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45" windowHeight="9765" tabRatio="701" firstSheet="43" activeTab="43"/>
  </bookViews>
  <sheets>
    <sheet name="2026年岳池县一般公共预算收入预算表" sheetId="3" r:id="rId1"/>
    <sheet name="2026年岳池县一般公共预算支出预算表" sheetId="4" r:id="rId2"/>
    <sheet name="2026年岳池县一般公共预算支出预算表（项级）" sheetId="70" r:id="rId3"/>
    <sheet name="2026年岳池县一般公共预算收支预算平衡表" sheetId="5" r:id="rId4"/>
    <sheet name="2026年岳池县县级一般公共预算收入预算表" sheetId="48" r:id="rId5"/>
    <sheet name="2026年岳池县县级一般公共预算支出预算表" sheetId="49" r:id="rId6"/>
    <sheet name="2026年岳池县县级一般公共预算支出预算表（项级）" sheetId="71" r:id="rId7"/>
    <sheet name="2026年岳池县县级一般公共预算收支预算平衡表" sheetId="51" r:id="rId8"/>
    <sheet name="2026年岳池县本级一般公共预算 经济分类科目支出预算表" sheetId="9" r:id="rId9"/>
    <sheet name="2026年岳池县本级一般公共预算 经济分类科目基本支出预算表" sheetId="10" r:id="rId10"/>
    <sheet name="2026年岳池县一般公共预算 转移支付和税收返还预算表" sheetId="11" r:id="rId11"/>
    <sheet name="2026年岳池县对下一般公共预算转移支付和税收返还预算表" sheetId="52" r:id="rId12"/>
    <sheet name="2026年岳池县转移支付和税收返还预算表（分地区）" sheetId="66" r:id="rId13"/>
    <sheet name="2026年岳池县预算内基本建设支出预算表 " sheetId="13" r:id="rId14"/>
    <sheet name="2026年岳池县本级重大投资计划和项目情况表" sheetId="14" r:id="rId15"/>
    <sheet name="2026年岳池县一般公共预算 本级基本支出预算表" sheetId="63" r:id="rId16"/>
    <sheet name="2026年岳池县政府性基金预算收入预算表" sheetId="15" r:id="rId17"/>
    <sheet name="2026年岳池县政府性基金预算支出预算表" sheetId="16" r:id="rId18"/>
    <sheet name="2026年岳池县政府性基金预算支出预算表（项级）" sheetId="72" r:id="rId19"/>
    <sheet name="2026年岳池县政府性基金预算收支预算平衡表" sheetId="17" r:id="rId20"/>
    <sheet name="2026年岳池县县级政府性基金预算收入预算表" sheetId="53" r:id="rId21"/>
    <sheet name="2026年岳池县县级政府性基金预算支出预算表" sheetId="54" r:id="rId22"/>
    <sheet name="2026年岳池县县级政府性基金预算支出预算表（项级）" sheetId="73" r:id="rId23"/>
    <sheet name="2026年岳池县县级政府性基金预算收支预算平衡表" sheetId="56" r:id="rId24"/>
    <sheet name="2026年上级对岳池县政府性基金转移支付表" sheetId="64" r:id="rId25"/>
    <sheet name="2026年岳池县对下政府性基金预算 转移支付预算表（分项目）" sheetId="21" r:id="rId26"/>
    <sheet name="2026年岳池县对下政府性基金预算 转移支付预算表（分地区）" sheetId="74" r:id="rId27"/>
    <sheet name="2026年岳池县国有资本经营预算收入预算表" sheetId="22" r:id="rId28"/>
    <sheet name="2026年岳池县国有资本经营预算支出预算表" sheetId="23" r:id="rId29"/>
    <sheet name="2026年岳池县国有资本经营预算收支预算平衡表" sheetId="24" r:id="rId30"/>
    <sheet name="2026年岳池县县级国有资本经营预算收入预算表" sheetId="57" r:id="rId31"/>
    <sheet name="2025年岳池县县级国有资本经营预算支出预算表" sheetId="58" r:id="rId32"/>
    <sheet name="2026年岳池县县级国有资本经营预算收支预算平衡表" sheetId="59" r:id="rId33"/>
    <sheet name="2026年岳池县对下国有资本经营预算 转移支付预算表" sheetId="28" r:id="rId34"/>
    <sheet name="2026年岳池县社会保险基金预算收入预算表" sheetId="76" r:id="rId35"/>
    <sheet name="2026年岳池县社会保险基金预算支出预算表" sheetId="77" r:id="rId36"/>
    <sheet name="2026年岳池县社会保险基金预算收支预算平衡表" sheetId="31" r:id="rId37"/>
    <sheet name="2026年岳池县县级社会保险基金预算收入预算表" sheetId="60" r:id="rId38"/>
    <sheet name="2026年岳池县县级社会保险基金预算支出预算表" sheetId="61" r:id="rId39"/>
    <sheet name="2026年岳池县县级社会保险基金预算收支预算平衡表" sheetId="62" r:id="rId40"/>
    <sheet name=" 岳池县2025年地方政府债务限额及余额预算情况表" sheetId="35" r:id="rId41"/>
    <sheet name=" 岳池县地方政府一般债务余额情况表" sheetId="36" r:id="rId42"/>
    <sheet name=" 岳池县地方政府专项债务余额情况表" sheetId="37" r:id="rId43"/>
    <sheet name="岳池县地方政府债券发行及还本付息情况表" sheetId="38" r:id="rId44"/>
    <sheet name="岳池县2025年本级地方政府专项债务表" sheetId="39" r:id="rId45"/>
    <sheet name=" 岳池县2025年本级新增政府债券项目实施" sheetId="40" r:id="rId46"/>
    <sheet name="岳池县2025年地方政府债务限额提前下达情况表" sheetId="41" r:id="rId47"/>
    <sheet name="岳池县2025年年初新增地方政府债券资金安排表" sheetId="42" r:id="rId48"/>
    <sheet name="专项预算项目绩效目标申报表" sheetId="43" r:id="rId49"/>
    <sheet name="岳池县2025年地方政府债务限额调整情况表" sheetId="44" r:id="rId50"/>
    <sheet name="岳池县2026年限额调整地方政府债券资金安排表" sheetId="45" r:id="rId51"/>
    <sheet name="岳池县2026年政府债券资金使用安排情况表" sheetId="65" r:id="rId52"/>
    <sheet name="岳池县2026年本级政府专项债券收入、支出及专项收入" sheetId="67" r:id="rId53"/>
    <sheet name="岳池县县级2026年新增一般债务和专项债务情况表" sheetId="68" r:id="rId54"/>
    <sheet name="岳池县2026年一般债务和专项债务的债务年限情况表" sheetId="69" r:id="rId55"/>
  </sheets>
  <externalReferences>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s>
  <definedNames>
    <definedName name="_xlnm.Print_Area" localSheetId="0">'2026年岳池县一般公共预算收入预算表'!$A$1:$B$32</definedName>
    <definedName name="_xlnm.Print_Area" localSheetId="1">'2026年岳池县一般公共预算支出预算表'!$A$1:$F$32</definedName>
    <definedName name="_xlnm.Print_Area" localSheetId="3">'2026年岳池县一般公共预算收支预算平衡表'!$A$1:$D$32</definedName>
    <definedName name="_xlnm.Print_Titles" localSheetId="3">'2026年岳池县一般公共预算收支预算平衡表'!$1:3</definedName>
    <definedName name="_xlnm.Print_Area" localSheetId="8">'2026年岳池县本级一般公共预算 经济分类科目支出预算表'!$A$1:$B$73</definedName>
    <definedName name="_xlnm.Print_Titles" localSheetId="8">'2026年岳池县本级一般公共预算 经济分类科目支出预算表'!$1:4</definedName>
    <definedName name="_xlnm.Print_Area" localSheetId="9">'2026年岳池县本级一般公共预算 经济分类科目基本支出预算表'!$A$1:$B$31</definedName>
    <definedName name="_xlnm.Print_Titles" localSheetId="9">'2026年岳池县本级一般公共预算 经济分类科目基本支出预算表'!$1:4</definedName>
    <definedName name="_xlnm.Print_Area" localSheetId="13">'2026年岳池县预算内基本建设支出预算表 '!$A$1:$D$28</definedName>
    <definedName name="_xlnm.Print_Titles" localSheetId="13">'2026年岳池县预算内基本建设支出预算表 '!$1:4</definedName>
    <definedName name="_xlnm.Print_Area" localSheetId="14">'2026年岳池县本级重大投资计划和项目情况表'!$A$1:$J$22</definedName>
    <definedName name="_xlnm.Print_Titles" localSheetId="14">'2026年岳池县本级重大投资计划和项目情况表'!$1:5</definedName>
    <definedName name="_xlnm.Print_Area" localSheetId="16">'2026年岳池县政府性基金预算收入预算表'!$A$1:$B$29</definedName>
    <definedName name="_xlnm.Print_Titles" localSheetId="16">'2026年岳池县政府性基金预算收入预算表'!$1:4</definedName>
    <definedName name="_xlnm.Print_Area" localSheetId="17">'2026年岳池县政府性基金预算支出预算表'!$A$1:$B$84</definedName>
    <definedName name="_xlnm.Print_Titles" localSheetId="17">'2026年岳池县政府性基金预算支出预算表'!$1:4</definedName>
    <definedName name="_xlnm.Print_Area" localSheetId="19">'2026年岳池县政府性基金预算收支预算平衡表'!$A$1:$D$15</definedName>
    <definedName name="_xlnm.Print_Area" localSheetId="25">'2026年岳池县对下政府性基金预算 转移支付预算表（分项目）'!$A$1:$B$17</definedName>
    <definedName name="_xlnm.Print_Titles" localSheetId="25">'2026年岳池县对下政府性基金预算 转移支付预算表（分项目）'!$1:4</definedName>
    <definedName name="_xlnm.Print_Titles" localSheetId="27">'2026年岳池县国有资本经营预算收入预算表'!$2:4</definedName>
    <definedName name="_xlnm.Print_Titles" localSheetId="28">'2026年岳池县国有资本经营预算支出预算表'!$2:2</definedName>
    <definedName name="_xlnm.Print_Area" localSheetId="33">'2026年岳池县对下国有资本经营预算 转移支付预算表'!$A$1:$D$15</definedName>
    <definedName name="_xlnm.Print_Area" localSheetId="36">'2026年岳池县社会保险基金预算收支预算平衡表'!$A$1:$D$48</definedName>
    <definedName name="_xlnm.Print_Titles" localSheetId="36">'2026年岳池县社会保险基金预算收支预算平衡表'!$1:4</definedName>
    <definedName name="_xlnm.Print_Area" localSheetId="40">' 岳池县2025年地方政府债务限额及余额预算情况表'!$A:$G</definedName>
    <definedName name="_xlnm.Print_Area" localSheetId="41">' 岳池县地方政府一般债务余额情况表'!$A:$C</definedName>
    <definedName name="_xlnm.Print_Area" localSheetId="42">' 岳池县地方政府专项债务余额情况表'!$A:$C</definedName>
    <definedName name="_xlnm.Print_Area" localSheetId="43">岳池县地方政府债券发行及还本付息情况表!$A:$D</definedName>
    <definedName name="_xlnm.Print_Area" localSheetId="44">岳池县2025年本级地方政府专项债务表!$A:$B</definedName>
    <definedName name="_xlnm.Print_Titles" localSheetId="45">' 岳池县2025年本级新增政府债券项目实施'!$4:5</definedName>
    <definedName name="_xlnm.Print_Area" localSheetId="46">岳池县2025年地方政府债务限额提前下达情况表!$A:$E</definedName>
    <definedName name="_xlnm.Print_Area" localSheetId="47">岳池县2025年年初新增地方政府债券资金安排表!$A:$F</definedName>
    <definedName name="_xlnm.Print_Titles" localSheetId="47">岳池县2025年年初新增地方政府债券资金安排表!$4:4</definedName>
    <definedName name="_xlnm.Print_Area" localSheetId="49">岳池县2025年地方政府债务限额调整情况表!$A:$E</definedName>
    <definedName name="_xlnm.Print_Area" localSheetId="50">岳池县2026年限额调整地方政府债券资金安排表!$A:$F</definedName>
    <definedName name="_xlnm.Print_Titles" localSheetId="50">岳池县2026年限额调整地方政府债券资金安排表!$4:4</definedName>
    <definedName name="_xlnm._FilterDatabase" localSheetId="25" hidden="1">'2026年岳池县对下政府性基金预算 转移支付预算表（分项目）'!$A$4:$B$16</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1">#REF!</definedName>
    <definedName name="___A08" localSheetId="1">'[2]A01-1'!$A$5:$C$36</definedName>
    <definedName name="Database" localSheetId="1" hidden="1">#REF!</definedName>
    <definedName name="地区名称" localSheetId="3">#REF!</definedName>
    <definedName name="_______________A01" localSheetId="16">#REF!</definedName>
    <definedName name="_______________A08" localSheetId="16">'[15]A01-1'!$A$5:$C$36</definedName>
    <definedName name="____1A01_" localSheetId="16">#REF!</definedName>
    <definedName name="____2A08_" localSheetId="16">'[17]A01-1'!$A$5:$C$36</definedName>
    <definedName name="____A01" localSheetId="16">#REF!</definedName>
    <definedName name="____A08" localSheetId="16">'[18]A01-1'!$A$5:$C$36</definedName>
    <definedName name="___1A01_" localSheetId="16">#REF!</definedName>
    <definedName name="___2A08_" localSheetId="16">'[15]A01-1'!$A$5:$C$36</definedName>
    <definedName name="___A01" localSheetId="16">#REF!</definedName>
    <definedName name="___A08" localSheetId="16">'[18]A01-1'!$A$5:$C$36</definedName>
    <definedName name="__1A01_" localSheetId="16">#REF!</definedName>
    <definedName name="__2A01_" localSheetId="16">#REF!</definedName>
    <definedName name="__2A08_" localSheetId="16">'[15]A01-1'!$A$5:$C$36</definedName>
    <definedName name="__4A08_" localSheetId="16">'[15]A01-1'!$A$5:$C$36</definedName>
    <definedName name="__A01" localSheetId="16">#REF!</definedName>
    <definedName name="__A08" localSheetId="16">'[15]A01-1'!$A$5:$C$36</definedName>
    <definedName name="_1A01_" localSheetId="16">#REF!</definedName>
    <definedName name="_2A01_" localSheetId="16">#REF!</definedName>
    <definedName name="_2A08_" localSheetId="16">'[19]A01-1'!$A$5:$C$36</definedName>
    <definedName name="_4A08_" localSheetId="16">'[15]A01-1'!$A$5:$C$36</definedName>
    <definedName name="_A01" localSheetId="16">#REF!</definedName>
    <definedName name="_A08" localSheetId="16">'[15]A01-1'!$A$5:$C$36</definedName>
    <definedName name="_a8756" localSheetId="16">'[20]A01-1'!$A$5:$C$36</definedName>
    <definedName name="_qyc1234" localSheetId="16">#REF!</definedName>
    <definedName name="Database" localSheetId="16" hidden="1">#REF!</definedName>
    <definedName name="_____________qyc1234" localSheetId="16">#REF!</definedName>
    <definedName name="地区名称" localSheetId="16">#REF!</definedName>
    <definedName name="支出" localSheetId="16">#REF!</definedName>
    <definedName name="_____________A01" localSheetId="16">#REF!</definedName>
    <definedName name="______________A08" localSheetId="16">'[21]A01-1'!$A$5:$C$36</definedName>
    <definedName name="__________qyc1234" localSheetId="16">#REF!</definedName>
    <definedName name="_________________A01" localSheetId="16">#REF!</definedName>
    <definedName name="__________________A08" localSheetId="16">'[20]A01-1'!$A$5:$C$36</definedName>
    <definedName name="_______________A01" localSheetId="17">#REF!</definedName>
    <definedName name="_______________A08" localSheetId="17">'[15]A01-1'!$A$5:$C$36</definedName>
    <definedName name="____1A01_" localSheetId="17">#REF!</definedName>
    <definedName name="____2A08_" localSheetId="17">'[17]A01-1'!$A$5:$C$36</definedName>
    <definedName name="____A01" localSheetId="17">#REF!</definedName>
    <definedName name="____A08" localSheetId="17">'[18]A01-1'!$A$5:$C$36</definedName>
    <definedName name="___1A01_" localSheetId="17">#REF!</definedName>
    <definedName name="___2A08_" localSheetId="17">'[15]A01-1'!$A$5:$C$36</definedName>
    <definedName name="___A01" localSheetId="17">#REF!</definedName>
    <definedName name="___A08" localSheetId="17">'[18]A01-1'!$A$5:$C$36</definedName>
    <definedName name="__1A01_" localSheetId="17">#REF!</definedName>
    <definedName name="__2A01_" localSheetId="17">#REF!</definedName>
    <definedName name="__2A08_" localSheetId="17">'[15]A01-1'!$A$5:$C$36</definedName>
    <definedName name="__4A08_" localSheetId="17">'[15]A01-1'!$A$5:$C$36</definedName>
    <definedName name="__A01" localSheetId="17">#REF!</definedName>
    <definedName name="__A08" localSheetId="17">'[15]A01-1'!$A$5:$C$36</definedName>
    <definedName name="_1A01_" localSheetId="17">#REF!</definedName>
    <definedName name="_2A01_" localSheetId="17">#REF!</definedName>
    <definedName name="_2A08_" localSheetId="17">'[19]A01-1'!$A$5:$C$36</definedName>
    <definedName name="_4A08_" localSheetId="17">'[15]A01-1'!$A$5:$C$36</definedName>
    <definedName name="_A01" localSheetId="17">#REF!</definedName>
    <definedName name="_A08" localSheetId="17">'[15]A01-1'!$A$5:$C$36</definedName>
    <definedName name="_a8756" localSheetId="17">'[20]A01-1'!$A$5:$C$36</definedName>
    <definedName name="_qyc1234" localSheetId="17">#REF!</definedName>
    <definedName name="Database" localSheetId="17" hidden="1">#REF!</definedName>
    <definedName name="______________qyc1234" localSheetId="17">#REF!</definedName>
    <definedName name="地区名称" localSheetId="17">#REF!</definedName>
    <definedName name="支出" localSheetId="17">#REF!</definedName>
    <definedName name="_____________A01" localSheetId="17">#REF!</definedName>
    <definedName name="______________A08" localSheetId="17">'[21]A01-1'!$A$5:$C$36</definedName>
    <definedName name="__________qyc1234" localSheetId="17">#REF!</definedName>
    <definedName name="__________________A01" localSheetId="17">#REF!</definedName>
    <definedName name="___________________A08" localSheetId="17">'[20]A01-1'!$A$5:$C$36</definedName>
    <definedName name="_______________A01" localSheetId="19">#REF!</definedName>
    <definedName name="_______________A08" localSheetId="19">'[15]A01-1'!$A$5:$C$36</definedName>
    <definedName name="____1A01_" localSheetId="19">#REF!</definedName>
    <definedName name="____2A08_" localSheetId="19">'[17]A01-1'!$A$5:$C$36</definedName>
    <definedName name="____A01" localSheetId="19">#REF!</definedName>
    <definedName name="____A08" localSheetId="19">'[18]A01-1'!$A$5:$C$36</definedName>
    <definedName name="___1A01_" localSheetId="19">#REF!</definedName>
    <definedName name="___2A08_" localSheetId="19">'[15]A01-1'!$A$5:$C$36</definedName>
    <definedName name="___A01" localSheetId="19">#REF!</definedName>
    <definedName name="___A08" localSheetId="19">'[18]A01-1'!$A$5:$C$36</definedName>
    <definedName name="__1A01_" localSheetId="19">#REF!</definedName>
    <definedName name="__2A01_" localSheetId="19">#REF!</definedName>
    <definedName name="__2A08_" localSheetId="19">'[15]A01-1'!$A$5:$C$36</definedName>
    <definedName name="__4A08_" localSheetId="19">'[15]A01-1'!$A$5:$C$36</definedName>
    <definedName name="__A01" localSheetId="19">#REF!</definedName>
    <definedName name="__A08" localSheetId="19">'[15]A01-1'!$A$5:$C$36</definedName>
    <definedName name="_1A01_" localSheetId="19">#REF!</definedName>
    <definedName name="_2A01_" localSheetId="19">#REF!</definedName>
    <definedName name="_2A08_" localSheetId="19">'[19]A01-1'!$A$5:$C$36</definedName>
    <definedName name="_4A08_" localSheetId="19">'[15]A01-1'!$A$5:$C$36</definedName>
    <definedName name="_A01" localSheetId="19">#REF!</definedName>
    <definedName name="_A08" localSheetId="19">'[15]A01-1'!$A$5:$C$36</definedName>
    <definedName name="_a8756" localSheetId="19">'[20]A01-1'!$A$5:$C$36</definedName>
    <definedName name="_qyc1234" localSheetId="19">#REF!</definedName>
    <definedName name="Database" localSheetId="19" hidden="1">#REF!</definedName>
    <definedName name="_______________qyc1234" localSheetId="19">#REF!</definedName>
    <definedName name="地区名称" localSheetId="19">#REF!</definedName>
    <definedName name="支出" localSheetId="19">#REF!</definedName>
    <definedName name="___________A01" localSheetId="19">#REF!</definedName>
    <definedName name="___________A08" localSheetId="19">'[16]A01-1'!$A$5:$C$36</definedName>
    <definedName name="_____________A01" localSheetId="19">#REF!</definedName>
    <definedName name="______________A08" localSheetId="19">'[21]A01-1'!$A$5:$C$36</definedName>
    <definedName name="__________qyc1234" localSheetId="19">#REF!</definedName>
    <definedName name="___________________A01" localSheetId="19">#REF!</definedName>
    <definedName name="____________________A08" localSheetId="19">'[20]A01-1'!$A$5:$C$36</definedName>
    <definedName name="_______________A01" localSheetId="25">#REF!</definedName>
    <definedName name="_______________A08" localSheetId="25">'[22]A01-1'!$A$5:$C$36</definedName>
    <definedName name="____1A01_" localSheetId="25">#REF!</definedName>
    <definedName name="____2A08_" localSheetId="25">'[23]A01-1'!$A$5:$C$36</definedName>
    <definedName name="____A01" localSheetId="25">#REF!</definedName>
    <definedName name="____A08" localSheetId="25">'[25]A01-1'!$A$5:$C$36</definedName>
    <definedName name="___1A01_" localSheetId="25">#REF!</definedName>
    <definedName name="___2A08_" localSheetId="25">'[22]A01-1'!$A$5:$C$36</definedName>
    <definedName name="___A01" localSheetId="25">#REF!</definedName>
    <definedName name="___A08" localSheetId="25">'[25]A01-1'!$A$5:$C$36</definedName>
    <definedName name="__1A01_" localSheetId="25">#REF!</definedName>
    <definedName name="__2A01_" localSheetId="25">#REF!</definedName>
    <definedName name="__2A08_" localSheetId="25">'[22]A01-1'!$A$5:$C$36</definedName>
    <definedName name="__4A08_" localSheetId="25">'[22]A01-1'!$A$5:$C$36</definedName>
    <definedName name="__A01" localSheetId="25">#REF!</definedName>
    <definedName name="__A08" localSheetId="25">'[22]A01-1'!$A$5:$C$36</definedName>
    <definedName name="_1A01_" localSheetId="25">#REF!</definedName>
    <definedName name="_2A01_" localSheetId="25">#REF!</definedName>
    <definedName name="_2A08_" localSheetId="25">'[24]A01-1'!$A$5:$C$36</definedName>
    <definedName name="_4A08_" localSheetId="25">'[22]A01-1'!$A$5:$C$36</definedName>
    <definedName name="_A01" localSheetId="25">#REF!</definedName>
    <definedName name="_A08" localSheetId="25">'[22]A01-1'!$A$5:$C$36</definedName>
    <definedName name="_a8756" localSheetId="25">'[7]A01-1'!$A$5:$C$36</definedName>
    <definedName name="_qyc1234" localSheetId="25">#REF!</definedName>
    <definedName name="_____A01" localSheetId="25">#REF!</definedName>
    <definedName name="Database" localSheetId="25" hidden="1">#REF!</definedName>
    <definedName name="__qyc1234" localSheetId="25">#REF!</definedName>
    <definedName name="地区名称" localSheetId="25">#REF!</definedName>
    <definedName name="支出" localSheetId="25">#REF!</definedName>
    <definedName name="______A01" localSheetId="25">#REF!</definedName>
    <definedName name="___qyc1234" localSheetId="25">#REF!</definedName>
    <definedName name="_________________________A01" localSheetId="25">#REF!</definedName>
    <definedName name="__________________________A08" localSheetId="25">'[8]A01-1'!$A$5:$C$36</definedName>
    <definedName name="_____________________qyc1234" localSheetId="25">#REF!</definedName>
    <definedName name="_______A01" localSheetId="25">#REF!</definedName>
    <definedName name="_______A08" localSheetId="25">'[8]A01-1'!$A$5:$C$36</definedName>
    <definedName name="____qyc1234" localSheetId="25">#REF!</definedName>
    <definedName name="_____A08" localSheetId="25">'[7]A01-1'!$A$5:$C$36</definedName>
    <definedName name="______A08" localSheetId="25">'[7]A01-1'!$A$5:$C$36</definedName>
    <definedName name="____________A01" localSheetId="25">#REF!</definedName>
    <definedName name="____________A08" localSheetId="25">'[9]A01-1'!$A$5:$C$36</definedName>
    <definedName name="___________A01" localSheetId="25">#REF!</definedName>
    <definedName name="___________A08" localSheetId="25">'[9]A01-1'!$A$5:$C$36</definedName>
    <definedName name="__________A01" localSheetId="25">#REF!</definedName>
    <definedName name="__________A08" localSheetId="25">'[9]A01-1'!$A$5:$C$36</definedName>
    <definedName name="_________qyc1234" localSheetId="25">#REF!</definedName>
    <definedName name="________A08" localSheetId="25">'[9]A01-1'!$A$5:$C$36</definedName>
    <definedName name="________qyc1234" localSheetId="25">#REF!</definedName>
    <definedName name="_______qyc1234" localSheetId="25">#REF!</definedName>
    <definedName name="_xlnm._FilterDatabase" localSheetId="16" hidden="1">'2026年岳池县政府性基金预算收入预算表'!$A$4:$B$28</definedName>
    <definedName name="_xlnm._FilterDatabase" localSheetId="17" hidden="1">'2026年岳池县政府性基金预算支出预算表'!$A$4:$B$4</definedName>
    <definedName name="_______________A01" localSheetId="13">#REF!</definedName>
    <definedName name="_______________A08" localSheetId="13">'[26]A01-1'!$A$5:$C$36</definedName>
    <definedName name="____1A01_" localSheetId="13">#REF!</definedName>
    <definedName name="____2A08_" localSheetId="13">'[27]A01-1'!$A$5:$C$36</definedName>
    <definedName name="____A01" localSheetId="13">#REF!</definedName>
    <definedName name="____A08" localSheetId="13">'[28]A01-1'!$A$5:$C$36</definedName>
    <definedName name="___1A01_" localSheetId="13">#REF!</definedName>
    <definedName name="___2A08_" localSheetId="13">'[26]A01-1'!$A$5:$C$36</definedName>
    <definedName name="___A01" localSheetId="13">#REF!</definedName>
    <definedName name="___A08" localSheetId="13">'[28]A01-1'!$A$5:$C$36</definedName>
    <definedName name="__1A01_" localSheetId="13">#REF!</definedName>
    <definedName name="__2A01_" localSheetId="13">#REF!</definedName>
    <definedName name="__2A08_" localSheetId="13">'[26]A01-1'!$A$5:$C$36</definedName>
    <definedName name="__4A08_" localSheetId="13">'[26]A01-1'!$A$5:$C$36</definedName>
    <definedName name="__A01" localSheetId="13">#REF!</definedName>
    <definedName name="__A08" localSheetId="13">'[26]A01-1'!$A$5:$C$36</definedName>
    <definedName name="_1A01_" localSheetId="13">#REF!</definedName>
    <definedName name="_2A01_" localSheetId="13">#REF!</definedName>
    <definedName name="_2A08_" localSheetId="13">'[29]A01-1'!$A$5:$C$36</definedName>
    <definedName name="_4A08_" localSheetId="13">'[26]A01-1'!$A$5:$C$36</definedName>
    <definedName name="_A01" localSheetId="13">#REF!</definedName>
    <definedName name="_A08" localSheetId="13">'[26]A01-1'!$A$5:$C$36</definedName>
    <definedName name="_a8756" localSheetId="13">'[30]A01-1'!$A$5:$C$36</definedName>
    <definedName name="_qyc1234" localSheetId="13">#REF!</definedName>
    <definedName name="___________________________A01" localSheetId="13">#REF!</definedName>
    <definedName name="____________________________A08" localSheetId="13">'[30]A01-1'!$A$5:$C$36</definedName>
    <definedName name="Database" localSheetId="13" hidden="1">#REF!</definedName>
    <definedName name="_______________________qyc1234" localSheetId="13">#REF!</definedName>
    <definedName name="地区名称" localSheetId="13">#REF!</definedName>
    <definedName name="支出" localSheetId="13">#REF!</definedName>
    <definedName name="_xlnm._FilterDatabase" localSheetId="13" hidden="1">'2026年岳池县预算内基本建设支出预算表 '!$A$4:$G$28</definedName>
    <definedName name="_______________A01" localSheetId="14">#REF!</definedName>
    <definedName name="_______________A08" localSheetId="14">'[26]A01-1'!$A$5:$C$36</definedName>
    <definedName name="____1A01_" localSheetId="14">#REF!</definedName>
    <definedName name="____2A08_" localSheetId="14">'[27]A01-1'!$A$5:$C$36</definedName>
    <definedName name="____A01" localSheetId="14">#REF!</definedName>
    <definedName name="____A08" localSheetId="14">'[28]A01-1'!$A$5:$C$36</definedName>
    <definedName name="___1A01_" localSheetId="14">#REF!</definedName>
    <definedName name="___2A08_" localSheetId="14">'[26]A01-1'!$A$5:$C$36</definedName>
    <definedName name="___A01" localSheetId="14">#REF!</definedName>
    <definedName name="___A08" localSheetId="14">'[28]A01-1'!$A$5:$C$36</definedName>
    <definedName name="__1A01_" localSheetId="14">#REF!</definedName>
    <definedName name="__2A01_" localSheetId="14">#REF!</definedName>
    <definedName name="__2A08_" localSheetId="14">'[26]A01-1'!$A$5:$C$36</definedName>
    <definedName name="__4A08_" localSheetId="14">'[26]A01-1'!$A$5:$C$36</definedName>
    <definedName name="__A01" localSheetId="14">#REF!</definedName>
    <definedName name="__A08" localSheetId="14">'[26]A01-1'!$A$5:$C$36</definedName>
    <definedName name="_1A01_" localSheetId="14">#REF!</definedName>
    <definedName name="_2A01_" localSheetId="14">#REF!</definedName>
    <definedName name="_2A08_" localSheetId="14">'[29]A01-1'!$A$5:$C$36</definedName>
    <definedName name="_4A08_" localSheetId="14">'[26]A01-1'!$A$5:$C$36</definedName>
    <definedName name="_A01" localSheetId="14">#REF!</definedName>
    <definedName name="_A08" localSheetId="14">'[26]A01-1'!$A$5:$C$36</definedName>
    <definedName name="_a8756" localSheetId="14">'[30]A01-1'!$A$5:$C$36</definedName>
    <definedName name="_qyc1234" localSheetId="14">#REF!</definedName>
    <definedName name="____________________________A01" localSheetId="14">#REF!</definedName>
    <definedName name="_____________________________A08" localSheetId="14">'[30]A01-1'!$A$5:$C$36</definedName>
    <definedName name="Database" localSheetId="14" hidden="1">#REF!</definedName>
    <definedName name="________________________qyc1234" localSheetId="14">#REF!</definedName>
    <definedName name="地区名称" localSheetId="14">#REF!</definedName>
    <definedName name="支出" localSheetId="14">#REF!</definedName>
    <definedName name="_______________A01" localSheetId="36">#REF!</definedName>
    <definedName name="_______________A08" localSheetId="36">'[26]A01-1'!$A$5:$C$36</definedName>
    <definedName name="____1A01_" localSheetId="36">#REF!</definedName>
    <definedName name="____2A08_" localSheetId="36">'[27]A01-1'!$A$5:$C$36</definedName>
    <definedName name="____A01" localSheetId="36">#REF!</definedName>
    <definedName name="____A08" localSheetId="36">'[28]A01-1'!$A$5:$C$36</definedName>
    <definedName name="___1A01_" localSheetId="36">#REF!</definedName>
    <definedName name="___2A08_" localSheetId="36">'[26]A01-1'!$A$5:$C$36</definedName>
    <definedName name="___A01" localSheetId="36">#REF!</definedName>
    <definedName name="___A08" localSheetId="36">'[28]A01-1'!$A$5:$C$36</definedName>
    <definedName name="__1A01_" localSheetId="36">#REF!</definedName>
    <definedName name="__2A01_" localSheetId="36">#REF!</definedName>
    <definedName name="__2A08_" localSheetId="36">'[26]A01-1'!$A$5:$C$36</definedName>
    <definedName name="__4A08_" localSheetId="36">'[26]A01-1'!$A$5:$C$36</definedName>
    <definedName name="__A01" localSheetId="36">#REF!</definedName>
    <definedName name="__A08" localSheetId="36">'[26]A01-1'!$A$5:$C$36</definedName>
    <definedName name="_1A01_" localSheetId="36">#REF!</definedName>
    <definedName name="_2A01_" localSheetId="36">#REF!</definedName>
    <definedName name="_2A08_" localSheetId="36">'[29]A01-1'!$A$5:$C$36</definedName>
    <definedName name="_4A08_" localSheetId="36">'[26]A01-1'!$A$5:$C$36</definedName>
    <definedName name="_A01" localSheetId="36">#REF!</definedName>
    <definedName name="_A08" localSheetId="36">'[26]A01-1'!$A$5:$C$36</definedName>
    <definedName name="_a8756" localSheetId="36">'[30]A01-1'!$A$5:$C$36</definedName>
    <definedName name="_qyc1234" localSheetId="36">#REF!</definedName>
    <definedName name="_______________________________A01" localSheetId="36">#REF!</definedName>
    <definedName name="________________________________A08" localSheetId="36">'[30]A01-1'!$A$5:$C$36</definedName>
    <definedName name="Database" localSheetId="36" hidden="1">#REF!</definedName>
    <definedName name="___________________________qyc1234" localSheetId="36">#REF!</definedName>
    <definedName name="地区名称" localSheetId="36">#REF!</definedName>
    <definedName name="支出" localSheetId="36">#REF!</definedName>
    <definedName name="_______________A01" localSheetId="27">#REF!</definedName>
    <definedName name="_______________A08" localSheetId="27">'[36]A01-1'!$A$5:$C$36</definedName>
    <definedName name="_____________A01" localSheetId="27">#REF!</definedName>
    <definedName name="_____________A08" localSheetId="27">'[43]A01-1'!$A$5:$C$36</definedName>
    <definedName name="____________A01" localSheetId="27">#REF!</definedName>
    <definedName name="___________A01" localSheetId="27">#REF!</definedName>
    <definedName name="__________A01" localSheetId="27">#REF!</definedName>
    <definedName name="__________qyc1234" localSheetId="27">#REF!</definedName>
    <definedName name="_________A01" localSheetId="27">#REF!</definedName>
    <definedName name="_________qyc1234" localSheetId="27">#REF!</definedName>
    <definedName name="________A01" localSheetId="27">#REF!</definedName>
    <definedName name="________qyc1234" localSheetId="27">#REF!</definedName>
    <definedName name="_______A01" localSheetId="27">#REF!</definedName>
    <definedName name="_______A08" localSheetId="27">'[42]A01-1'!$A$5:$C$36</definedName>
    <definedName name="_______qyc1234" localSheetId="27">#REF!</definedName>
    <definedName name="______A01" localSheetId="27">#REF!</definedName>
    <definedName name="______qyc1234" localSheetId="27">#REF!</definedName>
    <definedName name="_____A01" localSheetId="27">#REF!</definedName>
    <definedName name="_____qyc1234" localSheetId="27">#REF!</definedName>
    <definedName name="____1A01_" localSheetId="27">#REF!</definedName>
    <definedName name="____2A08_" localSheetId="27">'[37]A01-1'!$A$5:$C$36</definedName>
    <definedName name="____A01" localSheetId="27">#REF!</definedName>
    <definedName name="____A08" localSheetId="27">'[38]A01-1'!$A$5:$C$36</definedName>
    <definedName name="____qyc1234" localSheetId="27">#REF!</definedName>
    <definedName name="___1A01_" localSheetId="27">#REF!</definedName>
    <definedName name="___2A08_" localSheetId="27">'[36]A01-1'!$A$5:$C$36</definedName>
    <definedName name="___A01" localSheetId="27">#REF!</definedName>
    <definedName name="___A08" localSheetId="27">'[38]A01-1'!$A$5:$C$36</definedName>
    <definedName name="___qyc1234" localSheetId="27">#REF!</definedName>
    <definedName name="__1A01_" localSheetId="27">#REF!</definedName>
    <definedName name="__2A01_" localSheetId="27">#REF!</definedName>
    <definedName name="__2A08_" localSheetId="27">'[36]A01-1'!$A$5:$C$36</definedName>
    <definedName name="__4A08_" localSheetId="27">'[36]A01-1'!$A$5:$C$36</definedName>
    <definedName name="__A01" localSheetId="27">#REF!</definedName>
    <definedName name="__A08" localSheetId="27">'[36]A01-1'!$A$5:$C$36</definedName>
    <definedName name="__qyc1234" localSheetId="27">#REF!</definedName>
    <definedName name="_1A01_" localSheetId="27">#REF!</definedName>
    <definedName name="_2A01_" localSheetId="27">#REF!</definedName>
    <definedName name="_2A08_" localSheetId="27">'[39]A01-1'!$A$5:$C$36</definedName>
    <definedName name="_4A08_" localSheetId="27">'[36]A01-1'!$A$5:$C$36</definedName>
    <definedName name="_A01" localSheetId="27">#REF!</definedName>
    <definedName name="_A08" localSheetId="27">'[36]A01-1'!$A$5:$C$36</definedName>
    <definedName name="_a8756" localSheetId="27">'[40]A01-1'!$A$5:$C$36</definedName>
    <definedName name="_xlnm._FilterDatabase" localSheetId="27" hidden="1">'2026年岳池县国有资本经营预算收入预算表'!$A$4:$C$27</definedName>
    <definedName name="_qyc1234" localSheetId="27">#REF!</definedName>
    <definedName name="______________A01" localSheetId="27">#REF!</definedName>
    <definedName name="________________A01">#REF!</definedName>
    <definedName name="_____A08" localSheetId="27">'[40]A01-1'!$A$5:$C$36</definedName>
    <definedName name="_________________A08">'[35]A01-1'!$A$5:$C$36</definedName>
    <definedName name="Database" localSheetId="27" hidden="1">#REF!</definedName>
    <definedName name="___________qyc1234" localSheetId="27">#REF!</definedName>
    <definedName name="____________qyc1234">#REF!</definedName>
    <definedName name="地区名称" localSheetId="27">#REF!</definedName>
    <definedName name="分类" localSheetId="27">#REF!</definedName>
    <definedName name="市州" localSheetId="27">[44]Sheet1!$A$2:$U$2</definedName>
    <definedName name="行业" localSheetId="27">[44]Sheet1!$W$2:$W$9</definedName>
    <definedName name="形式" localSheetId="27">#REF!</definedName>
    <definedName name="支出" localSheetId="27">#REF!</definedName>
    <definedName name="_______________A01" localSheetId="28">#REF!</definedName>
    <definedName name="_______________A08" localSheetId="28">'[36]A01-1'!$A$5:$C$36</definedName>
    <definedName name="_____________A01" localSheetId="28">#REF!</definedName>
    <definedName name="_____________A08" localSheetId="28">'[43]A01-1'!$A$5:$C$36</definedName>
    <definedName name="____________A01" localSheetId="28">#REF!</definedName>
    <definedName name="___________A01" localSheetId="28">#REF!</definedName>
    <definedName name="__________A01" localSheetId="28">#REF!</definedName>
    <definedName name="__________qyc1234" localSheetId="28">#REF!</definedName>
    <definedName name="_________A01" localSheetId="28">#REF!</definedName>
    <definedName name="_________qyc1234" localSheetId="28">#REF!</definedName>
    <definedName name="________A01" localSheetId="28">#REF!</definedName>
    <definedName name="________qyc1234" localSheetId="28">#REF!</definedName>
    <definedName name="_______A01" localSheetId="28">#REF!</definedName>
    <definedName name="_______A08" localSheetId="28">'[42]A01-1'!$A$5:$C$36</definedName>
    <definedName name="_______qyc1234" localSheetId="28">#REF!</definedName>
    <definedName name="______A01" localSheetId="28">#REF!</definedName>
    <definedName name="______qyc1234" localSheetId="28">#REF!</definedName>
    <definedName name="_____A01" localSheetId="28">#REF!</definedName>
    <definedName name="_____qyc1234" localSheetId="28">#REF!</definedName>
    <definedName name="____1A01_" localSheetId="28">#REF!</definedName>
    <definedName name="____2A08_" localSheetId="28">'[37]A01-1'!$A$5:$C$36</definedName>
    <definedName name="____A01" localSheetId="28">#REF!</definedName>
    <definedName name="____A08" localSheetId="28">'[38]A01-1'!$A$5:$C$36</definedName>
    <definedName name="____qyc1234" localSheetId="28">#REF!</definedName>
    <definedName name="___1A01_" localSheetId="28">#REF!</definedName>
    <definedName name="___2A08_" localSheetId="28">'[36]A01-1'!$A$5:$C$36</definedName>
    <definedName name="___A01" localSheetId="28">#REF!</definedName>
    <definedName name="___A08" localSheetId="28">'[38]A01-1'!$A$5:$C$36</definedName>
    <definedName name="___qyc1234" localSheetId="28">#REF!</definedName>
    <definedName name="__1A01_" localSheetId="28">#REF!</definedName>
    <definedName name="__2A01_" localSheetId="28">#REF!</definedName>
    <definedName name="__2A08_" localSheetId="28">'[36]A01-1'!$A$5:$C$36</definedName>
    <definedName name="__4A08_" localSheetId="28">'[36]A01-1'!$A$5:$C$36</definedName>
    <definedName name="__A01" localSheetId="28">#REF!</definedName>
    <definedName name="__A08" localSheetId="28">'[36]A01-1'!$A$5:$C$36</definedName>
    <definedName name="__qyc1234" localSheetId="28">#REF!</definedName>
    <definedName name="_1A01_" localSheetId="28">#REF!</definedName>
    <definedName name="_2A01_" localSheetId="28">#REF!</definedName>
    <definedName name="_2A08_" localSheetId="28">'[39]A01-1'!$A$5:$C$36</definedName>
    <definedName name="_4A08_" localSheetId="28">'[36]A01-1'!$A$5:$C$36</definedName>
    <definedName name="_A01" localSheetId="28">#REF!</definedName>
    <definedName name="_A08" localSheetId="28">'[36]A01-1'!$A$5:$C$36</definedName>
    <definedName name="_a8756" localSheetId="28">'[40]A01-1'!$A$5:$C$36</definedName>
    <definedName name="_xlnm._FilterDatabase" localSheetId="28" hidden="1">'2026年岳池县国有资本经营预算支出预算表'!$A$4:$D$22</definedName>
    <definedName name="_qyc1234" localSheetId="28">#REF!</definedName>
    <definedName name="______________A01" localSheetId="28">#REF!</definedName>
    <definedName name="_____A08" localSheetId="28">'[40]A01-1'!$A$5:$C$36</definedName>
    <definedName name="Database" localSheetId="28" hidden="1">#REF!</definedName>
    <definedName name="___________qyc1234" localSheetId="28">#REF!</definedName>
    <definedName name="地区名称" localSheetId="28">#REF!</definedName>
    <definedName name="分类" localSheetId="28">#REF!</definedName>
    <definedName name="市州" localSheetId="28">[44]Sheet1!$A$2:$U$2</definedName>
    <definedName name="行业" localSheetId="28">[44]Sheet1!$W$2:$W$9</definedName>
    <definedName name="形式" localSheetId="28">#REF!</definedName>
    <definedName name="支出" localSheetId="28">#REF!</definedName>
    <definedName name="_______________A01" localSheetId="29">#REF!</definedName>
    <definedName name="_______________A08" localSheetId="29">'[36]A01-1'!$A$5:$C$36</definedName>
    <definedName name="_____________A01" localSheetId="29">#REF!</definedName>
    <definedName name="_____________A08" localSheetId="29">'[43]A01-1'!$A$5:$C$36</definedName>
    <definedName name="____________A01" localSheetId="29">#REF!</definedName>
    <definedName name="___________A01" localSheetId="29">#REF!</definedName>
    <definedName name="__________A01" localSheetId="29">#REF!</definedName>
    <definedName name="__________qyc1234" localSheetId="29">#REF!</definedName>
    <definedName name="_________A01" localSheetId="29">#REF!</definedName>
    <definedName name="_________qyc1234" localSheetId="29">#REF!</definedName>
    <definedName name="________A01" localSheetId="29">#REF!</definedName>
    <definedName name="________qyc1234" localSheetId="29">#REF!</definedName>
    <definedName name="_______A01" localSheetId="29">#REF!</definedName>
    <definedName name="_______A08" localSheetId="29">'[42]A01-1'!$A$5:$C$36</definedName>
    <definedName name="_______qyc1234" localSheetId="29">#REF!</definedName>
    <definedName name="______A01" localSheetId="29">#REF!</definedName>
    <definedName name="______qyc1234" localSheetId="29">#REF!</definedName>
    <definedName name="_____A01" localSheetId="29">#REF!</definedName>
    <definedName name="_____qyc1234" localSheetId="29">#REF!</definedName>
    <definedName name="____1A01_" localSheetId="29">#REF!</definedName>
    <definedName name="____2A08_" localSheetId="29">'[37]A01-1'!$A$5:$C$36</definedName>
    <definedName name="____A01" localSheetId="29">#REF!</definedName>
    <definedName name="____A08" localSheetId="29">'[41]A01-1'!$A$5:$C$36</definedName>
    <definedName name="____qyc1234" localSheetId="29">#REF!</definedName>
    <definedName name="___1A01_" localSheetId="29">#REF!</definedName>
    <definedName name="___2A08_" localSheetId="29">'[36]A01-1'!$A$5:$C$36</definedName>
    <definedName name="___A01" localSheetId="29">#REF!</definedName>
    <definedName name="___A08" localSheetId="29">'[41]A01-1'!$A$5:$C$36</definedName>
    <definedName name="___qyc1234" localSheetId="29">#REF!</definedName>
    <definedName name="__1A01_" localSheetId="29">#REF!</definedName>
    <definedName name="__2A01_" localSheetId="29">#REF!</definedName>
    <definedName name="__2A08_" localSheetId="29">'[36]A01-1'!$A$5:$C$36</definedName>
    <definedName name="__4A08_" localSheetId="29">'[36]A01-1'!$A$5:$C$36</definedName>
    <definedName name="__A01" localSheetId="29">#REF!</definedName>
    <definedName name="__A08" localSheetId="29">'[36]A01-1'!$A$5:$C$36</definedName>
    <definedName name="__qyc1234" localSheetId="29">#REF!</definedName>
    <definedName name="_1A01_" localSheetId="29">#REF!</definedName>
    <definedName name="_2A01_" localSheetId="29">#REF!</definedName>
    <definedName name="_2A08_" localSheetId="29">'[39]A01-1'!$A$5:$C$36</definedName>
    <definedName name="_4A08_" localSheetId="29">'[36]A01-1'!$A$5:$C$36</definedName>
    <definedName name="_A01" localSheetId="29">#REF!</definedName>
    <definedName name="_A08" localSheetId="29">'[36]A01-1'!$A$5:$C$36</definedName>
    <definedName name="_a8756" localSheetId="29">'[40]A01-1'!$A$5:$C$36</definedName>
    <definedName name="_qyc1234" localSheetId="29">#REF!</definedName>
    <definedName name="______________A01" localSheetId="29">#REF!</definedName>
    <definedName name="_____A08" localSheetId="29">'[40]A01-1'!$A$5:$C$36</definedName>
    <definedName name="Database" localSheetId="29" hidden="1">#REF!</definedName>
    <definedName name="___________qyc1234" localSheetId="29">#REF!</definedName>
    <definedName name="地区名称" localSheetId="29">#REF!</definedName>
    <definedName name="分类" localSheetId="29">#REF!</definedName>
    <definedName name="市州" localSheetId="29">[44]Sheet1!$A$2:$U$2</definedName>
    <definedName name="行业" localSheetId="29">[44]Sheet1!$W$2:$W$9</definedName>
    <definedName name="形式" localSheetId="29">#REF!</definedName>
    <definedName name="支出" localSheetId="29">#REF!</definedName>
    <definedName name="_______________A01" localSheetId="33">#REF!</definedName>
    <definedName name="_______________A08" localSheetId="33">'[31]A01-1'!$A$5:$C$36</definedName>
    <definedName name="_____________A01" localSheetId="33">#REF!</definedName>
    <definedName name="_____________A08" localSheetId="33">'[43]A01-1'!$A$5:$C$36</definedName>
    <definedName name="____________A01" localSheetId="33">#REF!</definedName>
    <definedName name="___________A01" localSheetId="33">#REF!</definedName>
    <definedName name="__________A01" localSheetId="33">#REF!</definedName>
    <definedName name="__________qyc1234" localSheetId="33">#REF!</definedName>
    <definedName name="_________A01" localSheetId="33">#REF!</definedName>
    <definedName name="_________qyc1234" localSheetId="33">#REF!</definedName>
    <definedName name="________A01" localSheetId="33">#REF!</definedName>
    <definedName name="________qyc1234" localSheetId="33">#REF!</definedName>
    <definedName name="_______A01" localSheetId="33">#REF!</definedName>
    <definedName name="_______A08" localSheetId="33">'[42]A01-1'!$A$5:$C$36</definedName>
    <definedName name="_______qyc1234" localSheetId="33">#REF!</definedName>
    <definedName name="______A01" localSheetId="33">#REF!</definedName>
    <definedName name="______qyc1234" localSheetId="33">#REF!</definedName>
    <definedName name="_____A01" localSheetId="33">#REF!</definedName>
    <definedName name="_____qyc1234" localSheetId="33">#REF!</definedName>
    <definedName name="____1A01_" localSheetId="33">#REF!</definedName>
    <definedName name="____2A08_" localSheetId="33">'[32]A01-1'!$A$5:$C$36</definedName>
    <definedName name="____A01" localSheetId="33">#REF!</definedName>
    <definedName name="____A08" localSheetId="33">'[33]A01-1'!$A$5:$C$36</definedName>
    <definedName name="____qyc1234" localSheetId="33">#REF!</definedName>
    <definedName name="___1A01_" localSheetId="33">#REF!</definedName>
    <definedName name="___2A08_" localSheetId="33">'[31]A01-1'!$A$5:$C$36</definedName>
    <definedName name="___A01" localSheetId="33">#REF!</definedName>
    <definedName name="___A08" localSheetId="33">'[33]A01-1'!$A$5:$C$36</definedName>
    <definedName name="___qyc1234" localSheetId="33">#REF!</definedName>
    <definedName name="__1A01_" localSheetId="33">#REF!</definedName>
    <definedName name="__2A01_" localSheetId="33">#REF!</definedName>
    <definedName name="__2A08_" localSheetId="33">'[31]A01-1'!$A$5:$C$36</definedName>
    <definedName name="__4A08_" localSheetId="33">'[31]A01-1'!$A$5:$C$36</definedName>
    <definedName name="__A01" localSheetId="33">#REF!</definedName>
    <definedName name="__A08" localSheetId="33">'[31]A01-1'!$A$5:$C$36</definedName>
    <definedName name="__qyc1234" localSheetId="33">#REF!</definedName>
    <definedName name="_1A01_" localSheetId="33">#REF!</definedName>
    <definedName name="_2A01_" localSheetId="33">#REF!</definedName>
    <definedName name="_2A08_" localSheetId="33">'[34]A01-1'!$A$5:$C$36</definedName>
    <definedName name="_4A08_" localSheetId="33">'[31]A01-1'!$A$5:$C$36</definedName>
    <definedName name="_A01" localSheetId="33">#REF!</definedName>
    <definedName name="_A08" localSheetId="33">'[31]A01-1'!$A$5:$C$36</definedName>
    <definedName name="_a8756" localSheetId="33">'[35]A01-1'!$A$5:$C$36</definedName>
    <definedName name="_qyc1234" localSheetId="33">#REF!</definedName>
    <definedName name="Database" localSheetId="33" hidden="1">#REF!</definedName>
    <definedName name="地区名称" localSheetId="33">#REF!</definedName>
    <definedName name="分类" localSheetId="33">#REF!</definedName>
    <definedName name="市州" localSheetId="33">[44]Sheet1!$A$2:$U$2</definedName>
    <definedName name="行业" localSheetId="33">[44]Sheet1!$W$2:$W$9</definedName>
    <definedName name="形式" localSheetId="33">#REF!</definedName>
    <definedName name="支出" localSheetId="33">#REF!</definedName>
    <definedName name="_______________A01" localSheetId="8">#REF!</definedName>
    <definedName name="_______________A08" localSheetId="8">'[22]A01-1'!$A$5:$C$36</definedName>
    <definedName name="____1A01_" localSheetId="8">#REF!</definedName>
    <definedName name="____2A08_" localSheetId="8">'[23]A01-1'!$A$5:$C$36</definedName>
    <definedName name="____A01" localSheetId="8">#REF!</definedName>
    <definedName name="____A08" localSheetId="8">'[25]A01-1'!$A$5:$C$36</definedName>
    <definedName name="___1A01_" localSheetId="8">#REF!</definedName>
    <definedName name="___2A08_" localSheetId="8">'[22]A01-1'!$A$5:$C$36</definedName>
    <definedName name="___A01" localSheetId="8">#REF!</definedName>
    <definedName name="___A08" localSheetId="8">'[25]A01-1'!$A$5:$C$36</definedName>
    <definedName name="__1A01_" localSheetId="8">#REF!</definedName>
    <definedName name="__2A01_" localSheetId="8">#REF!</definedName>
    <definedName name="__2A08_" localSheetId="8">'[22]A01-1'!$A$5:$C$36</definedName>
    <definedName name="__4A08_" localSheetId="8">'[22]A01-1'!$A$5:$C$36</definedName>
    <definedName name="__A01" localSheetId="8">#REF!</definedName>
    <definedName name="__A08" localSheetId="8">'[22]A01-1'!$A$5:$C$36</definedName>
    <definedName name="_1A01_" localSheetId="8">#REF!</definedName>
    <definedName name="_2A01_" localSheetId="8">#REF!</definedName>
    <definedName name="_2A08_" localSheetId="8">'[24]A01-1'!$A$5:$C$36</definedName>
    <definedName name="_4A08_" localSheetId="8">'[22]A01-1'!$A$5:$C$36</definedName>
    <definedName name="_A01" localSheetId="8">#REF!</definedName>
    <definedName name="_A08" localSheetId="8">'[22]A01-1'!$A$5:$C$36</definedName>
    <definedName name="_a8756" localSheetId="8">'[7]A01-1'!$A$5:$C$36</definedName>
    <definedName name="_qyc1234" localSheetId="8">#REF!</definedName>
    <definedName name="_____A01" localSheetId="8">#REF!</definedName>
    <definedName name="Database" localSheetId="8" hidden="1">#REF!</definedName>
    <definedName name="__qyc1234" localSheetId="8">#REF!</definedName>
    <definedName name="地区名称" localSheetId="8">#REF!</definedName>
    <definedName name="支出" localSheetId="8">#REF!</definedName>
    <definedName name="______A01" localSheetId="8">#REF!</definedName>
    <definedName name="___qyc1234" localSheetId="8">#REF!</definedName>
    <definedName name="________________________A01" localSheetId="8">#REF!</definedName>
    <definedName name="_________________________A08" localSheetId="8">'[8]A01-1'!$A$5:$C$36</definedName>
    <definedName name="____________________qyc1234" localSheetId="8">#REF!</definedName>
    <definedName name="_______A01" localSheetId="8">#REF!</definedName>
    <definedName name="_______A08" localSheetId="8">'[8]A01-1'!$A$5:$C$36</definedName>
    <definedName name="____qyc1234" localSheetId="8">#REF!</definedName>
    <definedName name="_xlnm._FilterDatabase" localSheetId="8" hidden="1">'2026年岳池县本级一般公共预算 经济分类科目支出预算表'!$A$5:$A$12</definedName>
    <definedName name="_______________A01" localSheetId="9">#REF!</definedName>
    <definedName name="_______________A08" localSheetId="9">'[22]A01-1'!$A$5:$C$36</definedName>
    <definedName name="____1A01_" localSheetId="9">#REF!</definedName>
    <definedName name="____2A08_" localSheetId="9">'[23]A01-1'!$A$5:$C$36</definedName>
    <definedName name="____A01" localSheetId="9">#REF!</definedName>
    <definedName name="____A08" localSheetId="9">'[25]A01-1'!$A$5:$C$36</definedName>
    <definedName name="___1A01_" localSheetId="9">#REF!</definedName>
    <definedName name="___2A08_" localSheetId="9">'[22]A01-1'!$A$5:$C$36</definedName>
    <definedName name="___A01" localSheetId="9">#REF!</definedName>
    <definedName name="___A08" localSheetId="9">'[25]A01-1'!$A$5:$C$36</definedName>
    <definedName name="__1A01_" localSheetId="9">#REF!</definedName>
    <definedName name="__2A01_" localSheetId="9">#REF!</definedName>
    <definedName name="__2A08_" localSheetId="9">'[22]A01-1'!$A$5:$C$36</definedName>
    <definedName name="__4A08_" localSheetId="9">'[22]A01-1'!$A$5:$C$36</definedName>
    <definedName name="__A01" localSheetId="9">#REF!</definedName>
    <definedName name="__A08" localSheetId="9">'[22]A01-1'!$A$5:$C$36</definedName>
    <definedName name="_1A01_" localSheetId="9">#REF!</definedName>
    <definedName name="_2A01_" localSheetId="9">#REF!</definedName>
    <definedName name="_2A08_" localSheetId="9">'[24]A01-1'!$A$5:$C$36</definedName>
    <definedName name="_4A08_" localSheetId="9">'[22]A01-1'!$A$5:$C$36</definedName>
    <definedName name="_A01" localSheetId="9">#REF!</definedName>
    <definedName name="_A08" localSheetId="9">'[22]A01-1'!$A$5:$C$36</definedName>
    <definedName name="_a8756" localSheetId="9">'[7]A01-1'!$A$5:$C$36</definedName>
    <definedName name="_qyc1234" localSheetId="9">#REF!</definedName>
    <definedName name="_____A01" localSheetId="9">#REF!</definedName>
    <definedName name="Database" localSheetId="9" hidden="1">#REF!</definedName>
    <definedName name="__qyc1234" localSheetId="9">#REF!</definedName>
    <definedName name="地区名称" localSheetId="9">#REF!</definedName>
    <definedName name="支出" localSheetId="9">#REF!</definedName>
    <definedName name="______A01" localSheetId="9">#REF!</definedName>
    <definedName name="___qyc1234" localSheetId="9">#REF!</definedName>
    <definedName name="________________________A01" localSheetId="9">#REF!</definedName>
    <definedName name="_________________________A08" localSheetId="9">'[8]A01-1'!$A$5:$C$36</definedName>
    <definedName name="____________________qyc1234" localSheetId="9">#REF!</definedName>
    <definedName name="_______A01" localSheetId="9">#REF!</definedName>
    <definedName name="_______A08" localSheetId="9">'[8]A01-1'!$A$5:$C$36</definedName>
    <definedName name="____qyc1234" localSheetId="9">#REF!</definedName>
    <definedName name="_xlnm._FilterDatabase" localSheetId="9" hidden="1">'2026年岳池县本级一般公共预算 经济分类科目基本支出预算表'!$A$5:$A$12</definedName>
    <definedName name="_xlnm._FilterDatabase" localSheetId="47" hidden="1">岳池县2025年年初新增地方政府债券资金安排表!$4:$19</definedName>
    <definedName name="_xlnm._FilterDatabase" localSheetId="50" hidden="1">岳池县2026年限额调整地方政府债券资金安排表!$4:$8</definedName>
    <definedName name="_xlnm.Print_Area" localSheetId="10">'2026年岳池县一般公共预算 转移支付和税收返还预算表'!$A$1:$C$67</definedName>
  </definedNames>
  <calcPr calcId="144525"/>
</workbook>
</file>

<file path=xl/sharedStrings.xml><?xml version="1.0" encoding="utf-8"?>
<sst xmlns="http://schemas.openxmlformats.org/spreadsheetml/2006/main" count="5207" uniqueCount="2065">
  <si>
    <t>样表1</t>
  </si>
  <si>
    <t>2026年岳池县一般公共预算收入预算表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</si>
  <si>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</si>
  <si>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</si>
  <si>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</si>
  <si>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</si>
  <si>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</si>
  <si>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</si>
  <si>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</si>
  <si>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</si>
  <si>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</si>
  <si>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</si>
  <si>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</si>
  <si>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</si>
  <si>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</si>
  <si>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</si>
  <si>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</si>
  <si>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</si>
  <si>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</si>
  <si>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</si>
  <si>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</si>
  <si>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</si>
  <si>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</si>
  <si>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</si>
  <si>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</si>
  <si>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</si>
  <si>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</si>
  <si>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</si>
  <si>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</si>
  <si>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</si>
  <si>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</si>
  <si>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</si>
  <si>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</si>
  <si>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2026年岳池县一般公共预算支出预算表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</si>
  <si>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</si>
  <si>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</si>
  <si>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</si>
  <si>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</si>
  <si>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</si>
  <si>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</si>
  <si>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</si>
  <si>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</si>
  <si>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</si>
  <si>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</si>
  <si>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</si>
  <si>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</si>
  <si>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</si>
  <si>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</si>
  <si>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</si>
  <si>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</si>
  <si>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</si>
  <si>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</si>
  <si>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</si>
  <si>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</si>
  <si>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</si>
  <si>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</si>
  <si>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</si>
  <si>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</si>
  <si>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</si>
  <si>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</si>
  <si>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</si>
  <si>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</si>
  <si>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</si>
  <si>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</si>
  <si>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</si>
  <si>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样表2-1</t>
  </si>
  <si>
    <t>岳池县2025年一般公共预算支出执行情况和2026年预算（草案）
政府支出功能分类详表</t>
  </si>
  <si>
    <t>科目编码</t>
  </si>
  <si>
    <t>科目名称</t>
  </si>
  <si>
    <t>2025年年初预算数</t>
  </si>
  <si>
    <t>2025年变动预算数</t>
  </si>
  <si>
    <t>2025年执行数</t>
  </si>
  <si>
    <t>2025年执行率%</t>
  </si>
  <si>
    <t>2026年年初预算数</t>
  </si>
  <si>
    <t>较上年年初预算数增长%</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</si>
  <si>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</si>
  <si>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</si>
  <si>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</si>
  <si>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</si>
  <si>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</si>
  <si>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</si>
  <si>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</si>
  <si>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</si>
  <si>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</si>
  <si>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</si>
  <si>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</si>
  <si>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</si>
  <si>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</si>
  <si>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</si>
  <si>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</si>
  <si>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</si>
  <si>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</si>
  <si>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</si>
  <si>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</si>
  <si>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</si>
  <si>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专项业务及机关事务管理</t>
  </si>
  <si>
    <t>政务公开审批</t>
  </si>
  <si>
    <t>参事事务</t>
  </si>
  <si>
    <t>其他政府办公厅（室）及相关机构事务支出</t>
  </si>
  <si>
    <t>发展与改革事务</t>
  </si>
  <si>
    <t>战略规划与实施</t>
  </si>
  <si>
    <t>日常经济运行调节</t>
  </si>
  <si>
    <t>社会事业发展规划</t>
  </si>
  <si>
    <t>经济体制改革研究</t>
  </si>
  <si>
    <t>物价管理</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</si>
  <si>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</si>
  <si>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</si>
  <si>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</si>
  <si>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</si>
  <si>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</si>
  <si>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</si>
  <si>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</si>
  <si>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</si>
  <si>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</si>
  <si>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</si>
  <si>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</si>
  <si>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</si>
  <si>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</si>
  <si>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</si>
  <si>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</si>
  <si>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</si>
  <si>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税收业务</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</si>
  <si>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</si>
  <si>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</si>
  <si>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</si>
  <si>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</si>
  <si>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</si>
  <si>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</si>
  <si>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</si>
  <si>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</si>
  <si>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</si>
  <si>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</si>
  <si>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</si>
  <si>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</si>
  <si>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</si>
  <si>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纪检监察事务</t>
  </si>
  <si>
    <t>大案要案查处</t>
  </si>
  <si>
    <t>派驻派出机构</t>
  </si>
  <si>
    <t>巡视工作</t>
  </si>
  <si>
    <t>其他纪检监察事务支出</t>
  </si>
  <si>
    <t>商贸事务</t>
  </si>
  <si>
    <t>对外贸易管理</t>
  </si>
  <si>
    <t>国际经济合作</t>
  </si>
  <si>
    <t>外资管理</t>
  </si>
  <si>
    <t>国内贸易管理</t>
  </si>
  <si>
    <t>招商引资</t>
  </si>
  <si>
    <t>其他商贸事务支出</t>
  </si>
  <si>
    <t>知识产权事务</t>
  </si>
  <si>
    <t>专利审批</t>
  </si>
  <si>
    <t>知识产权战略和规划</t>
  </si>
  <si>
    <t>国际合作与交流</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</si>
  <si>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</si>
  <si>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</si>
  <si>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</si>
  <si>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</si>
  <si>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</si>
  <si>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</si>
  <si>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</si>
  <si>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</si>
  <si>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</si>
  <si>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</si>
  <si>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</si>
  <si>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</si>
  <si>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</si>
  <si>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</si>
  <si>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</si>
  <si>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</si>
  <si>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</si>
  <si>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</si>
  <si>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</si>
  <si>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</si>
  <si>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</si>
  <si>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</si>
  <si>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</si>
  <si>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</si>
  <si>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</si>
  <si>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</si>
  <si>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宣传管理</t>
  </si>
  <si>
    <t>其他宣传事务支出</t>
  </si>
  <si>
    <t>统战事务</t>
  </si>
  <si>
    <t>宗教事务</t>
  </si>
  <si>
    <t>华侨事务</t>
  </si>
  <si>
    <t>其他统战事务支出</t>
  </si>
  <si>
    <t>对外联络事务</t>
  </si>
  <si>
    <t>其他对外联络事务支出</t>
  </si>
  <si>
    <t>其他共产党事务支出</t>
  </si>
  <si>
    <t>网信事务</t>
  </si>
  <si>
    <t>信息安全事务</t>
  </si>
  <si>
    <t>其他网信事务支出</t>
  </si>
  <si>
    <t>市场监督管理事务</t>
  </si>
  <si>
    <t>经营主体管理</t>
  </si>
  <si>
    <t>市场秩序执法</t>
  </si>
  <si>
    <t>质量基础</t>
  </si>
  <si>
    <t>药品事务</t>
  </si>
  <si>
    <t>医疗器械事务</t>
  </si>
  <si>
    <t>化妆品事务</t>
  </si>
  <si>
    <t>质量安全监管</t>
  </si>
  <si>
    <t>食品安全监管</t>
  </si>
  <si>
    <t>其他市场监督管理事务</t>
  </si>
  <si>
    <t>社会工作事务</t>
  </si>
  <si>
    <t>其他社会工作事务支出</t>
  </si>
  <si>
    <t>信访事务</t>
  </si>
  <si>
    <t>信访业务</t>
  </si>
  <si>
    <t>其他信访事务支出</t>
  </si>
  <si>
    <t>数据事务</t>
  </si>
  <si>
    <t>其他数据事务支出</t>
  </si>
  <si>
    <t>其他一般公共服务支出</t>
  </si>
  <si>
    <t>国家赔偿费用支出</t>
  </si>
  <si>
    <t>外交支出</t>
  </si>
  <si>
    <t>国防支出</t>
  </si>
  <si>
    <t>军费</t>
  </si>
  <si>
    <t>现役部队</t>
  </si>
  <si>
    <t>预备役部队</t>
  </si>
  <si>
    <t>其他军费支出</t>
  </si>
  <si>
    <t>国防科研事业</t>
  </si>
  <si>
    <t>专项工程</t>
  </si>
  <si>
    <t>国防动员</t>
  </si>
  <si>
    <t>兵役征集</t>
  </si>
  <si>
    <t>经济动员</t>
  </si>
  <si>
    <t>人民防空</t>
  </si>
  <si>
    <t>交通战备</t>
  </si>
  <si>
    <t>民兵</t>
  </si>
  <si>
    <t>边海防</t>
  </si>
  <si>
    <t>其他国防动员支出</t>
  </si>
  <si>
    <t>其他国防支出</t>
  </si>
  <si>
    <t>公共安全支出</t>
  </si>
  <si>
    <t>武装警察部队</t>
  </si>
  <si>
    <t>其他武装警察部队支出</t>
  </si>
  <si>
    <t>公安</t>
  </si>
  <si>
    <t>执法办案</t>
  </si>
  <si>
    <t>特别业务</t>
  </si>
  <si>
    <t>特勤业务</t>
  </si>
  <si>
    <t>移民事务</t>
  </si>
  <si>
    <t>其他公安支出</t>
  </si>
  <si>
    <t>国家安全</t>
  </si>
  <si>
    <t>安全业务</t>
  </si>
  <si>
    <t>其他国家安全支出</t>
  </si>
  <si>
    <t>检察</t>
  </si>
  <si>
    <r>
      <rPr>
        <sz val="11"/>
        <rFont val="方正书宋_GBK"/>
        <charset val="134"/>
      </rPr>
      <t>“</t>
    </r>
    <r>
      <rPr>
        <sz val="11"/>
        <rFont val="方正书宋_GBK"/>
        <charset val="134"/>
      </rPr>
      <t>两房</t>
    </r>
    <r>
      <rPr>
        <sz val="11"/>
        <rFont val="Arial"/>
        <charset val="0"/>
      </rPr>
      <t>”</t>
    </r>
    <r>
      <rPr>
        <sz val="11"/>
        <rFont val="方正书宋_GBK"/>
        <charset val="134"/>
      </rPr>
      <t>建设</t>
    </r>
  </si>
  <si>
    <t>检察监督</t>
  </si>
  <si>
    <t>其他检察支出</t>
  </si>
  <si>
    <t>法院</t>
  </si>
  <si>
    <t>案件审判</t>
  </si>
  <si>
    <t>案件执行</t>
  </si>
  <si>
    <r>
      <rPr>
        <sz val="11"/>
        <rFont val="方正书宋_GBK"/>
        <charset val="134"/>
      </rPr>
      <t>“</t>
    </r>
    <r>
      <rPr>
        <sz val="11"/>
        <rFont val="方正书宋_GBK"/>
        <charset val="134"/>
      </rPr>
      <t>两庭</t>
    </r>
    <r>
      <rPr>
        <sz val="11"/>
        <rFont val="Arial"/>
        <charset val="0"/>
      </rPr>
      <t>”</t>
    </r>
    <r>
      <rPr>
        <sz val="11"/>
        <rFont val="方正书宋_GBK"/>
        <charset val="134"/>
      </rPr>
      <t>建设</t>
    </r>
  </si>
  <si>
    <t>其他法院支出</t>
  </si>
  <si>
    <t>司法</t>
  </si>
  <si>
    <t>基层司法业务</t>
  </si>
  <si>
    <t>普法宣传</t>
  </si>
  <si>
    <t>律师管理</t>
  </si>
  <si>
    <t>公共法律服务</t>
  </si>
  <si>
    <t>国家统一法律职业资格考试</t>
  </si>
  <si>
    <t>社区矫正</t>
  </si>
  <si>
    <t>法治建设</t>
  </si>
  <si>
    <t>其他司法支出</t>
  </si>
  <si>
    <t>监狱</t>
  </si>
  <si>
    <t>罪犯生活及医疗卫生</t>
  </si>
  <si>
    <t>监狱业务及罪犯改造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</si>
  <si>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</si>
  <si>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</si>
  <si>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</si>
  <si>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</si>
  <si>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</si>
  <si>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</si>
  <si>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</si>
  <si>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</si>
  <si>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</si>
  <si>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</si>
  <si>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</si>
  <si>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</si>
  <si>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</si>
  <si>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</si>
  <si>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</si>
  <si>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国家司法救助支出</t>
  </si>
  <si>
    <t>教育支出</t>
  </si>
  <si>
    <t>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</si>
  <si>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</si>
  <si>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</si>
  <si>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</si>
  <si>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</si>
  <si>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</si>
  <si>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</si>
  <si>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</si>
  <si>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</si>
  <si>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</si>
  <si>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</si>
  <si>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</si>
  <si>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</si>
  <si>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</si>
  <si>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</si>
  <si>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</si>
  <si>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</si>
  <si>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</si>
  <si>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</si>
  <si>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</si>
  <si>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</si>
  <si>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</si>
  <si>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</si>
  <si>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</si>
  <si>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</si>
  <si>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</si>
  <si>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</si>
  <si>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</si>
  <si>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</si>
  <si>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</si>
  <si>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</si>
  <si>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专门学校教育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</si>
  <si>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</si>
  <si>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</si>
  <si>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</si>
  <si>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</si>
  <si>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</si>
  <si>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</si>
  <si>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</si>
  <si>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</si>
  <si>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</si>
  <si>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</si>
  <si>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</si>
  <si>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</si>
  <si>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</si>
  <si>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</si>
  <si>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</si>
  <si>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</si>
  <si>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</si>
  <si>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</si>
  <si>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</si>
  <si>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</si>
  <si>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自然科学基金</t>
  </si>
  <si>
    <t>实验室及相关设施</t>
  </si>
  <si>
    <t>重大科学工程</t>
  </si>
  <si>
    <t>专项基础科研</t>
  </si>
  <si>
    <t>专项技术基础</t>
  </si>
  <si>
    <t>科技人才队伍建设</t>
  </si>
  <si>
    <t>其他基础研究支出</t>
  </si>
  <si>
    <t>应用研究</t>
  </si>
  <si>
    <t>社会公益研究</t>
  </si>
  <si>
    <t>高技术研究</t>
  </si>
  <si>
    <t>专项科研试制</t>
  </si>
  <si>
    <t>其他应用研究支出</t>
  </si>
  <si>
    <t>技术研究与开发</t>
  </si>
  <si>
    <t>科技成果转化与扩散</t>
  </si>
  <si>
    <t>共性技术研究与开发</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</si>
  <si>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</si>
  <si>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</si>
  <si>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</si>
  <si>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</si>
  <si>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</si>
  <si>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</si>
  <si>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</si>
  <si>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</si>
  <si>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</si>
  <si>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</si>
  <si>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</si>
  <si>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</si>
  <si>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</si>
  <si>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</si>
  <si>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</si>
  <si>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</si>
  <si>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</si>
  <si>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</si>
  <si>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</si>
  <si>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</si>
  <si>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</si>
  <si>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</si>
  <si>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</si>
  <si>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</si>
  <si>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</si>
  <si>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</si>
  <si>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</si>
  <si>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</si>
  <si>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</si>
  <si>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</si>
  <si>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</si>
  <si>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</si>
  <si>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</si>
  <si>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</si>
  <si>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</si>
  <si>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</si>
  <si>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</si>
  <si>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</si>
  <si>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</si>
  <si>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</si>
  <si>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</si>
  <si>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</si>
  <si>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</si>
  <si>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</si>
  <si>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</si>
  <si>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</si>
  <si>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</si>
  <si>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</si>
  <si>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</si>
  <si>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</si>
  <si>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</si>
  <si>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</si>
  <si>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</si>
  <si>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</si>
  <si>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</si>
  <si>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</si>
  <si>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</si>
  <si>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</si>
  <si>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</si>
  <si>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</si>
  <si>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</si>
  <si>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广播电视</t>
  </si>
  <si>
    <t>监测监管</t>
  </si>
  <si>
    <t>传输发射</t>
  </si>
  <si>
    <t>广播电视事务</t>
  </si>
  <si>
    <t>其他广播电视支出</t>
  </si>
  <si>
    <t>其他文化旅游体育与传媒支出</t>
  </si>
  <si>
    <t>文化产业发展专项支出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</si>
  <si>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</si>
  <si>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</si>
  <si>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</si>
  <si>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</si>
  <si>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</si>
  <si>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</si>
  <si>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</si>
  <si>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</si>
  <si>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</si>
  <si>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</si>
  <si>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</si>
  <si>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</si>
  <si>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</si>
  <si>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</si>
  <si>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其他人力资源和社会保障管理事务支出</t>
  </si>
  <si>
    <t>民政管理事务</t>
  </si>
  <si>
    <t>社会组织管理</t>
  </si>
  <si>
    <t>行政区划和地名管理</t>
  </si>
  <si>
    <t>老龄事务</t>
  </si>
  <si>
    <t>其他民政管理事务支出</t>
  </si>
  <si>
    <t>补充全国社会保障基金</t>
  </si>
  <si>
    <t>用一般公共预算补充基金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</si>
  <si>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</si>
  <si>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</si>
  <si>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</si>
  <si>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</si>
  <si>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</si>
  <si>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</si>
  <si>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</si>
  <si>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</si>
  <si>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</si>
  <si>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</si>
  <si>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</si>
  <si>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</si>
  <si>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</si>
  <si>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</si>
  <si>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就业创业服务补助</t>
  </si>
  <si>
    <t>职业培训补贴</t>
  </si>
  <si>
    <t>社会保险补贴</t>
  </si>
  <si>
    <t>公益性岗位补贴</t>
  </si>
  <si>
    <t>职业技能评价补贴</t>
  </si>
  <si>
    <t>就业见习补贴</t>
  </si>
  <si>
    <t>高技能人才培养补助</t>
  </si>
  <si>
    <t>求职和创业补贴</t>
  </si>
  <si>
    <t>其他就业补助支出</t>
  </si>
  <si>
    <t>抚恤</t>
  </si>
  <si>
    <t>死亡抚恤</t>
  </si>
  <si>
    <t>伤残抚恤</t>
  </si>
  <si>
    <t>在乡复员、退伍军人生活补助</t>
  </si>
  <si>
    <t>义务兵优待</t>
  </si>
  <si>
    <t>农村籍退役士兵老年生活补助</t>
  </si>
  <si>
    <t>光荣院</t>
  </si>
  <si>
    <t>褒扬纪念</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</si>
  <si>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</si>
  <si>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</si>
  <si>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</si>
  <si>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</si>
  <si>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</si>
  <si>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</si>
  <si>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</si>
  <si>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</si>
  <si>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</si>
  <si>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</si>
  <si>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</si>
  <si>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</si>
  <si>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</si>
  <si>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</si>
  <si>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</si>
  <si>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</si>
  <si>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</si>
  <si>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残疾人康复</t>
  </si>
  <si>
    <t>残疾人就业</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</si>
  <si>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</si>
  <si>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</si>
  <si>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</si>
  <si>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</si>
  <si>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</si>
  <si>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</si>
  <si>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</si>
  <si>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</si>
  <si>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</si>
  <si>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</si>
  <si>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</si>
  <si>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</si>
  <si>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</si>
  <si>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</si>
  <si>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补充道路交通事故社会救助基金</t>
  </si>
  <si>
    <t>对道路交通事故社会救助基金的补助</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</si>
  <si>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</si>
  <si>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</si>
  <si>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</si>
  <si>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</si>
  <si>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</si>
  <si>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</si>
  <si>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</si>
  <si>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</si>
  <si>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</si>
  <si>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</si>
  <si>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</si>
  <si>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</si>
  <si>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</si>
  <si>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</si>
  <si>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军供保障</t>
  </si>
  <si>
    <t>其他退役军人事务管理支出</t>
  </si>
  <si>
    <t>财政代缴社会保险费支出</t>
  </si>
  <si>
    <t>财政代缴城乡居民基本养老保险费支出</t>
  </si>
  <si>
    <t>财政代缴其他社会保险费支出</t>
  </si>
  <si>
    <t>其他社会保障和就业支出</t>
  </si>
  <si>
    <t>卫生健康支出</t>
  </si>
  <si>
    <t>卫生健康管理事务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</si>
  <si>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</si>
  <si>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</si>
  <si>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</si>
  <si>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</si>
  <si>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</si>
  <si>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</si>
  <si>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</si>
  <si>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</si>
  <si>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</si>
  <si>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</si>
  <si>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</si>
  <si>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</si>
  <si>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</si>
  <si>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</si>
  <si>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优抚医院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</si>
  <si>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</si>
  <si>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</si>
  <si>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</si>
  <si>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</si>
  <si>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</si>
  <si>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</si>
  <si>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</si>
  <si>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</si>
  <si>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</si>
  <si>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</si>
  <si>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</si>
  <si>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</si>
  <si>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</si>
  <si>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</si>
  <si>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</si>
  <si>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突发公共卫生事件应急处置</t>
  </si>
  <si>
    <t>其他公共卫生支出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</si>
  <si>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</si>
  <si>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</si>
  <si>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</si>
  <si>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</si>
  <si>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</si>
  <si>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</si>
  <si>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</si>
  <si>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</si>
  <si>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</si>
  <si>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</si>
  <si>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</si>
  <si>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</si>
  <si>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</si>
  <si>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</si>
  <si>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</si>
  <si>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</si>
  <si>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</si>
  <si>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</si>
  <si>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</si>
  <si>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</si>
  <si>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</si>
  <si>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</si>
  <si>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</si>
  <si>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</si>
  <si>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中医药事务</t>
  </si>
  <si>
    <t>中医（民族医）药专项</t>
  </si>
  <si>
    <t>其他中医药事务支出</t>
  </si>
  <si>
    <t>疾病预防控制事务</t>
  </si>
  <si>
    <t>其他疾病预防控制事务支出</t>
  </si>
  <si>
    <t>托育服务</t>
  </si>
  <si>
    <t>托育机构</t>
  </si>
  <si>
    <t>其他托育服务支出</t>
  </si>
  <si>
    <t>其他卫生健康支出</t>
  </si>
  <si>
    <t>节能环保支出</t>
  </si>
  <si>
    <t>环境保护管理事务</t>
  </si>
  <si>
    <t>生态环境保护宣传</t>
  </si>
  <si>
    <t>环境保护法规、规划及标准</t>
  </si>
  <si>
    <t>生态环境国际合作及履约</t>
  </si>
  <si>
    <t>生态环境保护行政许可</t>
  </si>
  <si>
    <t>应对气候变化管理事务</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</si>
  <si>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</si>
  <si>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</si>
  <si>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</si>
  <si>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</si>
  <si>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</si>
  <si>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</si>
  <si>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</si>
  <si>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</si>
  <si>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</si>
  <si>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</si>
  <si>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</si>
  <si>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</si>
  <si>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</si>
  <si>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</si>
  <si>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</si>
  <si>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</si>
  <si>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</si>
  <si>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</si>
  <si>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草原生态修复治理</t>
  </si>
  <si>
    <t>自然保护地</t>
  </si>
  <si>
    <t>其他自然生态保护支出</t>
  </si>
  <si>
    <t>森林保护修复</t>
  </si>
  <si>
    <t>森林管护</t>
  </si>
  <si>
    <t>社会保险补助</t>
  </si>
  <si>
    <t>政策性社会性支出补助</t>
  </si>
  <si>
    <t>天然林保护工程建设</t>
  </si>
  <si>
    <t>停伐补助</t>
  </si>
  <si>
    <t>其他森林保护修复支出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</si>
  <si>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</si>
  <si>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</si>
  <si>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</si>
  <si>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</si>
  <si>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</si>
  <si>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</si>
  <si>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</si>
  <si>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</si>
  <si>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</si>
  <si>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</si>
  <si>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</si>
  <si>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</si>
  <si>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</si>
  <si>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</si>
  <si>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清洁能源</t>
  </si>
  <si>
    <t>可再生能源</t>
  </si>
  <si>
    <t>其他清洁能源支出</t>
  </si>
  <si>
    <t>循环经济</t>
  </si>
  <si>
    <t>能源管理事务</t>
  </si>
  <si>
    <t>能源科技装备</t>
  </si>
  <si>
    <t>能源行业管理</t>
  </si>
  <si>
    <t>能源管理</t>
  </si>
  <si>
    <t>农村电网建设</t>
  </si>
  <si>
    <t>其他能源管理事务支出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</si>
  <si>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</si>
  <si>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</si>
  <si>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</si>
  <si>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</si>
  <si>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</si>
  <si>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</si>
  <si>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</si>
  <si>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</si>
  <si>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</si>
  <si>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</si>
  <si>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</si>
  <si>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</si>
  <si>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</si>
  <si>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</si>
  <si>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</si>
  <si>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</si>
  <si>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其他城乡社区支出</t>
  </si>
  <si>
    <t>农林水支出</t>
  </si>
  <si>
    <t>农业农村</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</si>
  <si>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</si>
  <si>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</si>
  <si>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</si>
  <si>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</si>
  <si>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</si>
  <si>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</si>
  <si>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</si>
  <si>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</si>
  <si>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</si>
  <si>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</si>
  <si>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</si>
  <si>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</si>
  <si>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</si>
  <si>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</si>
  <si>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</si>
  <si>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农业生态资源保护</t>
  </si>
  <si>
    <t>乡村道路建设</t>
  </si>
  <si>
    <t>渔业发展</t>
  </si>
  <si>
    <t>对高校毕业生到基层任职补助</t>
  </si>
  <si>
    <t>耕地建设与利用</t>
  </si>
  <si>
    <t>其他农业农村支出</t>
  </si>
  <si>
    <t>林业和草原</t>
  </si>
  <si>
    <t>事业机构</t>
  </si>
  <si>
    <t>森林资源培育</t>
  </si>
  <si>
    <t>技术推广与转化</t>
  </si>
  <si>
    <t>森林资源管理</t>
  </si>
  <si>
    <t>森林生态效益补偿</t>
  </si>
  <si>
    <t>动植物保护</t>
  </si>
  <si>
    <t>湿地保护</t>
  </si>
  <si>
    <t>执法与监督</t>
  </si>
  <si>
    <t>防沙治沙</t>
  </si>
  <si>
    <t>对外合作与交流</t>
  </si>
  <si>
    <t>产业化管理</t>
  </si>
  <si>
    <t>信息管理</t>
  </si>
  <si>
    <t>林区公共支出</t>
  </si>
  <si>
    <t>贷款贴息</t>
  </si>
  <si>
    <t>林业草原防灾减灾</t>
  </si>
  <si>
    <t>草原管理</t>
  </si>
  <si>
    <t>退耕还林还草</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</si>
  <si>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</si>
  <si>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</si>
  <si>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</si>
  <si>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</si>
  <si>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</si>
  <si>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</si>
  <si>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</si>
  <si>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</si>
  <si>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</si>
  <si>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</si>
  <si>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</si>
  <si>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</si>
  <si>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</si>
  <si>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</si>
  <si>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</si>
  <si>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</si>
  <si>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</si>
  <si>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</si>
  <si>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</si>
  <si>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</si>
  <si>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水利建设征地及移民支出</t>
  </si>
  <si>
    <t>农村供水</t>
  </si>
  <si>
    <t>南水北调工程建设</t>
  </si>
  <si>
    <t>南水北调工程管理</t>
  </si>
  <si>
    <t>其他水利支出</t>
  </si>
  <si>
    <t>巩固脱贫攻坚成果衔接乡村振兴</t>
  </si>
  <si>
    <t>农村基础设施建设</t>
  </si>
  <si>
    <t>生产发展</t>
  </si>
  <si>
    <t>社会发展</t>
  </si>
  <si>
    <t>贷款奖补和贴息</t>
  </si>
  <si>
    <r>
      <rPr>
        <sz val="11"/>
        <rFont val="方正书宋_GBK"/>
        <charset val="134"/>
      </rPr>
      <t>“</t>
    </r>
    <r>
      <rPr>
        <sz val="11"/>
        <rFont val="方正书宋_GBK"/>
        <charset val="134"/>
      </rPr>
      <t>三西</t>
    </r>
    <r>
      <rPr>
        <sz val="11"/>
        <rFont val="Arial"/>
        <charset val="0"/>
      </rPr>
      <t>”</t>
    </r>
    <r>
      <rPr>
        <sz val="11"/>
        <rFont val="方正书宋_GBK"/>
        <charset val="134"/>
      </rPr>
      <t>农业建设专项补助</t>
    </r>
  </si>
  <si>
    <t>其他巩固脱贫攻坚成果衔接乡村振兴支出</t>
  </si>
  <si>
    <t>农村综合改革</t>
  </si>
  <si>
    <t>对村级公益事业建设的补助</t>
  </si>
  <si>
    <t>对村民委员会和村党支部的补助</t>
  </si>
  <si>
    <t>对村集体经济组织的补助</t>
  </si>
  <si>
    <t>农村综合改革示范试点补助</t>
  </si>
  <si>
    <t>其他农村综合改革支出</t>
  </si>
  <si>
    <t>普惠金融发展支出</t>
  </si>
  <si>
    <t>支持农村金融机构</t>
  </si>
  <si>
    <t>农业保险保费补贴</t>
  </si>
  <si>
    <t>创业担保贷款贴息及奖补</t>
  </si>
  <si>
    <t>补充创业担保贷款基金</t>
  </si>
  <si>
    <t>其他普惠金融发展支出</t>
  </si>
  <si>
    <t>目标价格补贴</t>
  </si>
  <si>
    <t>棉花目标价格补贴</t>
  </si>
  <si>
    <t>其他目标价格补贴</t>
  </si>
  <si>
    <t>其他农林水支出</t>
  </si>
  <si>
    <t>化解其他公益性乡村债务支出</t>
  </si>
  <si>
    <t>交通运输支出</t>
  </si>
  <si>
    <t>公路水路运输</t>
  </si>
  <si>
    <t>公路建设</t>
  </si>
  <si>
    <t>公路养护</t>
  </si>
  <si>
    <t>交通运输信息化建设</t>
  </si>
  <si>
    <t>公路和运输安全</t>
  </si>
  <si>
    <t>公路运输管理</t>
  </si>
  <si>
    <t>公路和运输技术标准化建设</t>
  </si>
  <si>
    <t>水运建设</t>
  </si>
  <si>
    <t>航道维护</t>
  </si>
  <si>
    <t>船舶检验</t>
  </si>
  <si>
    <t>救助打捞</t>
  </si>
  <si>
    <t>内河运输</t>
  </si>
  <si>
    <t>远洋运输</t>
  </si>
  <si>
    <t>海事管理</t>
  </si>
  <si>
    <t>航标事业发展支出</t>
  </si>
  <si>
    <t>水路运输管理支出</t>
  </si>
  <si>
    <t>口岸建设</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</si>
  <si>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</si>
  <si>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</si>
  <si>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</si>
  <si>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</si>
  <si>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</si>
  <si>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</si>
  <si>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</si>
  <si>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</si>
  <si>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</si>
  <si>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</si>
  <si>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</si>
  <si>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</si>
  <si>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</si>
  <si>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</si>
  <si>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</si>
  <si>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邮政业支出</t>
  </si>
  <si>
    <t>邮政普遍服务与特殊服务</t>
  </si>
  <si>
    <t>其他邮政业支出</t>
  </si>
  <si>
    <t>其他交通运输支出</t>
  </si>
  <si>
    <t>公共交通运营补助</t>
  </si>
  <si>
    <t>资源勘探工业信息等支出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</si>
  <si>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</si>
  <si>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</si>
  <si>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</si>
  <si>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</si>
  <si>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</si>
  <si>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</si>
  <si>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</si>
  <si>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</si>
  <si>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</si>
  <si>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</si>
  <si>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</si>
  <si>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</si>
  <si>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</si>
  <si>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</si>
  <si>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</si>
  <si>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</si>
  <si>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</si>
  <si>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</si>
  <si>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</si>
  <si>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</si>
  <si>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</si>
  <si>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</si>
  <si>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t>
  </si>
  <si>
    <t>战备应急</t>
  </si>
  <si>
    <t>专用通信</t>
  </si>
  <si>
    <t>无线电及信息通信监管</t>
  </si>
  <si>
    <t>工程建设及运行维护</t>
  </si>
  <si>
    <t>产业发展</t>
  </si>
  <si>
    <t>其他工业和信息产业支出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</si>
  <si>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</si>
  <si>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</si>
  <si>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</si>
  <si>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</si>
  <si>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</si>
  <si>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</si>
  <si>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</si>
  <si>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减免房租补贴</t>
  </si>
  <si>
    <t>其他支持中小企业发展和管理支出</t>
  </si>
  <si>
    <t>其他资源勘探工业信息等支出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</si>
  <si>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</si>
  <si>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</si>
  <si>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</si>
  <si>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</si>
  <si>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</si>
  <si>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</si>
  <si>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</si>
  <si>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</si>
  <si>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</si>
  <si>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</si>
  <si>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</si>
  <si>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</si>
  <si>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</si>
  <si>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</si>
  <si>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</si>
  <si>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</si>
  <si>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</si>
  <si>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</si>
  <si>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</si>
  <si>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</si>
  <si>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</si>
  <si>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</si>
  <si>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</si>
  <si>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</si>
  <si>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</si>
  <si>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</si>
  <si>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</si>
  <si>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</si>
  <si>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</si>
  <si>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</si>
  <si>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</si>
  <si>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</si>
  <si>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</si>
  <si>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</si>
  <si>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</si>
  <si>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</si>
  <si>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</si>
  <si>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</si>
  <si>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其他金融调控支出</t>
  </si>
  <si>
    <t>其他金融支出</t>
  </si>
  <si>
    <t>重点企业贷款贴息</t>
  </si>
  <si>
    <t>援助其他地区支出</t>
  </si>
  <si>
    <t>一般公共服务</t>
  </si>
  <si>
    <t>教育</t>
  </si>
  <si>
    <t>文化旅游体育与传媒</t>
  </si>
  <si>
    <t>卫生健康</t>
  </si>
  <si>
    <t>节能环保</t>
  </si>
  <si>
    <t>交通运输</t>
  </si>
  <si>
    <t>住房保障</t>
  </si>
  <si>
    <t>其他支出</t>
  </si>
  <si>
    <t>自然资源海洋气象等支出</t>
  </si>
  <si>
    <t>自然资源事务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</si>
  <si>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</si>
  <si>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</si>
  <si>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</si>
  <si>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</si>
  <si>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</si>
  <si>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</si>
  <si>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</si>
  <si>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</si>
  <si>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</si>
  <si>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</si>
  <si>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</si>
  <si>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</si>
  <si>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</si>
  <si>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</si>
  <si>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</si>
  <si>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</si>
  <si>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</si>
  <si>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</si>
  <si>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</si>
  <si>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</si>
  <si>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</si>
  <si>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其他自然资源事务支出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</si>
  <si>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</si>
  <si>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</si>
  <si>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</si>
  <si>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</si>
  <si>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</si>
  <si>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</si>
  <si>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</si>
  <si>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</si>
  <si>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</si>
  <si>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</si>
  <si>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</si>
  <si>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</si>
  <si>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</si>
  <si>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</si>
  <si>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</si>
  <si>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沉陷区治理</t>
  </si>
  <si>
    <t>棚户区改造</t>
  </si>
  <si>
    <t>少数民族地区游牧民定居工程</t>
  </si>
  <si>
    <t>农村危房改造</t>
  </si>
  <si>
    <t>老旧小区改造</t>
  </si>
  <si>
    <t>配租型住房保障</t>
  </si>
  <si>
    <t>配售型保障性住房</t>
  </si>
  <si>
    <t>城中村改造</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</si>
  <si>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</si>
  <si>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</si>
  <si>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</si>
  <si>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</si>
  <si>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</si>
  <si>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</si>
  <si>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</si>
  <si>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</si>
  <si>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</si>
  <si>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</si>
  <si>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粮油物资事务</t>
  </si>
  <si>
    <t>财务和审计支出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</si>
  <si>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</si>
  <si>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</si>
  <si>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</si>
  <si>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</si>
  <si>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</si>
  <si>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</si>
  <si>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</si>
  <si>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</si>
  <si>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</si>
  <si>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</si>
  <si>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物资保管保养</t>
  </si>
  <si>
    <t>其他粮油物资事务支出</t>
  </si>
  <si>
    <t>能源储备</t>
  </si>
  <si>
    <t>石油储备</t>
  </si>
  <si>
    <t>天然铀储备</t>
  </si>
  <si>
    <t>煤炭储备</t>
  </si>
  <si>
    <t>成品油储备</t>
  </si>
  <si>
    <t>天然气储备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</si>
  <si>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</si>
  <si>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</si>
  <si>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</si>
  <si>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</si>
  <si>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</si>
  <si>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</si>
  <si>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</si>
  <si>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</si>
  <si>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</si>
  <si>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</si>
  <si>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</si>
  <si>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</si>
  <si>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</si>
  <si>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</si>
  <si>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</si>
  <si>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</si>
  <si>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</si>
  <si>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</si>
  <si>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</si>
  <si>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</si>
  <si>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灾害防治及应急管理支出</t>
  </si>
  <si>
    <t>应急管理事务</t>
  </si>
  <si>
    <t>灾害风险防治</t>
  </si>
  <si>
    <t>国务院安委会专项</t>
  </si>
  <si>
    <t>安全监管</t>
  </si>
  <si>
    <t>应急救援</t>
  </si>
  <si>
    <t>应急管理</t>
  </si>
  <si>
    <t>其他应急管理支出</t>
  </si>
  <si>
    <t>消防救援事务</t>
  </si>
  <si>
    <t>消防应急救援</t>
  </si>
  <si>
    <t>其他消防救援事务支出</t>
  </si>
  <si>
    <t>矿山安全</t>
  </si>
  <si>
    <t>矿山安全监察事务</t>
  </si>
  <si>
    <t>矿山应急救援事务</t>
  </si>
  <si>
    <t>其他矿山安全支出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</si>
  <si>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</si>
  <si>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</si>
  <si>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</si>
  <si>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</si>
  <si>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</si>
  <si>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</si>
  <si>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</si>
  <si>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</si>
  <si>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</si>
  <si>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</si>
  <si>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</si>
  <si>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</si>
  <si>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</si>
  <si>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</si>
  <si>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</si>
  <si>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</si>
  <si>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</si>
  <si>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</si>
  <si>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</si>
  <si>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预备费</t>
  </si>
  <si>
    <t>年初预留</t>
  </si>
  <si>
    <t>债务还本支出</t>
  </si>
  <si>
    <t>中央政府国内债务还本支出</t>
  </si>
  <si>
    <t>中央政府国外债务还本支出</t>
  </si>
  <si>
    <t>中央政府境外发行主权债券还本支出</t>
  </si>
  <si>
    <t>中央政府向外国政府借款还本支出</t>
  </si>
  <si>
    <t>中央政府向国际金融组织借款还本支出</t>
  </si>
  <si>
    <t>中央政府其他国外借款还本支出</t>
  </si>
  <si>
    <t>地方政府一般债务还本支出</t>
  </si>
  <si>
    <t>地方政府一般债券还本支出</t>
  </si>
  <si>
    <t>地方政府向外国政府借款还本支出</t>
  </si>
  <si>
    <t>地方政府向国际组织借款还本支出</t>
  </si>
  <si>
    <t>地方政府其他一般债务还本支出</t>
  </si>
  <si>
    <t>债务付息支出</t>
  </si>
  <si>
    <t>中央政府国内债务付息支出</t>
  </si>
  <si>
    <t>中央政府国外债务付息支出</t>
  </si>
  <si>
    <t>中央政府境外发行主权债券付息支出</t>
  </si>
  <si>
    <t>中央政府向外国政府借款付息支出</t>
  </si>
  <si>
    <t>中央政府向国际金融组织借款付息支出</t>
  </si>
  <si>
    <t>中央政府其他国外借款付息支出</t>
  </si>
  <si>
    <t>地方政府一般债务付息支出</t>
  </si>
  <si>
    <t>地方政府一般债券付息支出</t>
  </si>
  <si>
    <t>地方政府向外国政府借款付息支出</t>
  </si>
  <si>
    <t>地方政府向国际组织借款付息支出</t>
  </si>
  <si>
    <t>地方政府其他一般债务付息支出</t>
  </si>
  <si>
    <t>债务发行费用支出</t>
  </si>
  <si>
    <t>中央政府国内债务发行费用支出</t>
  </si>
  <si>
    <t>中央政府国外债务发行费用支出</t>
  </si>
  <si>
    <t>地方政府一般债务发行费用支出</t>
  </si>
  <si>
    <t>样表3</t>
  </si>
  <si>
    <t>2026年岳池县一般公共预算收支预算平衡表</t>
  </si>
  <si>
    <t>收   入</t>
  </si>
  <si>
    <t>支   出</t>
  </si>
  <si>
    <t>一般公共预算收入</t>
  </si>
  <si>
    <t>一般公共预算支出</t>
  </si>
  <si>
    <t>转移性收入</t>
  </si>
  <si>
    <t>转移性支出</t>
  </si>
  <si>
    <t>上级补助收入</t>
  </si>
  <si>
    <t>上解支出</t>
  </si>
  <si>
    <t>返还性收入</t>
  </si>
  <si>
    <t>体制上解支出</t>
  </si>
  <si>
    <t>一般性转移支付收入</t>
  </si>
  <si>
    <t>专项上解支出</t>
  </si>
  <si>
    <t>专项转移支付收入</t>
  </si>
  <si>
    <t>调出资金</t>
  </si>
  <si>
    <t>上年结余收入</t>
  </si>
  <si>
    <t>区域间转移性支出</t>
  </si>
  <si>
    <t>调入资金</t>
  </si>
  <si>
    <t>从政府性基金预算调入</t>
  </si>
  <si>
    <t>生态保护补偿转移性支出</t>
  </si>
  <si>
    <t>从国有资本经营预算调入</t>
  </si>
  <si>
    <t>土地指标调剂转移性支出</t>
  </si>
  <si>
    <t>从其他资金调入</t>
  </si>
  <si>
    <t>其他转移性支出</t>
  </si>
  <si>
    <t>债务转贷收入</t>
  </si>
  <si>
    <t>安排预算稳定调节基金</t>
  </si>
  <si>
    <t>地方政府一般债券转贷收入</t>
  </si>
  <si>
    <t>补充预算周转金</t>
  </si>
  <si>
    <t>地方政府向外国政府借款转贷收入</t>
  </si>
  <si>
    <t>拨付国债转贷资金数</t>
  </si>
  <si>
    <t>地方政府向国际组织借款转贷收入</t>
  </si>
  <si>
    <t>国债转贷资金结余</t>
  </si>
  <si>
    <t>地方政府其他一般债务转贷收入</t>
  </si>
  <si>
    <t>区域间转移性收入</t>
  </si>
  <si>
    <t>接受其他地区援助收入</t>
  </si>
  <si>
    <t>生态保护补偿转移性收入</t>
  </si>
  <si>
    <t>土地指标调剂转移性收入</t>
  </si>
  <si>
    <t>其他转移性收入</t>
  </si>
  <si>
    <t>……</t>
  </si>
  <si>
    <t>动用预算稳定调节基金</t>
  </si>
  <si>
    <t>国债转贷收入</t>
  </si>
  <si>
    <t>国债转贷资金上年结余</t>
  </si>
  <si>
    <t>国债转贷转补助数</t>
  </si>
  <si>
    <t>收  入  总  计</t>
  </si>
  <si>
    <t>支  出  总  计</t>
  </si>
  <si>
    <t>样表4</t>
  </si>
  <si>
    <t>2026年岳池县县级一般公共预算收入预算表</t>
  </si>
  <si>
    <t>样表5</t>
  </si>
  <si>
    <t>2026年岳池县县级一般公共预算支出预算表</t>
  </si>
  <si>
    <t>样表5-1</t>
  </si>
  <si>
    <t>样表6</t>
  </si>
  <si>
    <t>2026年岳池县县级一般公共预算收支预算平衡表</t>
  </si>
  <si>
    <t>样表7</t>
  </si>
  <si>
    <t>2026年岳池县本级一般公共预算
经济分类科目支出预算表</t>
  </si>
  <si>
    <t>合    计</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</si>
  <si>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</si>
  <si>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</si>
  <si>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</si>
  <si>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</si>
  <si>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</si>
  <si>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</si>
  <si>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</si>
  <si>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</si>
  <si>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</si>
  <si>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</si>
  <si>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</si>
  <si>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</si>
  <si>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</si>
  <si>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</si>
  <si>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</si>
  <si>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</si>
  <si>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</si>
  <si>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房屋建筑物购建</t>
  </si>
  <si>
    <t>基础设施建设</t>
  </si>
  <si>
    <t>公务用车购置</t>
  </si>
  <si>
    <t>土地征迁补偿和安置支出</t>
  </si>
  <si>
    <t>设备购置</t>
  </si>
  <si>
    <t>大型修缮</t>
  </si>
  <si>
    <t>其他资本性支出</t>
  </si>
  <si>
    <t>四、机关资本性支出（二）</t>
  </si>
  <si>
    <t>五、对事业单位经常性补助</t>
  </si>
  <si>
    <t>工资福利支出</t>
  </si>
  <si>
    <t>商品和服务支出</t>
  </si>
  <si>
    <t>其他对事业单位补助</t>
  </si>
  <si>
    <t>六、对事业单位资本性补助</t>
  </si>
  <si>
    <t>资本性支出（一）</t>
  </si>
  <si>
    <t>资本性支出（二）</t>
  </si>
  <si>
    <t>七、对企业补助</t>
  </si>
  <si>
    <t>费用补贴</t>
  </si>
  <si>
    <t>利息补贴</t>
  </si>
  <si>
    <t>其他对企业补助</t>
  </si>
  <si>
    <t>八、对企业资本性支出</t>
  </si>
  <si>
    <t>对企业资本性支出（一）</t>
  </si>
  <si>
    <t>对企业资本性支出（二）</t>
  </si>
  <si>
    <t>九、对个人和家庭的补助</t>
  </si>
  <si>
    <t>社会福利和救助</t>
  </si>
  <si>
    <t>助学金</t>
  </si>
  <si>
    <t>个人农业生产补贴</t>
  </si>
  <si>
    <t>离退休费</t>
  </si>
  <si>
    <t>其他对个人和家庭补助</t>
  </si>
  <si>
    <t>十、对社会保障基金补助</t>
  </si>
  <si>
    <t>对社会保险基金补助</t>
  </si>
  <si>
    <t>十一、债务付息及费用支出</t>
  </si>
  <si>
    <t>国内债务付息</t>
  </si>
  <si>
    <t>国外债务付息</t>
  </si>
  <si>
    <t>国内债务发行费用</t>
  </si>
  <si>
    <t>十二、债务还本支出</t>
  </si>
  <si>
    <t>十三、转移性支出</t>
  </si>
  <si>
    <t>十四、预备性及预留</t>
  </si>
  <si>
    <t>十五、其他支出</t>
  </si>
  <si>
    <t>赠与</t>
  </si>
  <si>
    <t>对民间非营利组织和群众性自治组织补贴</t>
  </si>
  <si>
    <t>样表8</t>
  </si>
  <si>
    <t>2026年岳池县本级一般公共预算
经济分类科目基本支出预算表</t>
  </si>
  <si>
    <t>三、对事业单位经常性补助</t>
  </si>
  <si>
    <t>四、对个人和家庭的补助</t>
  </si>
  <si>
    <t>样表9</t>
  </si>
  <si>
    <t>2026年岳池县一般公共预算
转移支付和税收返还预算表</t>
  </si>
  <si>
    <t>转移支付名称</t>
  </si>
  <si>
    <t>上年执行数</t>
  </si>
  <si>
    <t>本年预算数</t>
  </si>
  <si>
    <t>一、一般性转移支付</t>
  </si>
  <si>
    <r>
      <rPr>
        <sz val="10"/>
        <color rgb="FF000000"/>
        <rFont val="Times New Roman"/>
        <charset val="134"/>
      </rPr>
      <t xml:space="preserve">    </t>
    </r>
    <r>
      <rPr>
        <sz val="10"/>
        <color rgb="FF000000"/>
        <rFont val="宋体"/>
        <charset val="134"/>
      </rPr>
      <t>均衡性转移支付</t>
    </r>
    <r>
      <rPr>
        <sz val="10"/>
        <color rgb="FF000000"/>
        <rFont val="宋体"/>
        <charset val="134"/>
      </rPr>
      <t>收入</t>
    </r>
  </si>
  <si>
    <r>
      <rPr>
        <sz val="10"/>
        <color rgb="FF000000"/>
        <rFont val="Times New Roman"/>
        <charset val="134"/>
      </rPr>
      <t xml:space="preserve">    </t>
    </r>
    <r>
      <rPr>
        <sz val="10"/>
        <color rgb="FF000000"/>
        <rFont val="宋体"/>
        <charset val="134"/>
      </rPr>
      <t>县级基本财力保障机制奖补资金</t>
    </r>
    <r>
      <rPr>
        <sz val="10"/>
        <color rgb="FF000000"/>
        <rFont val="宋体"/>
        <charset val="134"/>
      </rPr>
      <t>收入</t>
    </r>
  </si>
  <si>
    <r>
      <rPr>
        <sz val="10"/>
        <color rgb="FF000000"/>
        <rFont val="Times New Roman"/>
        <charset val="134"/>
      </rPr>
      <t xml:space="preserve">    </t>
    </r>
    <r>
      <rPr>
        <sz val="10"/>
        <color rgb="FF000000"/>
        <rFont val="宋体"/>
        <charset val="134"/>
      </rPr>
      <t>结算补助</t>
    </r>
    <r>
      <rPr>
        <sz val="10"/>
        <color rgb="FF000000"/>
        <rFont val="宋体"/>
        <charset val="134"/>
      </rPr>
      <t>收入</t>
    </r>
  </si>
  <si>
    <r>
      <rPr>
        <sz val="10"/>
        <color rgb="FF000000"/>
        <rFont val="Times New Roman"/>
        <charset val="134"/>
      </rPr>
      <t xml:space="preserve">    </t>
    </r>
    <r>
      <rPr>
        <sz val="10"/>
        <color rgb="FF000000"/>
        <rFont val="宋体"/>
        <charset val="134"/>
      </rPr>
      <t>资源枯竭型城市补助收入</t>
    </r>
  </si>
  <si>
    <r>
      <rPr>
        <sz val="10"/>
        <color rgb="FF000000"/>
        <rFont val="Times New Roman"/>
        <charset val="134"/>
      </rPr>
      <t xml:space="preserve">    </t>
    </r>
    <r>
      <rPr>
        <sz val="10"/>
        <color rgb="FF000000"/>
        <rFont val="宋体"/>
        <charset val="134"/>
      </rPr>
      <t>企业事业单位划转补助</t>
    </r>
    <r>
      <rPr>
        <sz val="10"/>
        <color rgb="FF000000"/>
        <rFont val="宋体"/>
        <charset val="134"/>
      </rPr>
      <t>收入</t>
    </r>
  </si>
  <si>
    <r>
      <rPr>
        <sz val="10"/>
        <color rgb="FF000000"/>
        <rFont val="Times New Roman"/>
        <charset val="134"/>
      </rPr>
      <t xml:space="preserve">    </t>
    </r>
    <r>
      <rPr>
        <sz val="10"/>
        <color rgb="FF000000"/>
        <rFont val="宋体"/>
        <charset val="134"/>
      </rPr>
      <t>产粮</t>
    </r>
    <r>
      <rPr>
        <sz val="10"/>
        <color rgb="FF000000"/>
        <rFont val="Times New Roman"/>
        <charset val="134"/>
      </rPr>
      <t>(</t>
    </r>
    <r>
      <rPr>
        <sz val="10"/>
        <color rgb="FF000000"/>
        <rFont val="宋体"/>
        <charset val="134"/>
      </rPr>
      <t>油</t>
    </r>
    <r>
      <rPr>
        <sz val="10"/>
        <color rgb="FF000000"/>
        <rFont val="Times New Roman"/>
        <charset val="134"/>
      </rPr>
      <t>)</t>
    </r>
    <r>
      <rPr>
        <sz val="10"/>
        <color rgb="FF000000"/>
        <rFont val="宋体"/>
        <charset val="134"/>
      </rPr>
      <t>大县奖励资金</t>
    </r>
    <r>
      <rPr>
        <sz val="10"/>
        <color rgb="FF000000"/>
        <rFont val="宋体"/>
        <charset val="134"/>
      </rPr>
      <t>收入</t>
    </r>
  </si>
  <si>
    <r>
      <rPr>
        <sz val="10"/>
        <color rgb="FF000000"/>
        <rFont val="Times New Roman"/>
        <charset val="134"/>
      </rPr>
      <t xml:space="preserve">    </t>
    </r>
    <r>
      <rPr>
        <sz val="10"/>
        <color rgb="FF000000"/>
        <rFont val="宋体"/>
        <charset val="134"/>
      </rPr>
      <t>重点生态功能区转移支付</t>
    </r>
    <r>
      <rPr>
        <sz val="10"/>
        <color rgb="FF000000"/>
        <rFont val="宋体"/>
        <charset val="134"/>
      </rPr>
      <t>收入</t>
    </r>
  </si>
  <si>
    <r>
      <rPr>
        <sz val="10"/>
        <color rgb="FF000000"/>
        <rFont val="Times New Roman"/>
        <charset val="134"/>
      </rPr>
      <t xml:space="preserve">    </t>
    </r>
    <r>
      <rPr>
        <sz val="10"/>
        <color rgb="FF000000"/>
        <rFont val="宋体"/>
        <charset val="134"/>
      </rPr>
      <t>固定数额补助</t>
    </r>
    <r>
      <rPr>
        <sz val="10"/>
        <color rgb="FF000000"/>
        <rFont val="宋体"/>
        <charset val="134"/>
      </rPr>
      <t>收入</t>
    </r>
  </si>
  <si>
    <r>
      <rPr>
        <sz val="10"/>
        <color rgb="FF000000"/>
        <rFont val="Times New Roman"/>
        <charset val="134"/>
      </rPr>
      <t xml:space="preserve">    </t>
    </r>
    <r>
      <rPr>
        <sz val="10"/>
        <color rgb="FF000000"/>
        <rFont val="宋体"/>
        <charset val="134"/>
      </rPr>
      <t>革命老区转移支付</t>
    </r>
    <r>
      <rPr>
        <sz val="10"/>
        <color rgb="FF000000"/>
        <rFont val="宋体"/>
        <charset val="134"/>
      </rPr>
      <t>收入</t>
    </r>
  </si>
  <si>
    <r>
      <rPr>
        <sz val="10"/>
        <color rgb="FF000000"/>
        <rFont val="Times New Roman"/>
        <charset val="134"/>
      </rPr>
      <t xml:space="preserve">    </t>
    </r>
    <r>
      <rPr>
        <sz val="10"/>
        <color rgb="FF000000"/>
        <rFont val="宋体"/>
        <charset val="134"/>
      </rPr>
      <t>贫困地区转移支付收入（</t>
    </r>
    <r>
      <rPr>
        <sz val="10"/>
        <color rgb="FF000000"/>
        <rFont val="Times New Roman"/>
        <charset val="134"/>
      </rPr>
      <t xml:space="preserve"> </t>
    </r>
    <r>
      <rPr>
        <sz val="10"/>
        <color rgb="FF000000"/>
        <rFont val="宋体"/>
        <charset val="134"/>
      </rPr>
      <t>巩固脱贫攻坚成果衔接乡村振兴转移支付）</t>
    </r>
  </si>
  <si>
    <r>
      <rPr>
        <sz val="10"/>
        <color rgb="FF000000"/>
        <rFont val="Times New Roman"/>
        <charset val="134"/>
      </rPr>
      <t xml:space="preserve">    </t>
    </r>
    <r>
      <rPr>
        <sz val="10"/>
        <color rgb="FF000000"/>
        <rFont val="宋体"/>
        <charset val="134"/>
      </rPr>
      <t>增值税留抵退税转移支付收入</t>
    </r>
  </si>
  <si>
    <r>
      <rPr>
        <sz val="10"/>
        <color rgb="FF000000"/>
        <rFont val="Times New Roman"/>
        <charset val="134"/>
      </rPr>
      <t xml:space="preserve">    </t>
    </r>
    <r>
      <rPr>
        <sz val="10"/>
        <color rgb="FF000000"/>
        <rFont val="宋体"/>
        <charset val="134"/>
      </rPr>
      <t>其他退税减税降费转移支付收入</t>
    </r>
  </si>
  <si>
    <r>
      <rPr>
        <sz val="10"/>
        <color rgb="FF000000"/>
        <rFont val="Times New Roman"/>
        <charset val="134"/>
      </rPr>
      <t xml:space="preserve">    </t>
    </r>
    <r>
      <rPr>
        <sz val="10"/>
        <color rgb="FF000000"/>
        <rFont val="宋体"/>
        <charset val="134"/>
      </rPr>
      <t>补充县区财力转移支付收入</t>
    </r>
  </si>
  <si>
    <t xml:space="preserve">   一般公共服务共同财政事权转移支付收入</t>
  </si>
  <si>
    <r>
      <rPr>
        <sz val="10"/>
        <color rgb="FF000000"/>
        <rFont val="Times New Roman"/>
        <charset val="134"/>
      </rPr>
      <t xml:space="preserve">    </t>
    </r>
    <r>
      <rPr>
        <sz val="10"/>
        <color rgb="FF000000"/>
        <rFont val="宋体"/>
        <charset val="134"/>
      </rPr>
      <t>外交共同财政事权转移支付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</si>
  <si>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国防共同财政事权转移支付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</si>
  <si>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公共安全共同财政事权转移支付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</si>
  <si>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教育共同财政事权转移支付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</si>
  <si>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科学技术共同财政事权转移支付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</si>
  <si>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文化旅游体育与传媒共同财政事权转移支付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</si>
  <si>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社会保障和就业共同财政事权转移支付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</si>
  <si>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卫生健康共同财政事权转移支付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</si>
  <si>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节能环保共同财政事权转移支付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</si>
  <si>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城乡社区共同财政事权转移支付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</si>
  <si>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农林水共同财政事权转移支付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</si>
  <si>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交通运输共同财政事权转移支付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</si>
  <si>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住房保障共同财政事权转移支付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</si>
  <si>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粮油物资储备共同财政事权转移支付</t>
    </r>
    <r>
      <rPr>
        <sz val="10"/>
        <color rgb="FF000000"/>
        <rFont val="宋体"/>
        <charset val="134"/>
      </rPr>
      <t>收入</t>
    </r>
  </si>
  <si>
    <r>
      <rPr>
        <sz val="10"/>
        <color rgb="FF000000"/>
        <rFont val="Times New Roman"/>
        <charset val="134"/>
      </rPr>
      <t xml:space="preserve">    </t>
    </r>
    <r>
      <rPr>
        <sz val="10"/>
        <color rgb="FF000000"/>
        <rFont val="宋体"/>
        <charset val="134"/>
      </rPr>
      <t>灾害防治及应急管理共同财政事权转移支付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</si>
  <si>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其他共同财政事权转移支付</t>
    </r>
    <r>
      <rPr>
        <sz val="10"/>
        <color rgb="FF000000"/>
        <rFont val="宋体"/>
        <charset val="134"/>
      </rPr>
      <t>收入</t>
    </r>
    <r>
      <rPr>
        <sz val="10"/>
        <color rgb="FF000000"/>
        <rFont val="Times New Roman"/>
        <charset val="134"/>
      </rPr>
      <t xml:space="preserve"> </t>
    </r>
  </si>
  <si>
    <r>
      <rPr>
        <sz val="10"/>
        <color rgb="FF000000"/>
        <rFont val="Times New Roman"/>
        <charset val="134"/>
      </rPr>
      <t xml:space="preserve">    </t>
    </r>
    <r>
      <rPr>
        <sz val="10"/>
        <color rgb="FF000000"/>
        <rFont val="宋体"/>
        <charset val="134"/>
      </rPr>
      <t>其他一般性转移支付</t>
    </r>
    <r>
      <rPr>
        <sz val="10"/>
        <color rgb="FF000000"/>
        <rFont val="宋体"/>
        <charset val="134"/>
      </rPr>
      <t>收入</t>
    </r>
  </si>
  <si>
    <t xml:space="preserve"> 税收返还</t>
  </si>
  <si>
    <r>
      <rPr>
        <sz val="10"/>
        <color rgb="FF000000"/>
        <rFont val="Times New Roman"/>
        <charset val="134"/>
      </rPr>
      <t xml:space="preserve">    </t>
    </r>
    <r>
      <rPr>
        <sz val="10"/>
        <color rgb="FF000000"/>
        <rFont val="宋体"/>
        <charset val="134"/>
      </rPr>
      <t>所得税基数返还收入</t>
    </r>
  </si>
  <si>
    <r>
      <rPr>
        <sz val="10"/>
        <color rgb="FF000000"/>
        <rFont val="Times New Roman"/>
        <charset val="134"/>
      </rPr>
      <t xml:space="preserve">    </t>
    </r>
    <r>
      <rPr>
        <sz val="10"/>
        <color rgb="FF000000"/>
        <rFont val="宋体"/>
        <charset val="134"/>
      </rPr>
      <t>成品油税费改革税收返还收入</t>
    </r>
  </si>
  <si>
    <r>
      <rPr>
        <sz val="10"/>
        <color rgb="FF000000"/>
        <rFont val="Times New Roman"/>
        <charset val="134"/>
      </rPr>
      <t xml:space="preserve">    </t>
    </r>
    <r>
      <rPr>
        <sz val="10"/>
        <color rgb="FF000000"/>
        <rFont val="宋体"/>
        <charset val="134"/>
      </rPr>
      <t>增值税税收返还收入</t>
    </r>
  </si>
  <si>
    <r>
      <rPr>
        <sz val="10"/>
        <color rgb="FF000000"/>
        <rFont val="Times New Roman"/>
        <charset val="134"/>
      </rPr>
      <t xml:space="preserve">    </t>
    </r>
    <r>
      <rPr>
        <sz val="10"/>
        <color rgb="FF000000"/>
        <rFont val="宋体"/>
        <charset val="134"/>
      </rPr>
      <t>消费税税收返还收入</t>
    </r>
  </si>
  <si>
    <r>
      <rPr>
        <sz val="10"/>
        <color rgb="FF000000"/>
        <rFont val="Times New Roman"/>
        <charset val="134"/>
      </rPr>
      <t xml:space="preserve">    </t>
    </r>
    <r>
      <rPr>
        <sz val="10"/>
        <color rgb="FF000000"/>
        <rFont val="宋体"/>
        <charset val="134"/>
      </rPr>
      <t>增值税</t>
    </r>
    <r>
      <rPr>
        <sz val="10"/>
        <color rgb="FF000000"/>
        <rFont val="Times New Roman"/>
        <charset val="134"/>
      </rPr>
      <t>“</t>
    </r>
    <r>
      <rPr>
        <sz val="10"/>
        <color rgb="FF000000"/>
        <rFont val="宋体"/>
        <charset val="134"/>
      </rPr>
      <t>五五分享</t>
    </r>
    <r>
      <rPr>
        <sz val="10"/>
        <color rgb="FF000000"/>
        <rFont val="Times New Roman"/>
        <charset val="134"/>
      </rPr>
      <t>”</t>
    </r>
    <r>
      <rPr>
        <sz val="10"/>
        <color rgb="FF000000"/>
        <rFont val="宋体"/>
        <charset val="134"/>
      </rPr>
      <t>税收返还收入</t>
    </r>
  </si>
  <si>
    <r>
      <rPr>
        <sz val="10"/>
        <color rgb="FF000000"/>
        <rFont val="Times New Roman"/>
        <charset val="134"/>
      </rPr>
      <t xml:space="preserve">    </t>
    </r>
    <r>
      <rPr>
        <sz val="10"/>
        <color rgb="FF000000"/>
        <rFont val="宋体"/>
        <charset val="134"/>
      </rPr>
      <t>其他税收返还收入</t>
    </r>
  </si>
  <si>
    <t xml:space="preserve"> 体制结算补助</t>
  </si>
  <si>
    <t>二、专项转移支付</t>
  </si>
  <si>
    <r>
      <rPr>
        <sz val="10"/>
        <color rgb="FF000000"/>
        <rFont val="Times New Roman"/>
        <charset val="134"/>
      </rPr>
      <t xml:space="preserve">    </t>
    </r>
    <r>
      <rPr>
        <sz val="10"/>
        <color rgb="FF000000"/>
        <rFont val="宋体"/>
        <charset val="134"/>
      </rPr>
      <t>一般公共服务</t>
    </r>
  </si>
  <si>
    <r>
      <rPr>
        <sz val="10"/>
        <color rgb="FF000000"/>
        <rFont val="Times New Roman"/>
        <charset val="134"/>
      </rPr>
      <t xml:space="preserve">    </t>
    </r>
    <r>
      <rPr>
        <sz val="10"/>
        <color rgb="FF000000"/>
        <rFont val="宋体"/>
        <charset val="134"/>
      </rPr>
      <t>外交</t>
    </r>
  </si>
  <si>
    <r>
      <rPr>
        <sz val="10"/>
        <color rgb="FF000000"/>
        <rFont val="Times New Roman"/>
        <charset val="134"/>
      </rPr>
      <t xml:space="preserve">    </t>
    </r>
    <r>
      <rPr>
        <sz val="10"/>
        <color rgb="FF000000"/>
        <rFont val="宋体"/>
        <charset val="134"/>
      </rPr>
      <t>国防</t>
    </r>
  </si>
  <si>
    <r>
      <rPr>
        <sz val="10"/>
        <color rgb="FF000000"/>
        <rFont val="Times New Roman"/>
        <charset val="134"/>
      </rPr>
      <t xml:space="preserve">    </t>
    </r>
    <r>
      <rPr>
        <sz val="10"/>
        <color rgb="FF000000"/>
        <rFont val="宋体"/>
        <charset val="134"/>
      </rPr>
      <t>公共安全</t>
    </r>
  </si>
  <si>
    <r>
      <rPr>
        <sz val="10"/>
        <color rgb="FF000000"/>
        <rFont val="Times New Roman"/>
        <charset val="134"/>
      </rPr>
      <t xml:space="preserve">    </t>
    </r>
    <r>
      <rPr>
        <sz val="10"/>
        <color rgb="FF000000"/>
        <rFont val="宋体"/>
        <charset val="134"/>
      </rPr>
      <t>教育</t>
    </r>
  </si>
  <si>
    <r>
      <rPr>
        <sz val="10"/>
        <color rgb="FF000000"/>
        <rFont val="Times New Roman"/>
        <charset val="134"/>
      </rPr>
      <t xml:space="preserve">    </t>
    </r>
    <r>
      <rPr>
        <sz val="10"/>
        <color rgb="FF000000"/>
        <rFont val="宋体"/>
        <charset val="134"/>
      </rPr>
      <t>科学技术</t>
    </r>
  </si>
  <si>
    <r>
      <rPr>
        <sz val="10"/>
        <color rgb="FF000000"/>
        <rFont val="Times New Roman"/>
        <charset val="134"/>
      </rPr>
      <t xml:space="preserve">    </t>
    </r>
    <r>
      <rPr>
        <sz val="10"/>
        <color rgb="FF000000"/>
        <rFont val="宋体"/>
        <charset val="134"/>
      </rPr>
      <t>文化旅游体育与传媒</t>
    </r>
  </si>
  <si>
    <r>
      <rPr>
        <sz val="10"/>
        <color rgb="FF000000"/>
        <rFont val="Times New Roman"/>
        <charset val="134"/>
      </rPr>
      <t xml:space="preserve">    </t>
    </r>
    <r>
      <rPr>
        <sz val="10"/>
        <color rgb="FF000000"/>
        <rFont val="宋体"/>
        <charset val="134"/>
      </rPr>
      <t>社会保障和就业</t>
    </r>
  </si>
  <si>
    <r>
      <rPr>
        <sz val="10"/>
        <color rgb="FF000000"/>
        <rFont val="Times New Roman"/>
        <charset val="134"/>
      </rPr>
      <t xml:space="preserve">    </t>
    </r>
    <r>
      <rPr>
        <sz val="10"/>
        <color rgb="FF000000"/>
        <rFont val="宋体"/>
        <charset val="134"/>
      </rPr>
      <t>卫生健康</t>
    </r>
  </si>
  <si>
    <r>
      <rPr>
        <sz val="10"/>
        <color rgb="FF000000"/>
        <rFont val="Times New Roman"/>
        <charset val="134"/>
      </rPr>
      <t xml:space="preserve">    </t>
    </r>
    <r>
      <rPr>
        <sz val="10"/>
        <color rgb="FF000000"/>
        <rFont val="宋体"/>
        <charset val="134"/>
      </rPr>
      <t>节能环保</t>
    </r>
  </si>
  <si>
    <r>
      <rPr>
        <sz val="10"/>
        <color rgb="FF000000"/>
        <rFont val="Times New Roman"/>
        <charset val="134"/>
      </rPr>
      <t xml:space="preserve">    </t>
    </r>
    <r>
      <rPr>
        <sz val="10"/>
        <color rgb="FF000000"/>
        <rFont val="宋体"/>
        <charset val="134"/>
      </rPr>
      <t>城乡社区</t>
    </r>
  </si>
  <si>
    <r>
      <rPr>
        <sz val="10"/>
        <color rgb="FF000000"/>
        <rFont val="Times New Roman"/>
        <charset val="134"/>
      </rPr>
      <t xml:space="preserve">    </t>
    </r>
    <r>
      <rPr>
        <sz val="10"/>
        <color rgb="FF000000"/>
        <rFont val="宋体"/>
        <charset val="134"/>
      </rPr>
      <t>农林水</t>
    </r>
  </si>
  <si>
    <r>
      <rPr>
        <sz val="10"/>
        <color rgb="FF000000"/>
        <rFont val="Times New Roman"/>
        <charset val="134"/>
      </rPr>
      <t xml:space="preserve">    </t>
    </r>
    <r>
      <rPr>
        <sz val="10"/>
        <color rgb="FF000000"/>
        <rFont val="宋体"/>
        <charset val="134"/>
      </rPr>
      <t>交通运输</t>
    </r>
  </si>
  <si>
    <r>
      <rPr>
        <sz val="10"/>
        <color rgb="FF000000"/>
        <rFont val="Times New Roman"/>
        <charset val="134"/>
      </rPr>
      <t xml:space="preserve">    </t>
    </r>
    <r>
      <rPr>
        <sz val="10"/>
        <color rgb="FF000000"/>
        <rFont val="宋体"/>
        <charset val="134"/>
      </rPr>
      <t>资源勘探信息等</t>
    </r>
  </si>
  <si>
    <r>
      <rPr>
        <sz val="10"/>
        <color rgb="FF000000"/>
        <rFont val="Times New Roman"/>
        <charset val="134"/>
      </rPr>
      <t xml:space="preserve">    </t>
    </r>
    <r>
      <rPr>
        <sz val="10"/>
        <color rgb="FF000000"/>
        <rFont val="宋体"/>
        <charset val="134"/>
      </rPr>
      <t>商业服务业等</t>
    </r>
  </si>
  <si>
    <r>
      <rPr>
        <sz val="10"/>
        <color rgb="FF000000"/>
        <rFont val="Times New Roman"/>
        <charset val="134"/>
      </rPr>
      <t xml:space="preserve">    </t>
    </r>
    <r>
      <rPr>
        <sz val="10"/>
        <color rgb="FF000000"/>
        <rFont val="宋体"/>
        <charset val="134"/>
      </rPr>
      <t>金融</t>
    </r>
  </si>
  <si>
    <r>
      <rPr>
        <sz val="10"/>
        <color rgb="FF000000"/>
        <rFont val="Times New Roman"/>
        <charset val="134"/>
      </rPr>
      <t xml:space="preserve">    </t>
    </r>
    <r>
      <rPr>
        <sz val="10"/>
        <color rgb="FF000000"/>
        <rFont val="宋体"/>
        <charset val="134"/>
      </rPr>
      <t>自然资源海洋气象等</t>
    </r>
  </si>
  <si>
    <r>
      <rPr>
        <sz val="10"/>
        <color rgb="FF000000"/>
        <rFont val="Times New Roman"/>
        <charset val="134"/>
      </rPr>
      <t xml:space="preserve">    </t>
    </r>
    <r>
      <rPr>
        <sz val="10"/>
        <color rgb="FF000000"/>
        <rFont val="宋体"/>
        <charset val="134"/>
      </rPr>
      <t>住房保障</t>
    </r>
  </si>
  <si>
    <r>
      <rPr>
        <sz val="10"/>
        <color rgb="FF000000"/>
        <rFont val="Times New Roman"/>
        <charset val="134"/>
      </rPr>
      <t xml:space="preserve">    </t>
    </r>
    <r>
      <rPr>
        <sz val="10"/>
        <color rgb="FF000000"/>
        <rFont val="宋体"/>
        <charset val="134"/>
      </rPr>
      <t>粮油物资储备</t>
    </r>
  </si>
  <si>
    <r>
      <rPr>
        <sz val="10"/>
        <color rgb="FF000000"/>
        <rFont val="Times New Roman"/>
        <charset val="134"/>
      </rPr>
      <t xml:space="preserve">    </t>
    </r>
    <r>
      <rPr>
        <sz val="10"/>
        <color rgb="FF000000"/>
        <rFont val="宋体"/>
        <charset val="134"/>
      </rPr>
      <t>灾害防治及应急管理</t>
    </r>
  </si>
  <si>
    <r>
      <rPr>
        <sz val="10"/>
        <color rgb="FF000000"/>
        <rFont val="Times New Roman"/>
        <charset val="134"/>
      </rPr>
      <t xml:space="preserve">    </t>
    </r>
    <r>
      <rPr>
        <sz val="10"/>
        <color rgb="FF000000"/>
        <rFont val="宋体"/>
        <charset val="134"/>
      </rPr>
      <t>其他</t>
    </r>
    <r>
      <rPr>
        <sz val="10"/>
        <color rgb="FF000000"/>
        <rFont val="宋体"/>
        <charset val="134"/>
      </rPr>
      <t>收入</t>
    </r>
  </si>
  <si>
    <t>样表10</t>
  </si>
  <si>
    <t>2026年岳池县对下一般公共预算
转移支付和税收返还预算表（分项目）</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</si>
  <si>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</si>
  <si>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</si>
  <si>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</si>
  <si>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</si>
  <si>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</si>
  <si>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</si>
  <si>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</si>
  <si>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</si>
  <si>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</si>
  <si>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</si>
  <si>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</si>
  <si>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</si>
  <si>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</si>
  <si>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</si>
  <si>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</si>
  <si>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</si>
  <si>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其他税收返还收入</t>
  </si>
  <si>
    <t>其中：民族事业发展专项资金</t>
  </si>
  <si>
    <t xml:space="preserve">          帮扶干部风险保障金</t>
  </si>
  <si>
    <t xml:space="preserve">            ……</t>
  </si>
  <si>
    <t>空表说明：此表无数据</t>
  </si>
  <si>
    <t>样表10-1</t>
  </si>
  <si>
    <t>2026年岳池县对下一般公共预算
转移支付和税收返还预算表（分地区）</t>
  </si>
  <si>
    <t>地区</t>
  </si>
  <si>
    <t>XX县（市、区）</t>
  </si>
  <si>
    <t>......</t>
  </si>
  <si>
    <t>体制结算补助</t>
  </si>
  <si>
    <t xml:space="preserve">    ......</t>
  </si>
  <si>
    <t>空表说明：岳池县无对下转移支付，此表无数据</t>
  </si>
  <si>
    <t>样表11</t>
  </si>
  <si>
    <t xml:space="preserve">2026年岳池县预算内基本建设支出预算表 </t>
  </si>
  <si>
    <t>单位:万元，%</t>
  </si>
  <si>
    <t>预算科目（项目）</t>
  </si>
  <si>
    <t>为上年执行</t>
  </si>
  <si>
    <t>一、本级支出</t>
  </si>
  <si>
    <t>（一）一般公共服务支出</t>
  </si>
  <si>
    <t>（二）外交支出</t>
  </si>
  <si>
    <t>（三）公共安全支出</t>
  </si>
  <si>
    <t>（四）教育支出</t>
  </si>
  <si>
    <t>（五）科学技术支出</t>
  </si>
  <si>
    <t>（六）文化体育与传媒支出</t>
  </si>
  <si>
    <t>（七）社会保障和就业支出</t>
  </si>
  <si>
    <t>（八）医疗与计划生育支出</t>
  </si>
  <si>
    <t>（九）节能环保支出</t>
  </si>
  <si>
    <t>（十）城乡社区支出</t>
  </si>
  <si>
    <t>（十一）农林水支出</t>
  </si>
  <si>
    <t>（十二）交通运输支出</t>
  </si>
  <si>
    <t>（十三）资源勘探信息等支出</t>
  </si>
  <si>
    <t>（十四）商业服务业等支出</t>
  </si>
  <si>
    <t>（十五）金融支出</t>
  </si>
  <si>
    <t>（十六）国土海洋气象等支出</t>
  </si>
  <si>
    <t>（十七）住房保障支出</t>
  </si>
  <si>
    <t>（十八）粮油物资储备支出</t>
  </si>
  <si>
    <t>（十九）其他支出</t>
  </si>
  <si>
    <t>二、对地方转移支付</t>
  </si>
  <si>
    <t>预算内基本建设支出合计</t>
  </si>
  <si>
    <t>本级支出合计</t>
  </si>
  <si>
    <t>对地方转移支付合计</t>
  </si>
  <si>
    <t>样表12</t>
  </si>
  <si>
    <t>2026年岳池县本级重大投资计划和项目情况表</t>
  </si>
  <si>
    <t>项目名称</t>
  </si>
  <si>
    <t>建设
性质</t>
  </si>
  <si>
    <t>建设
年限</t>
  </si>
  <si>
    <t>总投资</t>
  </si>
  <si>
    <t>预算内投资</t>
  </si>
  <si>
    <t>建设内容</t>
  </si>
  <si>
    <t>备注</t>
  </si>
  <si>
    <t>承诺
资金</t>
  </si>
  <si>
    <t>已安排
投资</t>
  </si>
  <si>
    <t>2026年
投资建议</t>
  </si>
  <si>
    <t>建设
总规模</t>
  </si>
  <si>
    <t>2026年
建设内容</t>
  </si>
  <si>
    <t>一、重大基础设施</t>
  </si>
  <si>
    <t>项目一</t>
  </si>
  <si>
    <t>项目二</t>
  </si>
  <si>
    <t>二、重大社会事业和民生工程</t>
  </si>
  <si>
    <t>三、重大创新平台</t>
  </si>
  <si>
    <t>合  计</t>
  </si>
  <si>
    <t>样表13</t>
  </si>
  <si>
    <t>2026年岳池县一般公共预算
本级基本支出预算表</t>
  </si>
  <si>
    <t>样表14</t>
  </si>
  <si>
    <t>2026年岳池县政府性基金预算收入预算表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</si>
  <si>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</si>
  <si>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</si>
  <si>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</si>
  <si>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</si>
  <si>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</si>
  <si>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</si>
  <si>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</si>
  <si>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</si>
  <si>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</si>
  <si>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海南省高等级公路车辆通行附加费收入</t>
  </si>
  <si>
    <t>港口建设费收入</t>
  </si>
  <si>
    <t>小型水库移民扶助基金收入</t>
  </si>
  <si>
    <t>车辆通行费</t>
  </si>
  <si>
    <t>污水处理费收入</t>
  </si>
  <si>
    <t>彩票发行机构和彩票销售机构的业务费用</t>
  </si>
  <si>
    <t>国家重大水利工程建设基金收入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</si>
  <si>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</si>
  <si>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</si>
  <si>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</si>
  <si>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</si>
  <si>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</si>
  <si>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</si>
  <si>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</si>
  <si>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</si>
  <si>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</si>
  <si>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样表15</t>
  </si>
  <si>
    <t>2026年岳池县政府性基金预算支出预算表</t>
  </si>
  <si>
    <t>超长期特别国债安排的支出</t>
  </si>
  <si>
    <t>核电站乏燃料处理处置基金支出</t>
  </si>
  <si>
    <t>国家电影事业发展专项资金安排的支出</t>
  </si>
  <si>
    <t>旅游发展基金支出</t>
  </si>
  <si>
    <t>国家电影事业发展专项资金对应专项债务收入安排的支出</t>
  </si>
  <si>
    <t>可再生能源电价附加收入安排的支出</t>
  </si>
  <si>
    <t>废弃电器电子产品处理基金支出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</si>
  <si>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</si>
  <si>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</si>
  <si>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</si>
  <si>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</si>
  <si>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</si>
  <si>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</si>
  <si>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</si>
  <si>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</si>
  <si>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</si>
  <si>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</si>
  <si>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大中型水库库区基金安排的支出</t>
  </si>
  <si>
    <t>三峡水库库区基金支出</t>
  </si>
  <si>
    <t>国家重大水利工程建设基金安排的支出</t>
  </si>
  <si>
    <t>大中型水库库区基金对应专项债务收入安排的支出</t>
  </si>
  <si>
    <t>国家重大水利工程建设基金对应专项债务收入安排的支出</t>
  </si>
  <si>
    <t>大中型水库移民后期扶持基金支出</t>
  </si>
  <si>
    <t>小型水库移民扶助基金安排的支出</t>
  </si>
  <si>
    <t>小型水库移民扶助基金对应专项债务收入安排的支出</t>
  </si>
  <si>
    <t>海南省高等级公路车辆通行附加费安排的支出</t>
  </si>
  <si>
    <t>车辆通行费安排的支出</t>
  </si>
  <si>
    <t>铁路建设基金支出</t>
  </si>
  <si>
    <t>船舶油污损害赔偿基金支出</t>
  </si>
  <si>
    <t>民航发展基金支出</t>
  </si>
  <si>
    <t>海南省高等级公路车辆通行附加费对应专项债务收入安排的支出</t>
  </si>
  <si>
    <t>政府收费公路专项债券收入安排的支出</t>
  </si>
  <si>
    <t>车辆通行费对应专项债务收入安排的支出</t>
  </si>
  <si>
    <t>农网还贷资金支出</t>
  </si>
  <si>
    <t>其他政府性基金及对应专项债务收入安排的支出</t>
  </si>
  <si>
    <t>彩票发行销售机构业务费安排的支出</t>
  </si>
  <si>
    <t>抗疫特别国债财务基金支出</t>
  </si>
  <si>
    <t>超长期特别国债财务基金支出</t>
  </si>
  <si>
    <t>彩票公益金安排的支出</t>
  </si>
  <si>
    <t>超长期特别国债安排的其他支出</t>
  </si>
  <si>
    <t>地方政府专项债务还本支出</t>
  </si>
  <si>
    <t>抗疫特别国债还本支出</t>
  </si>
  <si>
    <t>超长期特别国债还本支出</t>
  </si>
  <si>
    <t>地方政府专项债务付息支出</t>
  </si>
  <si>
    <t>地方政府专项债务发行费用支出</t>
  </si>
  <si>
    <t>抗疫特别国债安排的支出</t>
  </si>
  <si>
    <t>抗疫相关支出</t>
  </si>
  <si>
    <t>政府性基金预算支出合计</t>
  </si>
  <si>
    <t>样表15-1</t>
  </si>
  <si>
    <t>岳池县2025年政府性基金支出执行情况和2026年预算（草案）表</t>
  </si>
  <si>
    <t>代码</t>
  </si>
  <si>
    <t>基础教育</t>
  </si>
  <si>
    <t>乏燃料运输</t>
  </si>
  <si>
    <t>乏燃料离堆贮存</t>
  </si>
  <si>
    <t>乏燃料后处理</t>
  </si>
  <si>
    <t>高放废物的处理处置</t>
  </si>
  <si>
    <t>乏燃料后处理厂的建设、运行、改造和退役</t>
  </si>
  <si>
    <t>其他乏燃料处理处置基金支出</t>
  </si>
  <si>
    <t>其他科技支出</t>
  </si>
  <si>
    <t>资助国产影片放映</t>
  </si>
  <si>
    <t>资助影院建设</t>
  </si>
  <si>
    <t>资助少数民族语电影译制</t>
  </si>
  <si>
    <t>购买农村电影公益性放映版权服务</t>
  </si>
  <si>
    <t>其他国家电影事业发展专项资金支出</t>
  </si>
  <si>
    <t>宣传促销</t>
  </si>
  <si>
    <t>行业规划</t>
  </si>
  <si>
    <t>旅游事业补助</t>
  </si>
  <si>
    <t>地方旅游开发项目补助</t>
  </si>
  <si>
    <t>其他旅游发展基金支出</t>
  </si>
  <si>
    <t>资助城市影院</t>
  </si>
  <si>
    <t>其他国家电影事业发展专项资金对应专项债务收入支出</t>
  </si>
  <si>
    <t>养老机构及服务设施</t>
  </si>
  <si>
    <t>公共就业服务设施</t>
  </si>
  <si>
    <t>公共卫生机构</t>
  </si>
  <si>
    <t>风力发电补助</t>
  </si>
  <si>
    <t>太阳能发电补助</t>
  </si>
  <si>
    <t>生物质能发电补助</t>
  </si>
  <si>
    <t>其他可再生能源电价附加收入安排的支出</t>
  </si>
  <si>
    <t>回收处理费用补贴</t>
  </si>
  <si>
    <t>信息系统建设</t>
  </si>
  <si>
    <t>基金征管经费</t>
  </si>
  <si>
    <t>其他废弃电器电子产品处理基金支出</t>
  </si>
  <si>
    <t>水污染综合治理</t>
  </si>
  <si>
    <t>应对气候变化</t>
  </si>
  <si>
    <r>
      <rPr>
        <sz val="11"/>
        <rFont val="方正书宋_GBK"/>
        <charset val="134"/>
      </rPr>
      <t>“</t>
    </r>
    <r>
      <rPr>
        <sz val="11"/>
        <rFont val="方正书宋_GBK"/>
        <charset val="134"/>
      </rPr>
      <t>三北</t>
    </r>
    <r>
      <rPr>
        <sz val="11"/>
        <rFont val="Arial"/>
        <charset val="0"/>
      </rPr>
      <t>”</t>
    </r>
    <r>
      <rPr>
        <sz val="11"/>
        <rFont val="方正书宋_GBK"/>
        <charset val="134"/>
      </rPr>
      <t>工程建设</t>
    </r>
  </si>
  <si>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</si>
  <si>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</si>
  <si>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</si>
  <si>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</si>
  <si>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</si>
  <si>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</si>
  <si>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</si>
  <si>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</si>
  <si>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</si>
  <si>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</si>
  <si>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</si>
  <si>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农业生产发展支出</t>
  </si>
  <si>
    <t>农村社会事业支出</t>
  </si>
  <si>
    <t>农业农村生态环境支出</t>
  </si>
  <si>
    <t>其他国有土地使用权出让收入安排的支出</t>
  </si>
  <si>
    <t>其他国有土地收益基金支出</t>
  </si>
  <si>
    <t>城市公共设施</t>
  </si>
  <si>
    <t>城市环境卫生</t>
  </si>
  <si>
    <t>公有房屋</t>
  </si>
  <si>
    <t>城市防洪</t>
  </si>
  <si>
    <t>其他城市基础设施配套费安排的支出</t>
  </si>
  <si>
    <t>污水处理设施建设和运营</t>
  </si>
  <si>
    <t>代征手续费</t>
  </si>
  <si>
    <t>其他污水处理费安排的支出</t>
  </si>
  <si>
    <t>其他土地储备专项债券收入安排的支出</t>
  </si>
  <si>
    <t>其他棚户区改造专项债券收入安排的支出</t>
  </si>
  <si>
    <t>其他城市基础设施配套费对应专项债务收入安排的支出</t>
  </si>
  <si>
    <t>其他污水处理费对应专项债务收入安排的支出</t>
  </si>
  <si>
    <t>其他国有土地使用权出让收入对应专项债务收入安排的支出</t>
  </si>
  <si>
    <t>基础设施建设和经济发展</t>
  </si>
  <si>
    <t>解决移民遗留问题</t>
  </si>
  <si>
    <t>库区防护工程维护</t>
  </si>
  <si>
    <t>其他大中型水库库区基金支出</t>
  </si>
  <si>
    <t>库区维护和管理</t>
  </si>
  <si>
    <t>其他三峡水库库区基金支出</t>
  </si>
  <si>
    <t>三峡后续工作</t>
  </si>
  <si>
    <t>地方重大水利工程建设</t>
  </si>
  <si>
    <t>其他重大水利工程建设基金支出</t>
  </si>
  <si>
    <t>其他大中型水库库区基金对应专项债务收入支出</t>
  </si>
  <si>
    <t>三峡工程后续工作</t>
  </si>
  <si>
    <t>其他重大水利工程建设基金对应专项债务收入支出</t>
  </si>
  <si>
    <t>移民补助</t>
  </si>
  <si>
    <t>其他大中型水库移民后期扶持基金支出</t>
  </si>
  <si>
    <t>其他小型水库移民扶助基金支出</t>
  </si>
  <si>
    <t>其他小型水库移民扶助基金对应专项债务收入安排的支出</t>
  </si>
  <si>
    <t>农业农村支出</t>
  </si>
  <si>
    <t>水利支出</t>
  </si>
  <si>
    <t>公路还贷</t>
  </si>
  <si>
    <t>其他海南省高等级公路车辆通行附加费安排的支出</t>
  </si>
  <si>
    <t>政府还贷公路养护</t>
  </si>
  <si>
    <t>政府还贷公路管理</t>
  </si>
  <si>
    <t>其他车辆通行费安排的支出</t>
  </si>
  <si>
    <t>铁路建设投资</t>
  </si>
  <si>
    <t>购置铁路机车车辆</t>
  </si>
  <si>
    <t>铁路还贷</t>
  </si>
  <si>
    <t>建设项目铺底资金</t>
  </si>
  <si>
    <t>勘测设计</t>
  </si>
  <si>
    <t>注册资本金</t>
  </si>
  <si>
    <t>周转资金</t>
  </si>
  <si>
    <t>其他铁路建设基金支出</t>
  </si>
  <si>
    <t>应急处置费用</t>
  </si>
  <si>
    <t>控制清除污染</t>
  </si>
  <si>
    <t>损失补偿</t>
  </si>
  <si>
    <t>生态恢复</t>
  </si>
  <si>
    <t>监视监测</t>
  </si>
  <si>
    <t>其他船舶油污损害赔偿基金支出</t>
  </si>
  <si>
    <t>民航机场建设</t>
  </si>
  <si>
    <t>民航安全</t>
  </si>
  <si>
    <t>航线和机场补贴</t>
  </si>
  <si>
    <t>民航节能减排</t>
  </si>
  <si>
    <t>通用航空发展</t>
  </si>
  <si>
    <t>征管经费</t>
  </si>
  <si>
    <t>民航科教和信息建设</t>
  </si>
  <si>
    <t>其他民航发展基金支出</t>
  </si>
  <si>
    <t>其他海南省高等级公路车辆通行附加费对应专项债务收入安排的支出</t>
  </si>
  <si>
    <t>其他政府收费公路专项债券收入安排的支出</t>
  </si>
  <si>
    <t>中央农网还贷资金支出</t>
  </si>
  <si>
    <t>地方农网还贷资金支出</t>
  </si>
  <si>
    <t>其他农网还贷资金支出</t>
  </si>
  <si>
    <t>中央特别国债经营基金支出</t>
  </si>
  <si>
    <t>中央特别国债经营基金财务支出</t>
  </si>
  <si>
    <t>保障性租赁住房</t>
  </si>
  <si>
    <t>其他住房保障支出</t>
  </si>
  <si>
    <t>其他粮油物资储备支出</t>
  </si>
  <si>
    <t>自然灾害恢复重建支出</t>
  </si>
  <si>
    <t>其他政府性基金安排的支出</t>
  </si>
  <si>
    <t>其他地方自行试点项目收益专项债券收入安排的支出</t>
  </si>
  <si>
    <t>其他政府性基金债务收入安排的支出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</si>
  <si>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</si>
  <si>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</si>
  <si>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</si>
  <si>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</si>
  <si>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</si>
  <si>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</si>
  <si>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</si>
  <si>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</si>
  <si>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抗疫特别国债经营基金支出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</si>
  <si>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</si>
  <si>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</si>
  <si>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</si>
  <si>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</si>
  <si>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</si>
  <si>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</si>
  <si>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</si>
  <si>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用于巩固脱贫攻坚成果衔接乡村振兴的彩票公益金支出</t>
  </si>
  <si>
    <t>用于法律援助的彩票公益金支出</t>
  </si>
  <si>
    <t>用于城乡医疗救助的彩票公益金支出</t>
  </si>
  <si>
    <t>用于其他社会公益事业的彩票公益金支出</t>
  </si>
  <si>
    <t>海南省高等级公路车辆通行附加费债务还本支出</t>
  </si>
  <si>
    <t>国家电影事业发展专项资金债务还本支出</t>
  </si>
  <si>
    <t>国有土地使用权出让金债务还本支出</t>
  </si>
  <si>
    <t>农业土地开发资金债务还本支出</t>
  </si>
  <si>
    <t>大中型水库库区基金债务还本支出</t>
  </si>
  <si>
    <t>城市基础设施配套费债务还本支出</t>
  </si>
  <si>
    <t>小型水库移民扶助基金债务还本支出</t>
  </si>
  <si>
    <t>国家重大水利工程建设基金债务还本支出</t>
  </si>
  <si>
    <t>车辆通行费债务还本支出</t>
  </si>
  <si>
    <t>污水处理费债务还本支出</t>
  </si>
  <si>
    <t>土地储备专项债券还本支出</t>
  </si>
  <si>
    <t>政府收费公路专项债券还本支出</t>
  </si>
  <si>
    <t>棚户区改造专项债券还本支出</t>
  </si>
  <si>
    <t>其他地方自行试点项目收益专项债券还本支出</t>
  </si>
  <si>
    <t>其他政府性基金债务还本支出</t>
  </si>
  <si>
    <t>海南省高等级公路车辆通行附加费债务付息支出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</si>
  <si>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</si>
  <si>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</si>
  <si>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</si>
  <si>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</si>
  <si>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</si>
  <si>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</si>
  <si>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</si>
  <si>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</si>
  <si>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</si>
  <si>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</si>
  <si>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</si>
  <si>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</si>
  <si>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</si>
  <si>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</si>
  <si>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海南省高等级公路车辆通行附加费债务发行费用支出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</si>
  <si>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</si>
  <si>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</si>
  <si>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</si>
  <si>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</si>
  <si>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</si>
  <si>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</si>
  <si>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</si>
  <si>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</si>
  <si>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</si>
  <si>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</si>
  <si>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</si>
  <si>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</si>
  <si>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</si>
  <si>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</si>
  <si>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</si>
  <si>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</si>
  <si>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</si>
  <si>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</si>
  <si>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</si>
  <si>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</si>
  <si>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</si>
  <si>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</si>
  <si>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</si>
  <si>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</si>
  <si>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</si>
  <si>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</si>
  <si>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创业担保贷款贴息</t>
  </si>
  <si>
    <t>援企稳岗补贴</t>
  </si>
  <si>
    <t>困难群众基本生活补助</t>
  </si>
  <si>
    <t>其他抗疫相关支出</t>
  </si>
  <si>
    <t>样表16</t>
  </si>
  <si>
    <t>2026年岳池县政府性基金预算收支预算平衡表</t>
  </si>
  <si>
    <t>政府性基金预算收入</t>
  </si>
  <si>
    <t>政府性基金预算支出</t>
  </si>
  <si>
    <t>地方政府专项债务转贷收入</t>
  </si>
  <si>
    <t>年终结余</t>
  </si>
  <si>
    <t>样表17</t>
  </si>
  <si>
    <t>2026年岳池县县级政府性基金预算收入预算表</t>
  </si>
  <si>
    <t>样表18</t>
  </si>
  <si>
    <t>2026年岳池县县级政府性基金预算支出预算表</t>
  </si>
  <si>
    <t>样表18-1</t>
  </si>
  <si>
    <t>样表19</t>
  </si>
  <si>
    <t>2026年上级对岳池县政府性基金转移支付补助预算表</t>
  </si>
  <si>
    <t>预 算 科 目</t>
  </si>
  <si>
    <t>年初预算数</t>
  </si>
  <si>
    <t xml:space="preserve">   一、国家电影事业发展专项资金收入</t>
  </si>
  <si>
    <t xml:space="preserve">   二、大中型水库移民后期扶持基金收入</t>
  </si>
  <si>
    <t xml:space="preserve">   三、小型水库移民扶助基金收入</t>
  </si>
  <si>
    <t xml:space="preserve">   四、国有土地使用权出让收入</t>
  </si>
  <si>
    <t xml:space="preserve">   五、城市公用事业附加收入</t>
  </si>
  <si>
    <t xml:space="preserve">   六、国有土地收益基金收入</t>
  </si>
  <si>
    <t xml:space="preserve">   七、农业土地开发资金收入</t>
  </si>
  <si>
    <t xml:space="preserve">   八、城市基础设施配套费收入</t>
  </si>
  <si>
    <t xml:space="preserve">   九、污水处理费收入</t>
  </si>
  <si>
    <t xml:space="preserve">   十、大中型水库库区基金收入</t>
  </si>
  <si>
    <t xml:space="preserve">   十一、国家重大水利工程建设基金收入</t>
  </si>
  <si>
    <t xml:space="preserve">   十二、车辆通行费</t>
  </si>
  <si>
    <t xml:space="preserve">   十三、港口建设费收入</t>
  </si>
  <si>
    <t xml:space="preserve">   十四、民航发展基金收入</t>
  </si>
  <si>
    <t xml:space="preserve">   十五、新型墙体材料专项基金收入</t>
  </si>
  <si>
    <t xml:space="preserve">   十六、农网还贷资金收入</t>
  </si>
  <si>
    <t xml:space="preserve">   十七、其他政府性基金收入</t>
  </si>
  <si>
    <t xml:space="preserve">   十八、彩票发行机构和彩票销售机构的业务费用</t>
  </si>
  <si>
    <t xml:space="preserve">   十九、彩票公益金收入</t>
  </si>
  <si>
    <t>样表20</t>
  </si>
  <si>
    <t>2026年岳池县对下政府性基金预算
转移支付预算表（分项目）</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</si>
  <si>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</si>
  <si>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</si>
  <si>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</si>
  <si>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</si>
  <si>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</si>
  <si>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</si>
  <si>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</si>
  <si>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样表20-1</t>
  </si>
  <si>
    <t>2026年岳池县对下政府性基金预算
转移支付预算表（分地区）</t>
  </si>
  <si>
    <t>………</t>
  </si>
  <si>
    <t>样表21</t>
  </si>
  <si>
    <t>2026年岳池县国有资本经营预算收入预算表</t>
  </si>
  <si>
    <t>单位：万元，%</t>
  </si>
  <si>
    <t>预  算  科  目</t>
  </si>
  <si>
    <t>2025年
执行数</t>
  </si>
  <si>
    <t>2026年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</si>
  <si>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</si>
  <si>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</si>
  <si>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</si>
  <si>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</si>
  <si>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</si>
  <si>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投资服务企业利润收入</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</si>
  <si>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</si>
  <si>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</si>
  <si>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</si>
  <si>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</si>
  <si>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</si>
  <si>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</si>
  <si>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</si>
  <si>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</si>
  <si>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</si>
  <si>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</si>
  <si>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</si>
  <si>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</si>
  <si>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</si>
  <si>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</si>
  <si>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</si>
  <si>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</si>
  <si>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</si>
  <si>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</si>
  <si>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收入合计</t>
  </si>
  <si>
    <t>国有资本经营预算转移支付收入</t>
  </si>
  <si>
    <t>上年结转结余</t>
  </si>
  <si>
    <t>国有资本经营预算收入合计</t>
  </si>
  <si>
    <t>样表22</t>
  </si>
  <si>
    <t>2026年岳池县国有资本经营预算支出预算表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</si>
  <si>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</si>
  <si>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</si>
  <si>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</si>
  <si>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</si>
  <si>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</si>
  <si>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</si>
  <si>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</si>
  <si>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</si>
  <si>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</si>
  <si>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</si>
  <si>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其他国有企业资本金注入</t>
  </si>
  <si>
    <t>三、国有企业政策性补贴</t>
  </si>
  <si>
    <t xml:space="preserve"> 国有企业政策性补贴</t>
  </si>
  <si>
    <t>四、其他国有资本经营预算支出</t>
  </si>
  <si>
    <t xml:space="preserve"> 其他国有资本经营预算支出</t>
  </si>
  <si>
    <t>五、国有资本经营预算调出资金</t>
  </si>
  <si>
    <t>国有资本经营预算支出合计</t>
  </si>
  <si>
    <t>样表23</t>
  </si>
  <si>
    <t>2026年岳池县国有资本经营预算收支预算平衡表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</si>
  <si>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</si>
  <si>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</si>
  <si>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</si>
  <si>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</si>
  <si>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</si>
  <si>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</si>
  <si>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 xml:space="preserve">  年终结余</t>
  </si>
  <si>
    <t>样表24</t>
  </si>
  <si>
    <t>2026年岳池县县级国有资本经营预算收入预算表</t>
  </si>
  <si>
    <t>上年结余</t>
  </si>
  <si>
    <t>样表25</t>
  </si>
  <si>
    <t>2026年岳池县县级国有资本经营预算支出预算表</t>
  </si>
  <si>
    <t>样表26</t>
  </si>
  <si>
    <t>2026年岳池县县级国有资本经营预算收支预算平衡表</t>
  </si>
  <si>
    <t>样表27</t>
  </si>
  <si>
    <t>2026年岳池县对下国有资本经营预算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</si>
  <si>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</si>
  <si>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</si>
  <si>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</si>
  <si>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 xml:space="preserve">        厂办大集体改革支出 </t>
  </si>
  <si>
    <t>样表28</t>
  </si>
  <si>
    <t>2026年岳池县社会保险基金预算收入预算表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</si>
  <si>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</si>
  <si>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</si>
  <si>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</si>
  <si>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</si>
  <si>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</si>
  <si>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</si>
  <si>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</si>
  <si>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</si>
  <si>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</si>
  <si>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</si>
  <si>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</si>
  <si>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</si>
  <si>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</si>
  <si>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</si>
  <si>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</si>
  <si>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</si>
  <si>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</si>
  <si>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</si>
  <si>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</si>
  <si>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</si>
  <si>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</si>
  <si>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</si>
  <si>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</si>
  <si>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</si>
  <si>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</si>
  <si>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</si>
  <si>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</si>
  <si>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</si>
  <si>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</si>
  <si>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</si>
  <si>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</si>
  <si>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</si>
  <si>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</si>
  <si>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</si>
  <si>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</si>
  <si>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</si>
  <si>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</si>
  <si>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</si>
  <si>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</si>
  <si>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</si>
  <si>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</si>
  <si>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</si>
  <si>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空表说明：因上级统筹，我县2026年无县级统筹编制预算的社会保险基金收支，此表无数据</t>
  </si>
  <si>
    <t>样表29</t>
  </si>
  <si>
    <t>2026年岳池县社会保险基金预算支出预算表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</si>
  <si>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</si>
  <si>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</si>
  <si>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</si>
  <si>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</si>
  <si>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</si>
  <si>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</si>
  <si>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</si>
  <si>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</si>
  <si>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</si>
  <si>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</si>
  <si>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</si>
  <si>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</si>
  <si>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</si>
  <si>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</si>
  <si>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</si>
  <si>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</si>
  <si>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</si>
  <si>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</si>
  <si>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</si>
  <si>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</si>
  <si>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</si>
  <si>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</si>
  <si>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</si>
  <si>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</si>
  <si>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</si>
  <si>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</si>
  <si>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</si>
  <si>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</si>
  <si>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</si>
  <si>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</si>
  <si>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</si>
  <si>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</si>
  <si>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</si>
  <si>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</si>
  <si>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</si>
  <si>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</si>
  <si>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</si>
  <si>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样表30</t>
  </si>
  <si>
    <t>2026年岳池县社会保险基金预算收支预算平衡表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</si>
  <si>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</si>
  <si>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</si>
  <si>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</si>
  <si>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</si>
  <si>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</si>
  <si>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</si>
  <si>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</si>
  <si>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</si>
  <si>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</si>
  <si>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</si>
  <si>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</si>
  <si>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</si>
  <si>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</si>
  <si>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</si>
  <si>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</si>
  <si>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备注：1.“预算科目”根据政府收支分类科目调整进行相应调整。
      2.按照《预算法》要求，社会保险基金预算按统筹层次编制，统筹地区公开本地区社会保险基金预算
        时，应公开到本统筹层次及下级的社会保险险种。</t>
  </si>
  <si>
    <t>样表31</t>
  </si>
  <si>
    <t>2026年岳池县县级社会保险基金预算收入预算表</t>
  </si>
  <si>
    <t>样表32</t>
  </si>
  <si>
    <t>2026年岳池县县级社会保险基金预算支出预算表</t>
  </si>
  <si>
    <t>样表33</t>
  </si>
  <si>
    <t>2026年岳池县县级社会保险基金预算收支预算平衡表</t>
  </si>
  <si>
    <t>备注：1.“预算科目”根据政府收支分类科目调整进行相应调整。
      2.按照《预算法》要求，社会保险基金预算按统筹层次编制，统筹地区公开本地区社会保险基金预算时，应公开到本统筹层次及下级的社会保险险种。</t>
  </si>
  <si>
    <t>样表34</t>
  </si>
  <si>
    <t>岳池县2025年地方政府债务限额及余额预算情况表</t>
  </si>
  <si>
    <t>地   区</t>
  </si>
  <si>
    <t>2025年债务限额</t>
  </si>
  <si>
    <t>2025年债务余额预计执行数</t>
  </si>
  <si>
    <t>一般债务</t>
  </si>
  <si>
    <t>专项债务</t>
  </si>
  <si>
    <t>公  式</t>
  </si>
  <si>
    <t>A=B+C</t>
  </si>
  <si>
    <t>B</t>
  </si>
  <si>
    <t>C</t>
  </si>
  <si>
    <t>D=E+F</t>
  </si>
  <si>
    <t>E</t>
  </si>
  <si>
    <t>F</t>
  </si>
  <si>
    <t>岳池县合计</t>
  </si>
  <si>
    <t xml:space="preserve">  一、岳池县本级</t>
  </si>
  <si>
    <t xml:space="preserve">  二、岳池县下级合计</t>
  </si>
  <si>
    <t xml:space="preserve">    （一）下级地区1</t>
  </si>
  <si>
    <t xml:space="preserve">    （二）下级地区2</t>
  </si>
  <si>
    <t>注：1.本表反映上一年度本地区、本级及所属地区地方政府债务限额及余额预计执行数。
    2.本表由县级以上地方各级财政部门在本级人民代表大会批准预算后二十日内公开。</t>
  </si>
  <si>
    <t>样表35</t>
  </si>
  <si>
    <t>岳池县地方政府一般债务余额情况表</t>
  </si>
  <si>
    <t>项    目</t>
  </si>
  <si>
    <t>一、2024年末地方政府一般债务余额实际数</t>
  </si>
  <si>
    <t>二、2025年末地方政府一般债务限额</t>
  </si>
  <si>
    <t>三、2025年地方政府一般债务发行额</t>
  </si>
  <si>
    <t xml:space="preserve">    中央转贷地方的国际金融组织和外国政府贷款</t>
  </si>
  <si>
    <t xml:space="preserve">    2024年地方政府一般债券发行额</t>
  </si>
  <si>
    <t>四、2025年地方政府一般债务还本额</t>
  </si>
  <si>
    <t>五、2025年末地方政府一般债务余额预计执行数</t>
  </si>
  <si>
    <t>六、2025年末地方政府一般债务剩余年限（年）</t>
  </si>
  <si>
    <t>七、2026年地方政府一般债务新增举债额度</t>
  </si>
  <si>
    <t>八、2026年地方政府一般债务限额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</si>
  <si>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</si>
  <si>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样表36</t>
  </si>
  <si>
    <t>岳池县地方政府专项债务余额情况表</t>
  </si>
  <si>
    <t>一、2024年末地方政府专项债务余额实际数</t>
  </si>
  <si>
    <t>二、2025年末地方政府专项债务限额</t>
  </si>
  <si>
    <t>三、2025年地方政府专项债务发行额</t>
  </si>
  <si>
    <t>四、2025年地方政府专项债务还本额</t>
  </si>
  <si>
    <t>五、2025年末地方政府专项债务余额预计执行数</t>
  </si>
  <si>
    <t>六、2025年末地方政府专项债务剩余年限（年）</t>
  </si>
  <si>
    <t>七、2026年地方政府专项债务新增举债额度</t>
  </si>
  <si>
    <t>八、2026年末地方政府专项债务限额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</si>
  <si>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</si>
  <si>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样表37</t>
  </si>
  <si>
    <t>岳池县地方政府债券发行及还本付息情况表</t>
  </si>
  <si>
    <t>公式</t>
  </si>
  <si>
    <t>本地区</t>
  </si>
  <si>
    <t>本级</t>
  </si>
  <si>
    <t>一、2025年发行预计执行数</t>
  </si>
  <si>
    <t>A=B+D</t>
  </si>
  <si>
    <t>（一）一般债券</t>
  </si>
  <si>
    <t xml:space="preserve">   其中：再融资债券</t>
  </si>
  <si>
    <t>（二）专项债券</t>
  </si>
  <si>
    <t>D</t>
  </si>
  <si>
    <t>二、2025年还本预计执行数</t>
  </si>
  <si>
    <t>F=G+H</t>
  </si>
  <si>
    <t>G</t>
  </si>
  <si>
    <t>H</t>
  </si>
  <si>
    <t>三、2025年付息预计执行数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</si>
  <si>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</si>
  <si>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</si>
  <si>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</si>
  <si>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</si>
  <si>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</si>
  <si>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</si>
  <si>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</si>
  <si>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</si>
  <si>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</si>
  <si>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</si>
  <si>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</si>
  <si>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</si>
  <si>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</si>
  <si>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</si>
  <si>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</si>
  <si>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</si>
  <si>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</si>
  <si>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样表38</t>
  </si>
  <si>
    <t>岳池县本级2025年地方政府专项债务表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</si>
  <si>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</si>
  <si>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</si>
  <si>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</si>
  <si>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</si>
  <si>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</si>
  <si>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</si>
  <si>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</si>
  <si>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</si>
  <si>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</si>
  <si>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</si>
  <si>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样表39</t>
  </si>
  <si>
    <t>岳池县本级2025年新增政府债券项目实施情况表</t>
  </si>
  <si>
    <t>区划名称</t>
  </si>
  <si>
    <t>项目实施单位</t>
  </si>
  <si>
    <t>新增债券资金发行金额</t>
  </si>
  <si>
    <t>财政部门资金拨付</t>
  </si>
  <si>
    <t>项目概况</t>
  </si>
  <si>
    <t>一般债券</t>
  </si>
  <si>
    <t>专项债券</t>
  </si>
  <si>
    <t>拨付金额</t>
  </si>
  <si>
    <t>拨付进度（%）</t>
  </si>
  <si>
    <t>岳池县</t>
  </si>
  <si>
    <t>岳池县教育科技和体育局</t>
  </si>
  <si>
    <t>广安市岳池一中高中能力提升工程项目</t>
  </si>
  <si>
    <t>岳池中学</t>
  </si>
  <si>
    <t>岳池中学高中能力提升工程项目</t>
  </si>
  <si>
    <t>岳池县龙湖中学建设项目</t>
  </si>
  <si>
    <t>岳池鸿达交通建设开发有限责任公司</t>
  </si>
  <si>
    <t>S407岳池县临溪（华蓥界）至伏龙（川渝界）段改建工程</t>
  </si>
  <si>
    <t>岳池县住房和城乡建设局</t>
  </si>
  <si>
    <t>岳池县2023年市政基础设施维修工程</t>
  </si>
  <si>
    <t>岳池县林角大道（广岳大道至银城大道）道路及管网新建工程</t>
  </si>
  <si>
    <t>石垭镇机关</t>
  </si>
  <si>
    <t>岳池县石垭镇场镇市政道路改造及商业街提升建设项目</t>
  </si>
  <si>
    <t>岳池县环城公路建设工程项目</t>
  </si>
  <si>
    <t>中共岳池县委政法委员会</t>
  </si>
  <si>
    <t>“雪亮”工程第二、三期后续维护采购项目</t>
  </si>
  <si>
    <t>四川省岳池银泰投资（控股）有限公司</t>
  </si>
  <si>
    <t>龙湖周边雨污管网及配套设施建设项目</t>
  </si>
  <si>
    <t>岳池县住房和城乡规划建设局</t>
  </si>
  <si>
    <t>岳池县供排水设施更新改造项目</t>
  </si>
  <si>
    <t>岳池县交通运输局</t>
  </si>
  <si>
    <t>成渝双城经济圈-广安机场附属空陆联运综合交通枢纽建设项目（A区）</t>
  </si>
  <si>
    <t>岳池县农业投资集团有限公司</t>
  </si>
  <si>
    <t>岳池县现代农业产业一体化发展环线建设项目</t>
  </si>
  <si>
    <t>岳池县农业农村局</t>
  </si>
  <si>
    <t>岳池县现代高效特色农业带合作示范园区建设项目</t>
  </si>
  <si>
    <t>岳池县银通建筑工程有限公司</t>
  </si>
  <si>
    <t>岳池县渠江（高峰）供水工程</t>
  </si>
  <si>
    <t>岳池县冷链物流产业园及配套基础设施建设项目（一期）</t>
  </si>
  <si>
    <t>四川岳池经济开发区管理委员会</t>
  </si>
  <si>
    <t>岳池经开区生物医药产业园基础设施建设项目</t>
  </si>
  <si>
    <t>岳池县现代物流集散中心及配套基础设施建设项目</t>
  </si>
  <si>
    <t>岳池县乡村振兴产业融合美丽乡村建设项目</t>
  </si>
  <si>
    <t>广安亭子口灌区工程建设开发有限责任公司</t>
  </si>
  <si>
    <t>亭子口灌区一期工程（广安段）</t>
  </si>
  <si>
    <t>广安交投工程建设有限公司</t>
  </si>
  <si>
    <t>新建西安至重庆高速铁路安康至重庆段</t>
  </si>
  <si>
    <t>岳池县文化广播电视和旅游局</t>
  </si>
  <si>
    <t>岳池县旅游基础设施建设项目（一期）</t>
  </si>
  <si>
    <t>岳池县自然资源和规划局</t>
  </si>
  <si>
    <t>广安市岳池县使用专项债券的YCP-2022-1号地块收回收购存量闲置土地项目</t>
  </si>
  <si>
    <t>水务局</t>
  </si>
  <si>
    <t>四川省广安市岳池县回龙寺中型灌区农业灌溉工程</t>
  </si>
  <si>
    <t>岳池县农村供水改造提质工程</t>
  </si>
  <si>
    <t>岳池县民政局</t>
  </si>
  <si>
    <t>岳池县银城普惠养老服务中心建设项目</t>
  </si>
  <si>
    <t>农业局</t>
  </si>
  <si>
    <t>2025年广安市岳池县秸秆综合利用项目</t>
  </si>
  <si>
    <t>岳池县嘉陵江水源供水工程管网延伸工程</t>
  </si>
  <si>
    <t>岳池铭志建筑垃圾资源再生利用有限公司</t>
  </si>
  <si>
    <t>岳池县建筑垃圾再生资源回收利用项目</t>
  </si>
  <si>
    <t>化解隐性债资金</t>
  </si>
  <si>
    <t>地方政府拖欠企业账款化债资金</t>
  </si>
  <si>
    <t>注：1.本表反映本级上一年度安排的新增地方政府债券资金使用情况。
    2.本表由县级以上地方各级财政部门在本级人民代表大会批准预算后二十日内公开。</t>
  </si>
  <si>
    <t>样表40</t>
  </si>
  <si>
    <t>岳池县2026年地方政府债务限额提前下达情况表</t>
  </si>
  <si>
    <t>下级</t>
  </si>
  <si>
    <t>一、2025年地方政府债务限额</t>
  </si>
  <si>
    <t>其中： 一般债务限额</t>
  </si>
  <si>
    <t xml:space="preserve">       专项债务限额</t>
  </si>
  <si>
    <t>二、提前下达的2026年新增地方政府债务限额</t>
  </si>
  <si>
    <t>注：1.本表反映本地区及本级预算中列示提前下达的新增地方政府债务限额情况。
    2.本表由县级以上地方各级财政部门在本级人民代表大会批准预算后二十日内公开。</t>
  </si>
  <si>
    <t>样表41</t>
  </si>
  <si>
    <t>岳池县本级2026年提前下达新增地方政府债券资金安排情况表</t>
  </si>
  <si>
    <t>项目领域</t>
  </si>
  <si>
    <t>项目主管部门</t>
  </si>
  <si>
    <t>债券性质</t>
  </si>
  <si>
    <t>发行金额</t>
  </si>
  <si>
    <t>注：1.本表反映本级当年提前下达的新增地方政府债券资金安排情况。
    2.本表由县级以上地方各级财政部门在本级人民代表大会批准预算后二十日内公开。</t>
  </si>
  <si>
    <t>空表说明：此表无数据，我县暂无2026年提前下达的新增地方政府债券资金</t>
  </si>
  <si>
    <t>样表42</t>
  </si>
  <si>
    <t>转移支付绩效目标表 (2026年度)</t>
  </si>
  <si>
    <t>预算单位</t>
  </si>
  <si>
    <t>项目类型</t>
  </si>
  <si>
    <t>项 目 概 况</t>
  </si>
  <si>
    <t>中长期规划（名称、文号，仅指常年项目）</t>
  </si>
  <si>
    <t>资金管理办法（名称、文号）</t>
  </si>
  <si>
    <t>绩效分配方式（选中项涂黑，可多选）</t>
  </si>
  <si>
    <t>□ 因素法</t>
  </si>
  <si>
    <t>□ 项目法</t>
  </si>
  <si>
    <t>■ 据实据效</t>
  </si>
  <si>
    <t>■ 因素法与项目法相结合</t>
  </si>
  <si>
    <t>立项依据</t>
  </si>
  <si>
    <t>使用范围</t>
  </si>
  <si>
    <t>申报（补助）条件</t>
  </si>
  <si>
    <t>项目起止年限</t>
  </si>
  <si>
    <t>项目资金（万元）</t>
  </si>
  <si>
    <t xml:space="preserve">  年度资金总额：</t>
  </si>
  <si>
    <t xml:space="preserve">       其中：财政拨款</t>
  </si>
  <si>
    <t xml:space="preserve">             其他资金</t>
  </si>
  <si>
    <t>总 体 目 标</t>
  </si>
  <si>
    <t>年度目标</t>
  </si>
  <si>
    <t>绩 效 指 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</si>
  <si>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</si>
  <si>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</si>
  <si>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</si>
  <si>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</si>
  <si>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</si>
  <si>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</si>
  <si>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</si>
  <si>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</si>
  <si>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</si>
  <si>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</si>
  <si>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</si>
  <si>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</si>
  <si>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</si>
  <si>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</si>
  <si>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</si>
  <si>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</si>
  <si>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</si>
  <si>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</si>
  <si>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</si>
  <si>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t>
  </si>
  <si>
    <t>注：1.各级财政部门在公开政府预算时，应当公开重大政策和重点项目等绩效目标。
    2.此表为参考样表，各级财政部门可根据实际情况适当调整。</t>
  </si>
  <si>
    <t>样表43</t>
  </si>
  <si>
    <t>岳池县2026年地方政府债务限额调整情况表</t>
  </si>
  <si>
    <t>二、2026年新增地方政府债务限额</t>
  </si>
  <si>
    <t>附：提前下达的2026年新增地方政府债务限额</t>
  </si>
  <si>
    <t>G=H+I</t>
  </si>
  <si>
    <t>I</t>
  </si>
  <si>
    <t>三、2026年地方政府债务限额</t>
  </si>
  <si>
    <t>J=K+L</t>
  </si>
  <si>
    <t>L</t>
  </si>
  <si>
    <t>注：1.本表反映本地区及本级当年地方政府债务限额调整情况。
    2.本表由县级以上地方各级财政部门在本级人民代表大会常务委员会批准预算调整方案后二十日内公开。</t>
  </si>
  <si>
    <t>备注：截至公开时，我县暂未收到提前下达的2026年新增地方政府债务限额文件</t>
  </si>
  <si>
    <t>样表44</t>
  </si>
  <si>
    <t>岳池县2026年限额调整地方政府债券资金安排表</t>
  </si>
  <si>
    <t>序号</t>
  </si>
  <si>
    <t>注：1.本表反映本级当年新增地方政府债券资金安排情况。
    2.本表由县级以上地方各级财政部门在本级人民代表大会常务委员会批准预算调整方案后二十日内公开。</t>
  </si>
  <si>
    <t>空表说明：截至公开时，我县暂未收到提前下达的2026年新增地方政府债务限额文件，此表无数据</t>
  </si>
  <si>
    <t>样表45</t>
  </si>
  <si>
    <r>
      <rPr>
        <sz val="18"/>
        <rFont val="方正小标宋_GBK"/>
        <charset val="134"/>
      </rPr>
      <t>岳池县</t>
    </r>
    <r>
      <rPr>
        <sz val="18"/>
        <rFont val="Times New Roman"/>
        <charset val="134"/>
      </rPr>
      <t>2026</t>
    </r>
    <r>
      <rPr>
        <sz val="18"/>
        <rFont val="方正小标宋_GBK"/>
        <charset val="134"/>
      </rPr>
      <t>年政府债券资金使用安排情况表</t>
    </r>
  </si>
  <si>
    <t>样表46</t>
  </si>
  <si>
    <r>
      <rPr>
        <sz val="18"/>
        <rFont val="宋体"/>
        <charset val="134"/>
      </rPr>
      <t xml:space="preserve">岳池县2026年本级政府专项债券收入、支出及专项收入
                                        </t>
    </r>
    <r>
      <rPr>
        <sz val="14"/>
        <rFont val="宋体"/>
        <charset val="134"/>
      </rPr>
      <t>单位：万元</t>
    </r>
  </si>
  <si>
    <t>县本级</t>
  </si>
  <si>
    <t>三、专项收入</t>
  </si>
  <si>
    <t>/</t>
  </si>
  <si>
    <t>样表47</t>
  </si>
  <si>
    <t>岳池县2026年新增一般债务和专项债务情况表</t>
  </si>
  <si>
    <t>债务类型</t>
  </si>
  <si>
    <t>债务额度（万元）</t>
  </si>
  <si>
    <t>样表48</t>
  </si>
  <si>
    <t>岳池县2026年一般债务和专项债务的债务年限情况表</t>
  </si>
  <si>
    <t>一、2026年地方政府一般债务剩余年限（年）</t>
  </si>
  <si>
    <t>二、2026年地方政府专项债务剩余年限（年）</t>
  </si>
</sst>
</file>

<file path=xl/styles.xml><?xml version="1.0" encoding="utf-8"?>
<styleSheet xmlns="http://schemas.openxmlformats.org/spreadsheetml/2006/main">
  <numFmts count="1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_);[Red]\(0.0\)"/>
    <numFmt numFmtId="177" formatCode="yyyy&quot;年&quot;m&quot;月&quot;;@"/>
    <numFmt numFmtId="178" formatCode="#,##0_ "/>
    <numFmt numFmtId="179" formatCode="0_);[Red]\(0\)"/>
    <numFmt numFmtId="180" formatCode="0.0_ "/>
    <numFmt numFmtId="181" formatCode="0_ "/>
    <numFmt numFmtId="182" formatCode="0.00_ "/>
    <numFmt numFmtId="183" formatCode="###0"/>
    <numFmt numFmtId="184" formatCode="0.0"/>
    <numFmt numFmtId="185" formatCode="____@"/>
    <numFmt numFmtId="186" formatCode="0_ ;[Red]\-0\ "/>
    <numFmt numFmtId="187" formatCode="0.0%"/>
    <numFmt numFmtId="188" formatCode="###0;###0"/>
  </numFmts>
  <fonts count="106">
    <font>
      <sz val="12"/>
      <name val="宋体"/>
      <charset val="134"/>
    </font>
    <font>
      <sz val="18"/>
      <name val="宋体"/>
      <charset val="134"/>
    </font>
    <font>
      <sz val="12"/>
      <color rgb="FFFF0000"/>
      <name val="宋体"/>
      <charset val="134"/>
    </font>
    <font>
      <sz val="18"/>
      <name val="方正小标宋_GBK"/>
      <charset val="134"/>
    </font>
    <font>
      <sz val="18"/>
      <name val="Times New Roman"/>
      <charset val="0"/>
    </font>
    <font>
      <sz val="16"/>
      <name val="Times New Roman"/>
      <charset val="0"/>
    </font>
    <font>
      <sz val="10"/>
      <name val="Times New Roman"/>
      <charset val="0"/>
    </font>
    <font>
      <sz val="11"/>
      <name val="Times New Roman"/>
      <charset val="0"/>
    </font>
    <font>
      <sz val="11"/>
      <name val="宋体"/>
      <charset val="0"/>
    </font>
    <font>
      <sz val="10"/>
      <color rgb="FFFF0000"/>
      <name val="Times New Roman"/>
      <charset val="0"/>
    </font>
    <font>
      <sz val="9"/>
      <color rgb="FFFF0000"/>
      <name val="Times New Roman"/>
      <charset val="0"/>
    </font>
    <font>
      <sz val="11"/>
      <color theme="1"/>
      <name val="宋体"/>
      <charset val="134"/>
    </font>
    <font>
      <sz val="11"/>
      <color rgb="FFFF0000"/>
      <name val="Times New Roman"/>
      <charset val="134"/>
    </font>
    <font>
      <sz val="12"/>
      <name val="方正黑体简体"/>
      <charset val="1"/>
    </font>
    <font>
      <sz val="20"/>
      <name val="方正小标宋简体"/>
      <charset val="1"/>
    </font>
    <font>
      <sz val="12"/>
      <name val="宋体"/>
      <charset val="1"/>
    </font>
    <font>
      <sz val="11"/>
      <name val="宋体"/>
      <charset val="1"/>
    </font>
    <font>
      <sz val="11"/>
      <color indexed="8"/>
      <name val="宋体"/>
      <charset val="1"/>
    </font>
    <font>
      <sz val="11"/>
      <color indexed="8"/>
      <name val="宋体"/>
      <charset val="134"/>
    </font>
    <font>
      <sz val="12"/>
      <name val="方正黑体简体"/>
      <charset val="134"/>
    </font>
    <font>
      <sz val="20"/>
      <name val="方正小标宋简体"/>
      <charset val="134"/>
    </font>
    <font>
      <sz val="11"/>
      <name val="宋体"/>
      <charset val="134"/>
    </font>
    <font>
      <sz val="20"/>
      <color indexed="8"/>
      <name val="方正小标宋简体"/>
      <charset val="1"/>
    </font>
    <font>
      <sz val="12"/>
      <color indexed="8"/>
      <name val="宋体"/>
      <charset val="1"/>
    </font>
    <font>
      <b/>
      <sz val="11"/>
      <name val="宋体"/>
      <charset val="134"/>
    </font>
    <font>
      <sz val="11"/>
      <color rgb="FFFF0000"/>
      <name val="宋体"/>
      <charset val="134"/>
    </font>
    <font>
      <sz val="12"/>
      <color indexed="8"/>
      <name val="方正黑体简体"/>
      <charset val="134"/>
    </font>
    <font>
      <b/>
      <sz val="20"/>
      <color indexed="8"/>
      <name val="方正小标宋简体"/>
      <charset val="134"/>
    </font>
    <font>
      <sz val="20"/>
      <name val="方正小标宋简体"/>
      <charset val="0"/>
    </font>
    <font>
      <sz val="12"/>
      <color rgb="FFFF0000"/>
      <name val="宋体"/>
      <charset val="134"/>
      <scheme val="minor"/>
    </font>
    <font>
      <sz val="10"/>
      <color rgb="FFFF0000"/>
      <name val="宋体"/>
      <charset val="134"/>
    </font>
    <font>
      <sz val="12"/>
      <color rgb="FFFF0000"/>
      <name val="Times New Roman"/>
      <charset val="134"/>
    </font>
    <font>
      <sz val="12"/>
      <color rgb="FFFF0000"/>
      <name val="Times New Roman"/>
      <charset val="0"/>
    </font>
    <font>
      <sz val="11"/>
      <color rgb="FFFF0000"/>
      <name val="宋体"/>
      <charset val="0"/>
    </font>
    <font>
      <sz val="12"/>
      <color theme="1"/>
      <name val="宋体"/>
      <charset val="134"/>
    </font>
    <font>
      <sz val="11"/>
      <color theme="1"/>
      <name val="Times New Roman"/>
      <charset val="134"/>
    </font>
    <font>
      <sz val="12"/>
      <color indexed="8"/>
      <name val="方正黑体简体"/>
      <charset val="1"/>
    </font>
    <font>
      <b/>
      <sz val="11"/>
      <color indexed="8"/>
      <name val="宋体"/>
      <charset val="1"/>
    </font>
    <font>
      <b/>
      <sz val="11"/>
      <color rgb="FFFF0000"/>
      <name val="宋体"/>
      <charset val="134"/>
    </font>
    <font>
      <sz val="20"/>
      <color indexed="8"/>
      <name val="方正小标宋简体"/>
      <charset val="134"/>
    </font>
    <font>
      <sz val="12"/>
      <color indexed="8"/>
      <name val="宋体"/>
      <charset val="134"/>
    </font>
    <font>
      <sz val="10"/>
      <name val="宋体"/>
      <charset val="134"/>
    </font>
    <font>
      <sz val="11"/>
      <color indexed="8"/>
      <name val="宋体"/>
      <charset val="134"/>
      <scheme val="minor"/>
    </font>
    <font>
      <sz val="12"/>
      <name val="Times New Roman"/>
      <charset val="0"/>
    </font>
    <font>
      <sz val="11"/>
      <color indexed="8"/>
      <name val="Times New Roman"/>
      <charset val="0"/>
    </font>
    <font>
      <sz val="9"/>
      <color rgb="FF000000"/>
      <name val="宋体"/>
      <charset val="134"/>
    </font>
    <font>
      <sz val="11"/>
      <color rgb="FF000000"/>
      <name val="宋体"/>
      <charset val="134"/>
    </font>
    <font>
      <sz val="10"/>
      <color theme="1"/>
      <name val="宋体"/>
      <charset val="134"/>
    </font>
    <font>
      <b/>
      <sz val="11"/>
      <color indexed="8"/>
      <name val="宋体"/>
      <charset val="134"/>
    </font>
    <font>
      <sz val="9.75"/>
      <name val="helvetica"/>
      <charset val="134"/>
    </font>
    <font>
      <b/>
      <sz val="12"/>
      <color indexed="8"/>
      <name val="宋体"/>
      <charset val="134"/>
    </font>
    <font>
      <b/>
      <sz val="12"/>
      <name val="宋体"/>
      <charset val="134"/>
    </font>
    <font>
      <sz val="12"/>
      <color indexed="8"/>
      <name val="方正黑体_GBK"/>
      <charset val="134"/>
    </font>
    <font>
      <sz val="12"/>
      <name val="Arial Narrow"/>
      <charset val="0"/>
    </font>
    <font>
      <b/>
      <sz val="11"/>
      <name val="Arial"/>
      <charset val="134"/>
    </font>
    <font>
      <b/>
      <sz val="16"/>
      <name val="宋体"/>
      <charset val="134"/>
    </font>
    <font>
      <b/>
      <sz val="12"/>
      <name val="黑体"/>
      <charset val="134"/>
    </font>
    <font>
      <b/>
      <sz val="14"/>
      <name val="宋体"/>
      <charset val="134"/>
    </font>
    <font>
      <b/>
      <sz val="12"/>
      <name val="方正黑体简体"/>
      <charset val="134"/>
    </font>
    <font>
      <sz val="12"/>
      <name val="方正黑体简体"/>
      <charset val="0"/>
    </font>
    <font>
      <sz val="22"/>
      <name val="方正小标宋_GBK"/>
      <charset val="134"/>
    </font>
    <font>
      <sz val="11"/>
      <name val="Arial"/>
      <charset val="0"/>
    </font>
    <font>
      <b/>
      <sz val="11"/>
      <name val="方正书宋_GBK"/>
      <charset val="134"/>
    </font>
    <font>
      <sz val="11"/>
      <name val="方正黑体_GBK"/>
      <charset val="134"/>
    </font>
    <font>
      <b/>
      <sz val="11"/>
      <name val="Times New Roman"/>
      <charset val="0"/>
    </font>
    <font>
      <b/>
      <sz val="11"/>
      <name val="Arial"/>
      <charset val="0"/>
    </font>
    <font>
      <sz val="11"/>
      <name val="方正书宋_GBK"/>
      <charset val="134"/>
    </font>
    <font>
      <sz val="11"/>
      <color theme="1"/>
      <name val="宋体"/>
      <charset val="134"/>
      <scheme val="minor"/>
    </font>
    <font>
      <sz val="9"/>
      <name val="宋体"/>
      <charset val="134"/>
    </font>
    <font>
      <sz val="16"/>
      <name val="宋体"/>
      <charset val="134"/>
    </font>
    <font>
      <b/>
      <sz val="12"/>
      <color indexed="8"/>
      <name val="方正黑体简体"/>
      <charset val="134"/>
    </font>
    <font>
      <sz val="9"/>
      <color indexed="8"/>
      <name val="宋体"/>
      <charset val="134"/>
    </font>
    <font>
      <b/>
      <sz val="12"/>
      <name val="Times New Roman"/>
      <charset val="134"/>
    </font>
    <font>
      <sz val="10"/>
      <color rgb="FF000000"/>
      <name val="Times New Roman"/>
      <charset val="134"/>
    </font>
    <font>
      <sz val="11"/>
      <color rgb="FF000000"/>
      <name val="Times New Roman"/>
      <charset val="134"/>
    </font>
    <font>
      <sz val="12"/>
      <color theme="1"/>
      <name val="Times New Roman"/>
      <charset val="134"/>
    </font>
    <font>
      <sz val="12"/>
      <name val="Times New Roman"/>
      <charset val="134"/>
    </font>
    <font>
      <b/>
      <sz val="12"/>
      <color rgb="FFFF0000"/>
      <name val="Times New Roman"/>
      <charset val="134"/>
    </font>
    <font>
      <sz val="11"/>
      <color indexed="8"/>
      <name val="Times New Roman"/>
      <charset val="134"/>
    </font>
    <font>
      <b/>
      <sz val="11"/>
      <color indexed="8"/>
      <name val="Times New Roman"/>
      <charset val="134"/>
    </font>
    <font>
      <sz val="20"/>
      <name val="方正小标宋_GBK"/>
      <charset val="134"/>
    </font>
    <font>
      <b/>
      <sz val="12"/>
      <name val="宋体"/>
      <charset val="134"/>
      <scheme val="minor"/>
    </font>
    <font>
      <sz val="11"/>
      <color theme="1"/>
      <name val="Times New Roman"/>
      <charset val="0"/>
    </font>
    <font>
      <b/>
      <sz val="11"/>
      <color theme="1"/>
      <name val="Times New Roman"/>
      <charset val="0"/>
    </font>
    <font>
      <sz val="11"/>
      <color indexed="10"/>
      <name val="宋体"/>
      <charset val="134"/>
    </font>
    <font>
      <b/>
      <sz val="11"/>
      <color indexed="9"/>
      <name val="宋体"/>
      <charset val="134"/>
    </font>
    <font>
      <b/>
      <sz val="13"/>
      <color indexed="62"/>
      <name val="宋体"/>
      <charset val="134"/>
    </font>
    <font>
      <sz val="10"/>
      <name val="Arial"/>
      <charset val="0"/>
    </font>
    <font>
      <sz val="11"/>
      <color indexed="60"/>
      <name val="宋体"/>
      <charset val="134"/>
    </font>
    <font>
      <i/>
      <sz val="11"/>
      <color indexed="23"/>
      <name val="宋体"/>
      <charset val="134"/>
    </font>
    <font>
      <b/>
      <sz val="11"/>
      <color indexed="62"/>
      <name val="宋体"/>
      <charset val="134"/>
    </font>
    <font>
      <u/>
      <sz val="11"/>
      <color indexed="20"/>
      <name val="宋体"/>
      <charset val="134"/>
    </font>
    <font>
      <b/>
      <sz val="11"/>
      <color indexed="63"/>
      <name val="宋体"/>
      <charset val="134"/>
    </font>
    <font>
      <sz val="11"/>
      <color indexed="9"/>
      <name val="宋体"/>
      <charset val="134"/>
    </font>
    <font>
      <b/>
      <sz val="15"/>
      <color indexed="62"/>
      <name val="宋体"/>
      <charset val="134"/>
    </font>
    <font>
      <b/>
      <sz val="18"/>
      <color indexed="62"/>
      <name val="宋体"/>
      <charset val="134"/>
    </font>
    <font>
      <u/>
      <sz val="11"/>
      <color indexed="12"/>
      <name val="宋体"/>
      <charset val="134"/>
    </font>
    <font>
      <sz val="11"/>
      <color indexed="62"/>
      <name val="宋体"/>
      <charset val="134"/>
    </font>
    <font>
      <sz val="11"/>
      <color indexed="17"/>
      <name val="宋体"/>
      <charset val="134"/>
    </font>
    <font>
      <sz val="11"/>
      <color indexed="52"/>
      <name val="宋体"/>
      <charset val="134"/>
    </font>
    <font>
      <b/>
      <sz val="11"/>
      <color indexed="52"/>
      <name val="宋体"/>
      <charset val="134"/>
    </font>
    <font>
      <sz val="12"/>
      <name val="仿宋_GB2312"/>
      <charset val="134"/>
    </font>
    <font>
      <sz val="11"/>
      <name val="Calibri"/>
      <charset val="0"/>
    </font>
    <font>
      <sz val="14"/>
      <name val="宋体"/>
      <charset val="134"/>
    </font>
    <font>
      <sz val="18"/>
      <name val="Times New Roman"/>
      <charset val="134"/>
    </font>
    <font>
      <sz val="10"/>
      <color rgb="FF000000"/>
      <name val="宋体"/>
      <charset val="134"/>
    </font>
  </fonts>
  <fills count="19">
    <fill>
      <patternFill patternType="none"/>
    </fill>
    <fill>
      <patternFill patternType="gray125"/>
    </fill>
    <fill>
      <patternFill patternType="solid">
        <fgColor rgb="FF5B9BD5"/>
        <bgColor indexed="64"/>
      </patternFill>
    </fill>
    <fill>
      <patternFill patternType="solid">
        <fgColor rgb="FFC0C0C0"/>
        <bgColor indexed="64"/>
      </patternFill>
    </fill>
    <fill>
      <patternFill patternType="solid">
        <fgColor indexed="9"/>
        <bgColor indexed="64"/>
      </patternFill>
    </fill>
    <fill>
      <patternFill patternType="solid">
        <fgColor indexed="55"/>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indexed="42"/>
        <bgColor indexed="64"/>
      </patternFill>
    </fill>
    <fill>
      <patternFill patternType="solid">
        <fgColor indexed="53"/>
        <bgColor indexed="64"/>
      </patternFill>
    </fill>
    <fill>
      <patternFill patternType="solid">
        <fgColor indexed="49"/>
        <bgColor indexed="64"/>
      </patternFill>
    </fill>
    <fill>
      <patternFill patternType="solid">
        <fgColor indexed="51"/>
        <bgColor indexed="64"/>
      </patternFill>
    </fill>
    <fill>
      <patternFill patternType="solid">
        <fgColor indexed="26"/>
        <bgColor indexed="64"/>
      </patternFill>
    </fill>
    <fill>
      <patternFill patternType="solid">
        <fgColor indexed="57"/>
        <bgColor indexed="64"/>
      </patternFill>
    </fill>
    <fill>
      <patternFill patternType="solid">
        <fgColor indexed="43"/>
        <bgColor indexed="64"/>
      </patternFill>
    </fill>
    <fill>
      <patternFill patternType="solid">
        <fgColor indexed="27"/>
        <bgColor indexed="64"/>
      </patternFill>
    </fill>
    <fill>
      <patternFill patternType="solid">
        <fgColor indexed="3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bottom/>
      <diagonal/>
    </border>
    <border>
      <left/>
      <right style="thin">
        <color indexed="0"/>
      </right>
      <top/>
      <bottom style="thin">
        <color indexed="0"/>
      </bottom>
      <diagonal/>
    </border>
    <border>
      <left/>
      <right style="thin">
        <color indexed="0"/>
      </right>
      <top/>
      <bottom/>
      <diagonal/>
    </border>
    <border>
      <left style="thin">
        <color indexed="8"/>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87">
    <xf numFmtId="0" fontId="0" fillId="0" borderId="0">
      <alignment vertical="center"/>
    </xf>
    <xf numFmtId="42" fontId="87" fillId="0" borderId="0" applyFill="0" applyBorder="0" applyAlignment="0" applyProtection="0">
      <alignment vertical="center"/>
    </xf>
    <xf numFmtId="0" fontId="18" fillId="4" borderId="0" applyNumberFormat="0" applyBorder="0" applyAlignment="0" applyProtection="0">
      <alignment vertical="center"/>
    </xf>
    <xf numFmtId="0" fontId="97" fillId="6" borderId="22" applyNumberFormat="0" applyAlignment="0" applyProtection="0">
      <alignment vertical="center"/>
    </xf>
    <xf numFmtId="44" fontId="87" fillId="0" borderId="0" applyFill="0" applyBorder="0" applyAlignment="0" applyProtection="0">
      <alignment vertical="center"/>
    </xf>
    <xf numFmtId="41" fontId="87" fillId="0" borderId="0" applyFill="0" applyBorder="0" applyAlignment="0" applyProtection="0">
      <alignment vertical="center"/>
    </xf>
    <xf numFmtId="0" fontId="18" fillId="9" borderId="0" applyNumberFormat="0" applyBorder="0" applyAlignment="0" applyProtection="0">
      <alignment vertical="center"/>
    </xf>
    <xf numFmtId="0" fontId="88" fillId="8" borderId="0" applyNumberFormat="0" applyBorder="0" applyAlignment="0" applyProtection="0">
      <alignment vertical="center"/>
    </xf>
    <xf numFmtId="43" fontId="87" fillId="0" borderId="0" applyFill="0" applyBorder="0" applyAlignment="0" applyProtection="0">
      <alignment vertical="center"/>
    </xf>
    <xf numFmtId="0" fontId="93" fillId="9" borderId="0" applyNumberFormat="0" applyBorder="0" applyAlignment="0" applyProtection="0">
      <alignment vertical="center"/>
    </xf>
    <xf numFmtId="0" fontId="96" fillId="0" borderId="0" applyNumberFormat="0" applyFill="0" applyBorder="0" applyAlignment="0" applyProtection="0">
      <alignment vertical="center"/>
    </xf>
    <xf numFmtId="9" fontId="87" fillId="0" borderId="0" applyFill="0" applyBorder="0" applyAlignment="0" applyProtection="0">
      <alignment vertical="center"/>
    </xf>
    <xf numFmtId="0" fontId="0" fillId="0" borderId="0">
      <alignment vertical="center"/>
    </xf>
    <xf numFmtId="0" fontId="91" fillId="0" borderId="0" applyNumberFormat="0" applyFill="0" applyBorder="0" applyAlignment="0" applyProtection="0">
      <alignment vertical="center"/>
    </xf>
    <xf numFmtId="0" fontId="0" fillId="14" borderId="19" applyNumberFormat="0" applyFont="0" applyAlignment="0" applyProtection="0">
      <alignment vertical="center"/>
    </xf>
    <xf numFmtId="0" fontId="93" fillId="8" borderId="0" applyNumberFormat="0" applyBorder="0" applyAlignment="0" applyProtection="0">
      <alignment vertical="center"/>
    </xf>
    <xf numFmtId="0" fontId="90"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0" fillId="0" borderId="0">
      <alignment vertical="center"/>
    </xf>
    <xf numFmtId="0" fontId="94" fillId="0" borderId="17" applyNumberFormat="0" applyFill="0" applyAlignment="0" applyProtection="0">
      <alignment vertical="center"/>
    </xf>
    <xf numFmtId="0" fontId="86" fillId="0" borderId="17" applyNumberFormat="0" applyFill="0" applyAlignment="0" applyProtection="0">
      <alignment vertical="center"/>
    </xf>
    <xf numFmtId="0" fontId="93" fillId="7" borderId="0" applyNumberFormat="0" applyBorder="0" applyAlignment="0" applyProtection="0">
      <alignment vertical="center"/>
    </xf>
    <xf numFmtId="0" fontId="90" fillId="0" borderId="21" applyNumberFormat="0" applyFill="0" applyAlignment="0" applyProtection="0">
      <alignment vertical="center"/>
    </xf>
    <xf numFmtId="0" fontId="93" fillId="6" borderId="0" applyNumberFormat="0" applyBorder="0" applyAlignment="0" applyProtection="0">
      <alignment vertical="center"/>
    </xf>
    <xf numFmtId="0" fontId="92" fillId="4" borderId="18" applyNumberFormat="0" applyAlignment="0" applyProtection="0">
      <alignment vertical="center"/>
    </xf>
    <xf numFmtId="0" fontId="100" fillId="4" borderId="22" applyNumberFormat="0" applyAlignment="0" applyProtection="0">
      <alignment vertical="center"/>
    </xf>
    <xf numFmtId="0" fontId="85" fillId="5" borderId="16" applyNumberFormat="0" applyAlignment="0" applyProtection="0">
      <alignment vertical="center"/>
    </xf>
    <xf numFmtId="0" fontId="0" fillId="0" borderId="0">
      <alignment vertical="center"/>
    </xf>
    <xf numFmtId="0" fontId="18" fillId="0" borderId="0">
      <alignment vertical="center"/>
    </xf>
    <xf numFmtId="0" fontId="93" fillId="11" borderId="0" applyNumberFormat="0" applyBorder="0" applyAlignment="0" applyProtection="0">
      <alignment vertical="center"/>
    </xf>
    <xf numFmtId="0" fontId="0" fillId="0" borderId="0">
      <alignment vertical="center"/>
    </xf>
    <xf numFmtId="0" fontId="18" fillId="10" borderId="0" applyNumberFormat="0" applyBorder="0" applyAlignment="0" applyProtection="0">
      <alignment vertical="center"/>
    </xf>
    <xf numFmtId="0" fontId="99" fillId="0" borderId="23" applyNumberFormat="0" applyFill="0" applyAlignment="0" applyProtection="0">
      <alignment vertical="center"/>
    </xf>
    <xf numFmtId="0" fontId="48" fillId="0" borderId="20" applyNumberFormat="0" applyFill="0" applyAlignment="0" applyProtection="0">
      <alignment vertical="center"/>
    </xf>
    <xf numFmtId="0" fontId="0" fillId="0" borderId="0">
      <alignment vertical="center"/>
    </xf>
    <xf numFmtId="0" fontId="98" fillId="10" borderId="0" applyNumberFormat="0" applyBorder="0" applyAlignment="0" applyProtection="0">
      <alignment vertical="center"/>
    </xf>
    <xf numFmtId="0" fontId="88" fillId="16" borderId="0" applyNumberFormat="0" applyBorder="0" applyAlignment="0" applyProtection="0">
      <alignment vertical="center"/>
    </xf>
    <xf numFmtId="0" fontId="18" fillId="18" borderId="0" applyNumberFormat="0" applyBorder="0" applyAlignment="0" applyProtection="0">
      <alignment vertical="center"/>
    </xf>
    <xf numFmtId="0" fontId="93" fillId="12" borderId="0" applyNumberFormat="0" applyBorder="0" applyAlignment="0" applyProtection="0">
      <alignment vertical="center"/>
    </xf>
    <xf numFmtId="0" fontId="18" fillId="17" borderId="0" applyNumberFormat="0" applyBorder="0" applyAlignment="0" applyProtection="0">
      <alignment vertical="center"/>
    </xf>
    <xf numFmtId="0" fontId="0" fillId="0" borderId="0">
      <alignment vertical="center"/>
    </xf>
    <xf numFmtId="0" fontId="101" fillId="0" borderId="0">
      <alignment vertical="center"/>
    </xf>
    <xf numFmtId="0" fontId="18" fillId="7"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0" fillId="0" borderId="0">
      <alignment vertical="center"/>
    </xf>
    <xf numFmtId="0" fontId="93" fillId="5" borderId="0" applyNumberFormat="0" applyBorder="0" applyAlignment="0" applyProtection="0">
      <alignment vertical="center"/>
    </xf>
    <xf numFmtId="0" fontId="93" fillId="13" borderId="0" applyNumberFormat="0" applyBorder="0" applyAlignment="0" applyProtection="0">
      <alignment vertical="center"/>
    </xf>
    <xf numFmtId="0" fontId="18" fillId="14" borderId="0" applyNumberFormat="0" applyBorder="0" applyAlignment="0" applyProtection="0">
      <alignment vertical="center"/>
    </xf>
    <xf numFmtId="0" fontId="18" fillId="6" borderId="0" applyNumberFormat="0" applyBorder="0" applyAlignment="0" applyProtection="0">
      <alignment vertical="center"/>
    </xf>
    <xf numFmtId="0" fontId="93" fillId="12" borderId="0" applyNumberFormat="0" applyBorder="0" applyAlignment="0" applyProtection="0">
      <alignment vertical="center"/>
    </xf>
    <xf numFmtId="0" fontId="0" fillId="0" borderId="0">
      <alignment vertical="center"/>
    </xf>
    <xf numFmtId="0" fontId="18" fillId="7" borderId="0" applyNumberFormat="0" applyBorder="0" applyAlignment="0" applyProtection="0">
      <alignment vertical="center"/>
    </xf>
    <xf numFmtId="0" fontId="93" fillId="7" borderId="0" applyNumberFormat="0" applyBorder="0" applyAlignment="0" applyProtection="0">
      <alignment vertical="center"/>
    </xf>
    <xf numFmtId="0" fontId="93" fillId="15" borderId="0" applyNumberFormat="0" applyBorder="0" applyAlignment="0" applyProtection="0">
      <alignment vertical="center"/>
    </xf>
    <xf numFmtId="0" fontId="18" fillId="10" borderId="0" applyNumberFormat="0" applyBorder="0" applyAlignment="0" applyProtection="0">
      <alignment vertical="center"/>
    </xf>
    <xf numFmtId="0" fontId="93" fillId="1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2" fillId="0" borderId="0">
      <alignment vertical="center"/>
    </xf>
    <xf numFmtId="0" fontId="0" fillId="0" borderId="0">
      <alignment vertical="center"/>
    </xf>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68"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xf numFmtId="0" fontId="42" fillId="0" borderId="0">
      <alignment vertical="center"/>
    </xf>
    <xf numFmtId="0" fontId="0" fillId="0" borderId="0">
      <alignment vertical="center"/>
    </xf>
    <xf numFmtId="0" fontId="43" fillId="0" borderId="0"/>
  </cellStyleXfs>
  <cellXfs count="561">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0" fillId="0" borderId="1" xfId="0" applyBorder="1" applyAlignment="1">
      <alignment horizontal="lef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3" fontId="9" fillId="0" borderId="1" xfId="0" applyNumberFormat="1" applyFont="1" applyFill="1" applyBorder="1" applyAlignment="1" applyProtection="1">
      <alignment horizontal="center" shrinkToFit="1"/>
    </xf>
    <xf numFmtId="0" fontId="9" fillId="0" borderId="1" xfId="0" applyFont="1" applyFill="1" applyBorder="1" applyAlignment="1">
      <alignment horizontal="center" vertical="center" wrapText="1"/>
    </xf>
    <xf numFmtId="0" fontId="2" fillId="0" borderId="1" xfId="0" applyFont="1" applyBorder="1">
      <alignment vertical="center"/>
    </xf>
    <xf numFmtId="0" fontId="13" fillId="0" borderId="0" xfId="0" applyFont="1" applyFill="1" applyAlignment="1">
      <alignment horizontal="left" vertical="center"/>
    </xf>
    <xf numFmtId="0" fontId="14" fillId="0" borderId="0" xfId="0" applyFont="1" applyFill="1" applyAlignment="1">
      <alignment vertical="center"/>
    </xf>
    <xf numFmtId="0" fontId="15" fillId="0" borderId="0" xfId="0" applyFont="1" applyFill="1" applyAlignment="1">
      <alignment vertical="center"/>
    </xf>
    <xf numFmtId="0" fontId="16" fillId="0" borderId="0" xfId="0" applyFont="1" applyFill="1" applyAlignment="1">
      <alignment horizontal="center" vertical="center"/>
    </xf>
    <xf numFmtId="0" fontId="16" fillId="0" borderId="0" xfId="0" applyFont="1" applyFill="1" applyAlignment="1">
      <alignment vertical="center"/>
    </xf>
    <xf numFmtId="0" fontId="17" fillId="0" borderId="0" xfId="0" applyFont="1" applyFill="1" applyAlignment="1">
      <alignment vertical="center"/>
    </xf>
    <xf numFmtId="0" fontId="18" fillId="0" borderId="0" xfId="0" applyFont="1" applyFill="1" applyAlignment="1">
      <alignment horizontal="center" vertical="center"/>
    </xf>
    <xf numFmtId="0" fontId="18" fillId="0" borderId="0" xfId="0" applyFont="1" applyFill="1" applyAlignment="1">
      <alignment horizontal="justify" vertical="center"/>
    </xf>
    <xf numFmtId="0" fontId="18" fillId="0" borderId="0" xfId="0" applyFont="1" applyFill="1" applyAlignment="1">
      <alignment vertical="center"/>
    </xf>
    <xf numFmtId="0" fontId="19" fillId="0" borderId="0" xfId="0" applyFont="1" applyFill="1" applyAlignment="1">
      <alignment horizontal="left" vertical="center" wrapText="1"/>
    </xf>
    <xf numFmtId="0" fontId="20" fillId="0" borderId="0" xfId="0" applyFont="1" applyFill="1" applyAlignment="1">
      <alignment horizontal="center" vertical="center" wrapText="1"/>
    </xf>
    <xf numFmtId="0" fontId="15" fillId="0" borderId="0" xfId="0" applyFont="1" applyFill="1" applyAlignment="1">
      <alignment horizontal="center" vertical="center"/>
    </xf>
    <xf numFmtId="0" fontId="0" fillId="0" borderId="0" xfId="0" applyFont="1" applyFill="1" applyBorder="1" applyAlignment="1">
      <alignment vertical="center" wrapText="1"/>
    </xf>
    <xf numFmtId="177" fontId="0" fillId="0" borderId="0" xfId="0" applyNumberFormat="1" applyFont="1" applyFill="1" applyBorder="1" applyAlignment="1">
      <alignment horizontal="right" vertical="center" wrapText="1"/>
    </xf>
    <xf numFmtId="0" fontId="16"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179" fontId="21"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21" fillId="0" borderId="1" xfId="0" applyFont="1" applyFill="1" applyBorder="1" applyAlignment="1">
      <alignment vertical="center"/>
    </xf>
    <xf numFmtId="0" fontId="17" fillId="0" borderId="0" xfId="0" applyFont="1" applyFill="1" applyAlignment="1">
      <alignment horizontal="justify" vertical="center" wrapText="1"/>
    </xf>
    <xf numFmtId="0" fontId="22" fillId="0" borderId="0" xfId="0" applyFont="1" applyFill="1" applyAlignment="1">
      <alignment vertical="center"/>
    </xf>
    <xf numFmtId="0" fontId="23" fillId="0" borderId="0" xfId="0" applyFont="1" applyFill="1" applyAlignment="1">
      <alignment vertical="center"/>
    </xf>
    <xf numFmtId="0" fontId="0" fillId="0" borderId="0" xfId="0" applyFont="1" applyFill="1" applyBorder="1" applyAlignment="1">
      <alignment horizontal="right" vertical="center" wrapText="1"/>
    </xf>
    <xf numFmtId="0" fontId="24" fillId="0" borderId="1" xfId="0" applyFont="1" applyFill="1" applyBorder="1" applyAlignment="1">
      <alignment vertical="center" wrapText="1"/>
    </xf>
    <xf numFmtId="180" fontId="21" fillId="0" borderId="1" xfId="0" applyNumberFormat="1" applyFont="1" applyFill="1" applyBorder="1" applyAlignment="1">
      <alignment horizontal="right" vertical="center" wrapText="1"/>
    </xf>
    <xf numFmtId="180" fontId="25" fillId="0" borderId="1" xfId="0" applyNumberFormat="1" applyFont="1" applyFill="1" applyBorder="1" applyAlignment="1">
      <alignment horizontal="righ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vertical="center"/>
    </xf>
    <xf numFmtId="0" fontId="21" fillId="0" borderId="0" xfId="0" applyFont="1">
      <alignment vertical="center"/>
    </xf>
    <xf numFmtId="0" fontId="18" fillId="0" borderId="0" xfId="0" applyFont="1" applyFill="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horizontal="left" vertical="center"/>
    </xf>
    <xf numFmtId="181" fontId="26" fillId="0" borderId="0" xfId="0" applyNumberFormat="1" applyFont="1" applyFill="1" applyBorder="1" applyAlignment="1">
      <alignment horizontal="left" vertical="center" wrapText="1"/>
    </xf>
    <xf numFmtId="9" fontId="26" fillId="0" borderId="0" xfId="0" applyNumberFormat="1" applyFont="1" applyFill="1" applyBorder="1" applyAlignment="1">
      <alignment horizontal="left" vertical="center" wrapText="1"/>
    </xf>
    <xf numFmtId="0" fontId="28" fillId="0" borderId="0"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4" fontId="8" fillId="0" borderId="1" xfId="0" applyNumberFormat="1" applyFont="1" applyFill="1" applyBorder="1" applyAlignment="1">
      <alignment horizontal="right" vertical="center" wrapText="1"/>
    </xf>
    <xf numFmtId="0" fontId="1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8" fillId="0" borderId="0" xfId="0" applyFont="1" applyFill="1" applyBorder="1" applyAlignment="1">
      <alignment vertical="center" wrapText="1"/>
    </xf>
    <xf numFmtId="0" fontId="18" fillId="0" borderId="0" xfId="0" applyFont="1" applyFill="1" applyBorder="1" applyAlignment="1" applyProtection="1">
      <alignment vertical="center"/>
      <protection locked="0"/>
    </xf>
    <xf numFmtId="0" fontId="14" fillId="0" borderId="0" xfId="0" applyFont="1" applyFill="1" applyAlignment="1">
      <alignment horizontal="center" vertical="center"/>
    </xf>
    <xf numFmtId="0" fontId="15" fillId="0" borderId="0" xfId="0" applyFont="1" applyFill="1" applyAlignment="1">
      <alignment horizontal="right" vertical="center"/>
    </xf>
    <xf numFmtId="0" fontId="2"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30" fillId="0" borderId="1" xfId="84"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2" fillId="0" borderId="1" xfId="84"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5" fillId="0" borderId="1" xfId="84" applyNumberFormat="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6" fillId="0" borderId="0" xfId="0" applyFont="1" applyFill="1" applyAlignment="1">
      <alignment horizontal="left" vertical="center"/>
    </xf>
    <xf numFmtId="0" fontId="22" fillId="0" borderId="0" xfId="0" applyFont="1" applyFill="1" applyAlignment="1">
      <alignment horizontal="center" vertical="center"/>
    </xf>
    <xf numFmtId="0" fontId="23" fillId="0" borderId="0" xfId="0" applyFont="1" applyFill="1" applyAlignment="1">
      <alignment horizontal="right" vertical="center"/>
    </xf>
    <xf numFmtId="0" fontId="37" fillId="0" borderId="0" xfId="0" applyFont="1" applyFill="1" applyAlignment="1">
      <alignment vertical="center"/>
    </xf>
    <xf numFmtId="0" fontId="19" fillId="0" borderId="0" xfId="0" applyFont="1" applyFill="1" applyBorder="1" applyAlignment="1">
      <alignment horizontal="left" vertical="center" wrapText="1"/>
    </xf>
    <xf numFmtId="0" fontId="24" fillId="0" borderId="1" xfId="0" applyFont="1" applyFill="1" applyBorder="1" applyAlignment="1">
      <alignment horizontal="center" vertical="center" wrapText="1"/>
    </xf>
    <xf numFmtId="180" fontId="24" fillId="0" borderId="1" xfId="0" applyNumberFormat="1" applyFont="1" applyFill="1" applyBorder="1" applyAlignment="1">
      <alignment horizontal="right" vertical="center" wrapText="1"/>
    </xf>
    <xf numFmtId="180" fontId="38" fillId="0" borderId="1" xfId="0" applyNumberFormat="1" applyFont="1" applyFill="1" applyBorder="1" applyAlignment="1">
      <alignment horizontal="right" vertical="center" wrapText="1"/>
    </xf>
    <xf numFmtId="0" fontId="39" fillId="0" borderId="0" xfId="0" applyFont="1" applyFill="1" applyBorder="1" applyAlignment="1">
      <alignment horizontal="center" vertical="center" wrapText="1"/>
    </xf>
    <xf numFmtId="0" fontId="40" fillId="0" borderId="0" xfId="0" applyFont="1" applyFill="1" applyBorder="1" applyAlignment="1">
      <alignment horizontal="right" vertical="center" wrapText="1"/>
    </xf>
    <xf numFmtId="0" fontId="18" fillId="0" borderId="0" xfId="0" applyFont="1" applyFill="1" applyBorder="1" applyAlignment="1">
      <alignment vertical="center" wrapText="1"/>
    </xf>
    <xf numFmtId="0" fontId="18" fillId="0" borderId="0" xfId="0" applyFont="1" applyFill="1" applyAlignment="1">
      <alignment vertical="center" wrapText="1"/>
    </xf>
    <xf numFmtId="181" fontId="18" fillId="0" borderId="0" xfId="0" applyNumberFormat="1" applyFont="1" applyFill="1" applyBorder="1" applyAlignment="1">
      <alignment horizontal="center" vertical="center" wrapText="1"/>
    </xf>
    <xf numFmtId="9" fontId="18" fillId="0" borderId="0" xfId="0" applyNumberFormat="1" applyFont="1" applyFill="1" applyBorder="1" applyAlignment="1">
      <alignment horizontal="center" vertical="center" wrapText="1"/>
    </xf>
    <xf numFmtId="181" fontId="0" fillId="0" borderId="0" xfId="0" applyNumberFormat="1" applyFont="1" applyFill="1" applyBorder="1" applyAlignment="1">
      <alignment horizontal="right" vertical="center" wrapText="1"/>
    </xf>
    <xf numFmtId="0" fontId="40" fillId="0" borderId="1" xfId="0" applyNumberFormat="1" applyFont="1" applyFill="1" applyBorder="1" applyAlignment="1" applyProtection="1">
      <alignment horizontal="center" vertical="center" wrapText="1"/>
    </xf>
    <xf numFmtId="0" fontId="40" fillId="0" borderId="2" xfId="0" applyNumberFormat="1" applyFont="1" applyFill="1" applyBorder="1" applyAlignment="1" applyProtection="1">
      <alignment horizontal="center" vertical="center" wrapText="1"/>
    </xf>
    <xf numFmtId="181" fontId="0" fillId="0" borderId="4" xfId="0" applyNumberFormat="1" applyFont="1" applyFill="1" applyBorder="1" applyAlignment="1" applyProtection="1">
      <alignment horizontal="center" vertical="center" wrapText="1"/>
    </xf>
    <xf numFmtId="181" fontId="0" fillId="0" borderId="5" xfId="0" applyNumberFormat="1" applyFont="1" applyFill="1" applyBorder="1" applyAlignment="1" applyProtection="1">
      <alignment horizontal="center" vertical="center" wrapText="1"/>
    </xf>
    <xf numFmtId="181" fontId="0" fillId="0" borderId="6" xfId="0" applyNumberFormat="1" applyFont="1" applyFill="1" applyBorder="1" applyAlignment="1" applyProtection="1">
      <alignment horizontal="center" vertical="center" wrapText="1"/>
    </xf>
    <xf numFmtId="181"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0" fontId="40" fillId="0" borderId="3" xfId="0" applyNumberFormat="1" applyFont="1" applyFill="1" applyBorder="1" applyAlignment="1" applyProtection="1">
      <alignment horizontal="center" vertical="center" wrapText="1"/>
    </xf>
    <xf numFmtId="181"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0" fontId="6" fillId="0" borderId="1" xfId="84"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1" fontId="42" fillId="0" borderId="1" xfId="84" applyNumberFormat="1" applyBorder="1" applyAlignment="1">
      <alignment horizontal="center" vertical="center"/>
    </xf>
    <xf numFmtId="0" fontId="4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41" fillId="0" borderId="1" xfId="84"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44" fillId="0" borderId="1" xfId="84" applyNumberFormat="1"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45" fillId="0" borderId="1" xfId="0" applyFont="1" applyFill="1" applyBorder="1" applyAlignment="1">
      <alignment horizontal="center" vertical="center" wrapText="1"/>
    </xf>
    <xf numFmtId="0" fontId="46" fillId="0" borderId="1" xfId="84" applyNumberFormat="1" applyFont="1" applyFill="1" applyBorder="1" applyAlignment="1">
      <alignment horizontal="center" vertical="center" wrapText="1"/>
    </xf>
    <xf numFmtId="0" fontId="47" fillId="0" borderId="1" xfId="0" applyFont="1" applyFill="1" applyBorder="1" applyAlignment="1">
      <alignment horizontal="center" vertical="center"/>
    </xf>
    <xf numFmtId="0" fontId="41" fillId="0" borderId="1" xfId="0" applyFont="1" applyFill="1" applyBorder="1" applyAlignment="1">
      <alignment horizontal="center" vertical="center"/>
    </xf>
    <xf numFmtId="0" fontId="44" fillId="0" borderId="2" xfId="84" applyNumberFormat="1" applyFont="1" applyFill="1" applyBorder="1" applyAlignment="1">
      <alignment horizontal="center" vertical="center" wrapText="1"/>
    </xf>
    <xf numFmtId="0" fontId="46" fillId="0" borderId="2" xfId="0" applyNumberFormat="1" applyFont="1" applyFill="1" applyBorder="1" applyAlignment="1">
      <alignment horizontal="center" vertical="center" wrapText="1"/>
    </xf>
    <xf numFmtId="9" fontId="0" fillId="0" borderId="2" xfId="0" applyNumberFormat="1" applyFont="1" applyFill="1" applyBorder="1" applyAlignment="1">
      <alignment horizontal="center" vertical="center" wrapText="1"/>
    </xf>
    <xf numFmtId="9" fontId="0" fillId="0" borderId="3"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26" fillId="0" borderId="0" xfId="0" applyFont="1" applyFill="1" applyAlignment="1">
      <alignment horizontal="left" vertical="center"/>
    </xf>
    <xf numFmtId="0" fontId="39" fillId="0" borderId="0" xfId="0" applyFont="1" applyFill="1" applyAlignment="1">
      <alignment horizontal="center" vertical="center"/>
    </xf>
    <xf numFmtId="0" fontId="40" fillId="0" borderId="0" xfId="0" applyFont="1" applyFill="1" applyAlignment="1">
      <alignment horizontal="right" vertical="center"/>
    </xf>
    <xf numFmtId="0" fontId="48" fillId="0" borderId="0" xfId="0" applyFont="1" applyFill="1" applyAlignment="1">
      <alignment vertical="center"/>
    </xf>
    <xf numFmtId="0" fontId="48"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18" fillId="0" borderId="1" xfId="0" applyFont="1" applyFill="1" applyBorder="1" applyAlignment="1">
      <alignment horizontal="justify" vertical="center"/>
    </xf>
    <xf numFmtId="10" fontId="24" fillId="0" borderId="1" xfId="0" applyNumberFormat="1" applyFont="1" applyFill="1" applyBorder="1" applyAlignment="1" applyProtection="1">
      <alignment horizontal="center" vertical="center"/>
    </xf>
    <xf numFmtId="0" fontId="17" fillId="0" borderId="0" xfId="0" applyFont="1" applyFill="1" applyAlignment="1">
      <alignment vertical="center" wrapText="1"/>
    </xf>
    <xf numFmtId="0" fontId="20" fillId="0" borderId="0"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180" fontId="21" fillId="0" borderId="1" xfId="0" applyNumberFormat="1" applyFont="1" applyFill="1" applyBorder="1" applyAlignment="1">
      <alignment vertical="center" wrapText="1"/>
    </xf>
    <xf numFmtId="4" fontId="49" fillId="0" borderId="0" xfId="0" applyNumberFormat="1" applyFont="1">
      <alignment vertical="center"/>
    </xf>
    <xf numFmtId="181" fontId="21" fillId="0" borderId="1" xfId="0" applyNumberFormat="1" applyFont="1" applyFill="1" applyBorder="1" applyAlignment="1">
      <alignment vertical="center" wrapText="1"/>
    </xf>
    <xf numFmtId="182" fontId="21" fillId="0" borderId="1" xfId="0" applyNumberFormat="1" applyFont="1" applyFill="1" applyBorder="1" applyAlignment="1">
      <alignment vertical="center" wrapText="1"/>
    </xf>
    <xf numFmtId="0" fontId="17" fillId="0" borderId="0" xfId="0" applyFont="1" applyFill="1" applyAlignment="1">
      <alignment horizontal="right" vertical="center"/>
    </xf>
    <xf numFmtId="180" fontId="25" fillId="0" borderId="1" xfId="0" applyNumberFormat="1" applyFont="1" applyFill="1" applyBorder="1" applyAlignment="1">
      <alignment vertical="center" wrapText="1"/>
    </xf>
    <xf numFmtId="0" fontId="19" fillId="0" borderId="0" xfId="0" applyFont="1" applyFill="1" applyBorder="1" applyAlignment="1">
      <alignment horizontal="left" vertical="center"/>
    </xf>
    <xf numFmtId="180" fontId="24" fillId="0" borderId="1" xfId="0" applyNumberFormat="1" applyFont="1" applyFill="1" applyBorder="1" applyAlignment="1">
      <alignment vertical="center" wrapText="1"/>
    </xf>
    <xf numFmtId="184" fontId="24" fillId="0" borderId="1" xfId="0" applyNumberFormat="1" applyFont="1" applyFill="1" applyBorder="1" applyAlignment="1">
      <alignment vertical="center" wrapText="1"/>
    </xf>
    <xf numFmtId="1" fontId="24" fillId="0" borderId="1" xfId="0" applyNumberFormat="1" applyFont="1" applyFill="1" applyBorder="1" applyAlignment="1">
      <alignment vertical="center" wrapText="1"/>
    </xf>
    <xf numFmtId="181" fontId="24" fillId="0" borderId="1" xfId="0" applyNumberFormat="1" applyFont="1" applyFill="1" applyBorder="1" applyAlignment="1">
      <alignment vertical="center" wrapText="1"/>
    </xf>
    <xf numFmtId="180" fontId="38" fillId="0" borderId="1" xfId="0" applyNumberFormat="1" applyFont="1" applyFill="1" applyBorder="1" applyAlignment="1">
      <alignment vertical="center" wrapText="1"/>
    </xf>
    <xf numFmtId="184" fontId="38" fillId="0" borderId="1" xfId="0" applyNumberFormat="1" applyFont="1" applyFill="1" applyBorder="1" applyAlignment="1">
      <alignment vertical="center" wrapText="1"/>
    </xf>
    <xf numFmtId="184" fontId="21" fillId="0" borderId="1" xfId="0" applyNumberFormat="1" applyFont="1" applyFill="1" applyBorder="1" applyAlignment="1">
      <alignment vertical="center" wrapText="1"/>
    </xf>
    <xf numFmtId="180" fontId="21" fillId="0" borderId="1" xfId="0" applyNumberFormat="1" applyFont="1" applyFill="1" applyBorder="1" applyAlignment="1">
      <alignment horizontal="center" vertical="center" wrapText="1"/>
    </xf>
    <xf numFmtId="184" fontId="21" fillId="0" borderId="1" xfId="0" applyNumberFormat="1" applyFont="1" applyFill="1" applyBorder="1" applyAlignment="1">
      <alignment horizontal="center" vertical="center" wrapText="1"/>
    </xf>
    <xf numFmtId="0" fontId="19" fillId="0" borderId="0" xfId="62" applyFont="1" applyFill="1" applyAlignment="1">
      <alignment horizontal="left" vertical="center"/>
    </xf>
    <xf numFmtId="0" fontId="40" fillId="0" borderId="0" xfId="69" applyFont="1" applyFill="1">
      <alignment vertical="center"/>
    </xf>
    <xf numFmtId="0" fontId="19" fillId="0" borderId="0" xfId="75" applyFont="1" applyFill="1" applyAlignment="1" applyProtection="1">
      <alignment horizontal="left" vertical="center"/>
      <protection locked="0"/>
    </xf>
    <xf numFmtId="178" fontId="19" fillId="0" borderId="0" xfId="62" applyNumberFormat="1" applyFont="1" applyFill="1" applyAlignment="1">
      <alignment horizontal="left" vertical="center"/>
    </xf>
    <xf numFmtId="0" fontId="39" fillId="0" borderId="0" xfId="0" applyFont="1" applyFill="1" applyAlignment="1">
      <alignment horizontal="center" vertical="center" wrapText="1"/>
    </xf>
    <xf numFmtId="0" fontId="24" fillId="0" borderId="2" xfId="66" applyNumberFormat="1" applyFont="1" applyFill="1" applyBorder="1" applyAlignment="1" applyProtection="1">
      <alignment horizontal="center" vertical="center"/>
    </xf>
    <xf numFmtId="0" fontId="24" fillId="0" borderId="7" xfId="66" applyNumberFormat="1" applyFont="1" applyFill="1" applyBorder="1" applyAlignment="1" applyProtection="1">
      <alignment horizontal="center" vertical="center"/>
    </xf>
    <xf numFmtId="0" fontId="24" fillId="0" borderId="1" xfId="66" applyNumberFormat="1" applyFont="1" applyFill="1" applyBorder="1" applyAlignment="1" applyProtection="1">
      <alignment horizontal="center" vertical="center"/>
    </xf>
    <xf numFmtId="0" fontId="24" fillId="0" borderId="1" xfId="0" applyFont="1" applyFill="1" applyBorder="1" applyAlignment="1">
      <alignment vertical="center"/>
    </xf>
    <xf numFmtId="0" fontId="21" fillId="0" borderId="1" xfId="0" applyFont="1" applyFill="1" applyBorder="1" applyAlignment="1">
      <alignment horizontal="left" vertical="center" indent="1"/>
    </xf>
    <xf numFmtId="0" fontId="18" fillId="0" borderId="1" xfId="59" applyFont="1" applyFill="1" applyBorder="1" applyAlignment="1">
      <alignment horizontal="left" vertical="center" wrapText="1" indent="2"/>
    </xf>
    <xf numFmtId="0" fontId="21" fillId="0" borderId="1" xfId="0" applyFont="1" applyFill="1" applyBorder="1" applyAlignment="1">
      <alignment horizontal="left" vertical="center" indent="2"/>
    </xf>
    <xf numFmtId="0" fontId="18" fillId="0" borderId="1" xfId="59" applyFont="1" applyFill="1" applyBorder="1" applyAlignment="1">
      <alignment vertical="center" wrapText="1"/>
    </xf>
    <xf numFmtId="179" fontId="24" fillId="0" borderId="1" xfId="0" applyNumberFormat="1" applyFont="1" applyFill="1" applyBorder="1" applyAlignment="1">
      <alignment horizontal="center" vertical="center"/>
    </xf>
    <xf numFmtId="0" fontId="18" fillId="0" borderId="0" xfId="69" applyFont="1" applyFill="1" applyAlignment="1">
      <alignment horizontal="left" vertical="center" wrapText="1"/>
    </xf>
    <xf numFmtId="0" fontId="0" fillId="0" borderId="0" xfId="69" applyFont="1" applyFill="1">
      <alignment vertical="center"/>
    </xf>
    <xf numFmtId="0" fontId="39" fillId="0" borderId="0" xfId="69" applyFont="1" applyFill="1" applyAlignment="1">
      <alignment horizontal="center" vertical="center"/>
    </xf>
    <xf numFmtId="0" fontId="40" fillId="0" borderId="0" xfId="69" applyFont="1" applyFill="1" applyAlignment="1">
      <alignment horizontal="right" vertical="center"/>
    </xf>
    <xf numFmtId="0" fontId="50" fillId="0" borderId="0" xfId="69" applyFont="1" applyFill="1">
      <alignment vertical="center"/>
    </xf>
    <xf numFmtId="0" fontId="39" fillId="0" borderId="0" xfId="69" applyFont="1" applyFill="1" applyAlignment="1">
      <alignment horizontal="center" vertical="center" wrapText="1"/>
    </xf>
    <xf numFmtId="0" fontId="0" fillId="0" borderId="0" xfId="69" applyFont="1" applyFill="1" applyAlignment="1">
      <alignment horizontal="right" vertical="center"/>
    </xf>
    <xf numFmtId="178" fontId="48" fillId="0" borderId="1" xfId="65" applyNumberFormat="1" applyFont="1" applyFill="1" applyBorder="1" applyAlignment="1">
      <alignment horizontal="center" vertical="center"/>
    </xf>
    <xf numFmtId="0" fontId="48" fillId="0" borderId="1" xfId="69" applyFont="1" applyFill="1" applyBorder="1" applyAlignment="1">
      <alignment horizontal="center" vertical="center" wrapText="1"/>
    </xf>
    <xf numFmtId="0" fontId="24" fillId="0" borderId="1" xfId="59" applyFont="1" applyFill="1" applyBorder="1" applyAlignment="1">
      <alignment horizontal="justify" vertical="center" wrapText="1"/>
    </xf>
    <xf numFmtId="0" fontId="24" fillId="0" borderId="1" xfId="0" applyFont="1" applyFill="1" applyBorder="1" applyAlignment="1">
      <alignment horizontal="right" vertical="center" wrapText="1"/>
    </xf>
    <xf numFmtId="0" fontId="21" fillId="0" borderId="1" xfId="0" applyFont="1" applyFill="1" applyBorder="1" applyAlignment="1">
      <alignment horizontal="right" vertical="center" wrapText="1"/>
    </xf>
    <xf numFmtId="0" fontId="24" fillId="0" borderId="1" xfId="59" applyFont="1" applyFill="1" applyBorder="1" applyAlignment="1">
      <alignment horizontal="center" vertical="center" wrapText="1"/>
    </xf>
    <xf numFmtId="0" fontId="40" fillId="0" borderId="0" xfId="69" applyFont="1" applyFill="1" applyProtection="1">
      <alignment vertical="center"/>
      <protection locked="0"/>
    </xf>
    <xf numFmtId="0" fontId="20" fillId="0" borderId="0" xfId="69" applyFont="1" applyFill="1" applyAlignment="1">
      <alignment horizontal="center" vertical="center"/>
    </xf>
    <xf numFmtId="0" fontId="51" fillId="0" borderId="0" xfId="69" applyFont="1" applyFill="1">
      <alignment vertical="center"/>
    </xf>
    <xf numFmtId="0" fontId="21" fillId="0" borderId="1" xfId="0" applyFont="1" applyFill="1" applyBorder="1" applyAlignment="1">
      <alignment horizontal="left" vertical="center"/>
    </xf>
    <xf numFmtId="0" fontId="40" fillId="0" borderId="0" xfId="69" applyFont="1" applyFill="1" applyAlignment="1">
      <alignment vertical="center" wrapText="1"/>
    </xf>
    <xf numFmtId="0" fontId="39" fillId="0" borderId="0" xfId="0" applyFont="1" applyFill="1" applyBorder="1" applyAlignment="1">
      <alignment horizontal="center" vertical="center"/>
    </xf>
    <xf numFmtId="0" fontId="40" fillId="0" borderId="0" xfId="0" applyFont="1" applyFill="1" applyBorder="1" applyAlignment="1">
      <alignment horizontal="right" vertical="center"/>
    </xf>
    <xf numFmtId="0" fontId="20" fillId="0" borderId="0" xfId="20" applyFont="1" applyFill="1" applyAlignment="1">
      <alignment horizontal="center" vertical="center" wrapText="1"/>
    </xf>
    <xf numFmtId="0" fontId="20" fillId="0" borderId="0" xfId="20" applyFont="1" applyFill="1" applyAlignment="1">
      <alignment horizontal="center" vertical="center"/>
    </xf>
    <xf numFmtId="0" fontId="0" fillId="0" borderId="0" xfId="60" applyFont="1" applyFill="1" applyAlignment="1">
      <alignment horizontal="right" vertical="center"/>
    </xf>
    <xf numFmtId="0" fontId="24" fillId="0" borderId="1" xfId="60" applyFont="1" applyFill="1" applyBorder="1" applyAlignment="1">
      <alignment horizontal="center" vertical="center"/>
    </xf>
    <xf numFmtId="0" fontId="24" fillId="0" borderId="1" xfId="60" applyFont="1" applyFill="1" applyBorder="1" applyAlignment="1">
      <alignment horizontal="center" vertical="center" wrapText="1"/>
    </xf>
    <xf numFmtId="0" fontId="24" fillId="0" borderId="1" xfId="12" applyFont="1" applyFill="1" applyBorder="1" applyAlignment="1">
      <alignment vertical="center"/>
    </xf>
    <xf numFmtId="0" fontId="18" fillId="0" borderId="1" xfId="0" applyFont="1" applyFill="1" applyBorder="1" applyAlignment="1">
      <alignment vertical="center"/>
    </xf>
    <xf numFmtId="0" fontId="21" fillId="0" borderId="1" xfId="12" applyFont="1" applyFill="1" applyBorder="1" applyAlignment="1">
      <alignment vertical="center"/>
    </xf>
    <xf numFmtId="0" fontId="21" fillId="0" borderId="1" xfId="12" applyFont="1" applyFill="1" applyBorder="1" applyAlignment="1">
      <alignment horizontal="left" vertical="center" indent="2"/>
    </xf>
    <xf numFmtId="0" fontId="21" fillId="0" borderId="1" xfId="12" applyFont="1" applyFill="1" applyBorder="1" applyAlignment="1">
      <alignment horizontal="left" vertical="center"/>
    </xf>
    <xf numFmtId="0" fontId="21" fillId="0" borderId="1" xfId="20" applyFont="1" applyFill="1" applyBorder="1" applyAlignment="1">
      <alignment horizontal="right" vertical="center" wrapText="1"/>
    </xf>
    <xf numFmtId="0" fontId="21" fillId="0" borderId="1" xfId="12" applyFont="1" applyFill="1" applyBorder="1" applyAlignment="1">
      <alignment horizontal="right" vertical="center"/>
    </xf>
    <xf numFmtId="180" fontId="24" fillId="0" borderId="1" xfId="53" applyNumberFormat="1" applyFont="1" applyFill="1" applyBorder="1" applyAlignment="1">
      <alignment horizontal="right" vertical="center" wrapText="1"/>
    </xf>
    <xf numFmtId="0" fontId="24" fillId="0" borderId="4" xfId="12" applyFont="1" applyFill="1" applyBorder="1" applyAlignment="1">
      <alignment horizontal="center" vertical="center"/>
    </xf>
    <xf numFmtId="0" fontId="24" fillId="0" borderId="1" xfId="20" applyFont="1" applyFill="1" applyBorder="1" applyAlignment="1">
      <alignment horizontal="right" vertical="center" wrapText="1"/>
    </xf>
    <xf numFmtId="0" fontId="52" fillId="0" borderId="0" xfId="0" applyFont="1" applyFill="1" applyBorder="1" applyAlignment="1">
      <alignment vertical="center"/>
    </xf>
    <xf numFmtId="0" fontId="20" fillId="0" borderId="0" xfId="63" applyFont="1" applyFill="1" applyBorder="1" applyAlignment="1">
      <alignment horizontal="center" vertical="center"/>
    </xf>
    <xf numFmtId="0" fontId="0" fillId="0" borderId="0" xfId="63" applyFont="1" applyFill="1" applyBorder="1" applyAlignment="1">
      <alignment horizontal="right" vertical="center"/>
    </xf>
    <xf numFmtId="0" fontId="51" fillId="0" borderId="0" xfId="63" applyFont="1" applyFill="1" applyBorder="1" applyAlignment="1"/>
    <xf numFmtId="0" fontId="0" fillId="0" borderId="0" xfId="63" applyFont="1" applyFill="1" applyBorder="1" applyAlignment="1"/>
    <xf numFmtId="0" fontId="20" fillId="0" borderId="0" xfId="63" applyNumberFormat="1" applyFont="1" applyFill="1" applyBorder="1" applyAlignment="1" applyProtection="1">
      <alignment horizontal="center" vertical="center" wrapText="1"/>
    </xf>
    <xf numFmtId="0" fontId="20" fillId="0" borderId="0" xfId="63" applyNumberFormat="1" applyFont="1" applyFill="1" applyBorder="1" applyAlignment="1" applyProtection="1">
      <alignment horizontal="center" vertical="center"/>
    </xf>
    <xf numFmtId="0" fontId="0" fillId="0" borderId="8" xfId="63" applyNumberFormat="1" applyFont="1" applyFill="1" applyBorder="1" applyAlignment="1" applyProtection="1">
      <alignment horizontal="right" vertical="center"/>
    </xf>
    <xf numFmtId="0" fontId="24" fillId="0" borderId="1" xfId="63" applyNumberFormat="1" applyFont="1" applyFill="1" applyBorder="1" applyAlignment="1" applyProtection="1">
      <alignment horizontal="center" vertical="center"/>
    </xf>
    <xf numFmtId="179" fontId="24" fillId="0" borderId="1" xfId="69" applyNumberFormat="1" applyFont="1" applyFill="1" applyBorder="1" applyAlignment="1">
      <alignment horizontal="center" vertical="center" wrapText="1"/>
    </xf>
    <xf numFmtId="0" fontId="24" fillId="0" borderId="1" xfId="36" applyFont="1" applyFill="1" applyBorder="1" applyAlignment="1">
      <alignment vertical="center"/>
    </xf>
    <xf numFmtId="0" fontId="24" fillId="0" borderId="1" xfId="12" applyFont="1" applyFill="1" applyBorder="1" applyAlignment="1">
      <alignment horizontal="right" vertical="center"/>
    </xf>
    <xf numFmtId="0" fontId="24" fillId="0" borderId="4" xfId="12" applyFont="1" applyFill="1" applyBorder="1" applyAlignment="1">
      <alignment vertical="center"/>
    </xf>
    <xf numFmtId="0" fontId="24" fillId="0" borderId="1" xfId="12" applyFont="1" applyFill="1" applyBorder="1" applyAlignment="1">
      <alignment horizontal="right" vertical="center" wrapText="1"/>
    </xf>
    <xf numFmtId="0" fontId="21" fillId="0" borderId="1" xfId="36" applyFont="1" applyFill="1" applyBorder="1" applyAlignment="1">
      <alignment vertical="center"/>
    </xf>
    <xf numFmtId="0" fontId="21" fillId="0" borderId="1" xfId="12" applyFont="1" applyFill="1" applyBorder="1" applyAlignment="1">
      <alignment horizontal="right" vertical="center" wrapText="1"/>
    </xf>
    <xf numFmtId="0" fontId="21" fillId="0" borderId="4" xfId="12" applyFont="1" applyFill="1" applyBorder="1" applyAlignment="1">
      <alignment horizontal="left" vertical="center"/>
    </xf>
    <xf numFmtId="0" fontId="21" fillId="0" borderId="1" xfId="30" applyNumberFormat="1" applyFont="1" applyFill="1" applyBorder="1" applyAlignment="1" applyProtection="1">
      <alignment horizontal="left" vertical="center"/>
    </xf>
    <xf numFmtId="1" fontId="21" fillId="0" borderId="1" xfId="67" applyNumberFormat="1" applyFont="1" applyFill="1" applyBorder="1" applyAlignment="1" applyProtection="1">
      <alignment horizontal="right" vertical="center"/>
    </xf>
    <xf numFmtId="1" fontId="21" fillId="0" borderId="1" xfId="67" applyNumberFormat="1" applyFont="1" applyFill="1" applyBorder="1" applyAlignment="1" applyProtection="1">
      <alignment horizontal="right" vertical="center" wrapText="1"/>
    </xf>
    <xf numFmtId="0" fontId="24" fillId="0" borderId="1" xfId="67" applyFont="1" applyFill="1" applyBorder="1" applyAlignment="1">
      <alignment horizontal="center" vertical="center"/>
    </xf>
    <xf numFmtId="0" fontId="24" fillId="0" borderId="1" xfId="67" applyFont="1" applyFill="1" applyBorder="1" applyAlignment="1">
      <alignment horizontal="right" vertical="center"/>
    </xf>
    <xf numFmtId="0" fontId="20" fillId="0" borderId="0" xfId="29" applyFont="1" applyFill="1" applyAlignment="1">
      <alignment horizontal="center" vertical="center"/>
    </xf>
    <xf numFmtId="0" fontId="0" fillId="0" borderId="0" xfId="29" applyFont="1" applyFill="1" applyBorder="1" applyAlignment="1">
      <alignment horizontal="right" vertical="center"/>
    </xf>
    <xf numFmtId="0" fontId="24" fillId="0" borderId="0" xfId="29" applyFont="1" applyFill="1" applyBorder="1">
      <alignment vertical="center"/>
    </xf>
    <xf numFmtId="0" fontId="21" fillId="0" borderId="0" xfId="29" applyFont="1" applyFill="1" applyBorder="1">
      <alignment vertical="center"/>
    </xf>
    <xf numFmtId="0" fontId="21" fillId="0" borderId="0" xfId="29" applyFont="1" applyFill="1">
      <alignment vertical="center"/>
    </xf>
    <xf numFmtId="0" fontId="24" fillId="0" borderId="0" xfId="29" applyFont="1" applyFill="1">
      <alignment vertical="center"/>
    </xf>
    <xf numFmtId="0" fontId="0" fillId="0" borderId="0" xfId="29" applyFont="1" applyFill="1">
      <alignment vertical="center"/>
    </xf>
    <xf numFmtId="0" fontId="0" fillId="0" borderId="0" xfId="60" applyFont="1" applyFill="1">
      <alignment vertical="center"/>
    </xf>
    <xf numFmtId="0" fontId="20" fillId="0" borderId="0" xfId="20" applyFont="1" applyFill="1" applyBorder="1" applyAlignment="1">
      <alignment horizontal="center" vertical="center" wrapText="1"/>
    </xf>
    <xf numFmtId="0" fontId="20" fillId="0" borderId="0" xfId="20" applyFont="1" applyFill="1" applyBorder="1" applyAlignment="1">
      <alignment horizontal="center" vertical="center"/>
    </xf>
    <xf numFmtId="176" fontId="0" fillId="0" borderId="0" xfId="36" applyNumberFormat="1" applyFont="1" applyFill="1" applyBorder="1" applyAlignment="1">
      <alignment horizontal="right" vertical="center" wrapText="1"/>
    </xf>
    <xf numFmtId="0" fontId="21" fillId="0" borderId="4" xfId="12" applyFont="1" applyFill="1" applyBorder="1" applyAlignment="1">
      <alignment vertical="center"/>
    </xf>
    <xf numFmtId="0" fontId="21" fillId="0" borderId="4" xfId="12" applyFont="1" applyFill="1" applyBorder="1" applyAlignment="1">
      <alignment horizontal="left" vertical="center" indent="2"/>
    </xf>
    <xf numFmtId="180" fontId="21" fillId="0" borderId="1" xfId="53" applyNumberFormat="1" applyFont="1" applyFill="1" applyBorder="1" applyAlignment="1">
      <alignment horizontal="right" vertical="center" wrapText="1"/>
    </xf>
    <xf numFmtId="0" fontId="21" fillId="0" borderId="4" xfId="20" applyFont="1" applyFill="1" applyBorder="1" applyAlignment="1">
      <alignment horizontal="right" vertical="center" wrapText="1"/>
    </xf>
    <xf numFmtId="182" fontId="24" fillId="0" borderId="1" xfId="53" applyNumberFormat="1" applyFont="1" applyFill="1" applyBorder="1" applyAlignment="1">
      <alignment horizontal="right" vertical="center" wrapText="1"/>
    </xf>
    <xf numFmtId="0" fontId="51" fillId="0" borderId="0" xfId="29" applyFont="1" applyFill="1" applyAlignment="1">
      <alignment horizontal="center" vertical="center"/>
    </xf>
    <xf numFmtId="0" fontId="0" fillId="0" borderId="0" xfId="29" applyFont="1" applyFill="1" applyAlignment="1">
      <alignment horizontal="center" vertical="center"/>
    </xf>
    <xf numFmtId="0" fontId="53" fillId="0" borderId="0" xfId="29" applyFont="1" applyFill="1">
      <alignment vertical="center"/>
    </xf>
    <xf numFmtId="0" fontId="51" fillId="0" borderId="0" xfId="29" applyFont="1" applyFill="1">
      <alignment vertical="center"/>
    </xf>
    <xf numFmtId="0" fontId="0" fillId="0" borderId="0" xfId="29" applyFont="1" applyFill="1" applyAlignment="1">
      <alignment horizontal="right" vertical="center"/>
    </xf>
    <xf numFmtId="0" fontId="19" fillId="0" borderId="0" xfId="75" applyFont="1" applyFill="1" applyAlignment="1">
      <alignment horizontal="left" vertical="center"/>
    </xf>
    <xf numFmtId="0" fontId="20" fillId="0" borderId="0" xfId="60" applyFont="1" applyFill="1" applyAlignment="1">
      <alignment horizontal="center" vertical="center" wrapText="1"/>
    </xf>
    <xf numFmtId="0" fontId="24" fillId="0" borderId="1" xfId="29" applyFont="1" applyFill="1" applyBorder="1" applyAlignment="1">
      <alignment horizontal="center" vertical="center"/>
    </xf>
    <xf numFmtId="0" fontId="24" fillId="0" borderId="1" xfId="29" applyFont="1" applyFill="1" applyBorder="1" applyAlignment="1">
      <alignment horizontal="center" vertical="center" wrapText="1"/>
    </xf>
    <xf numFmtId="0" fontId="24" fillId="0" borderId="1" xfId="32" applyFont="1" applyFill="1" applyBorder="1" applyAlignment="1">
      <alignment vertical="center"/>
    </xf>
    <xf numFmtId="0" fontId="21" fillId="0" borderId="1" xfId="32" applyFont="1" applyFill="1" applyBorder="1" applyAlignment="1">
      <alignment vertical="center"/>
    </xf>
    <xf numFmtId="180" fontId="24" fillId="0" borderId="1" xfId="29" applyNumberFormat="1" applyFont="1" applyFill="1" applyBorder="1" applyAlignment="1">
      <alignment horizontal="right" vertical="center" wrapText="1"/>
    </xf>
    <xf numFmtId="180" fontId="21" fillId="0" borderId="1" xfId="29" applyNumberFormat="1" applyFont="1" applyFill="1" applyBorder="1" applyAlignment="1">
      <alignment horizontal="right" vertical="center" wrapText="1"/>
    </xf>
    <xf numFmtId="0" fontId="21" fillId="0" borderId="1" xfId="32" applyFont="1" applyFill="1" applyBorder="1" applyAlignment="1">
      <alignment horizontal="right" vertical="center" wrapText="1"/>
    </xf>
    <xf numFmtId="182" fontId="21" fillId="0" borderId="1" xfId="29" applyNumberFormat="1" applyFont="1" applyFill="1" applyBorder="1" applyAlignment="1">
      <alignment horizontal="right" vertical="center" wrapText="1"/>
    </xf>
    <xf numFmtId="179" fontId="24" fillId="0" borderId="1" xfId="42" applyNumberFormat="1" applyFont="1" applyFill="1" applyBorder="1" applyAlignment="1">
      <alignment horizontal="right" vertical="center" wrapText="1"/>
    </xf>
    <xf numFmtId="0" fontId="21" fillId="0" borderId="1" xfId="32" applyFont="1" applyFill="1" applyBorder="1" applyAlignment="1">
      <alignment vertical="center" wrapText="1"/>
    </xf>
    <xf numFmtId="181" fontId="21" fillId="0" borderId="1" xfId="29" applyNumberFormat="1" applyFont="1" applyFill="1" applyBorder="1" applyAlignment="1">
      <alignment horizontal="right" vertical="center" wrapText="1"/>
    </xf>
    <xf numFmtId="0" fontId="21" fillId="0" borderId="1" xfId="36" applyFont="1" applyFill="1" applyBorder="1" applyAlignment="1">
      <alignment horizontal="right" vertical="center" wrapText="1"/>
    </xf>
    <xf numFmtId="0" fontId="24" fillId="0" borderId="1" xfId="32" applyFont="1" applyFill="1" applyBorder="1" applyAlignment="1">
      <alignment horizontal="center" vertical="center"/>
    </xf>
    <xf numFmtId="0" fontId="24" fillId="0" borderId="1" xfId="36" applyFont="1" applyFill="1" applyBorder="1" applyAlignment="1">
      <alignment horizontal="center" vertical="center"/>
    </xf>
    <xf numFmtId="182" fontId="24" fillId="0" borderId="1" xfId="29" applyNumberFormat="1" applyFont="1" applyFill="1" applyBorder="1" applyAlignment="1">
      <alignment horizontal="right" vertical="center" wrapText="1"/>
    </xf>
    <xf numFmtId="0" fontId="20" fillId="0" borderId="0" xfId="62" applyFont="1" applyFill="1" applyAlignment="1">
      <alignment horizontal="center" vertical="center"/>
    </xf>
    <xf numFmtId="0" fontId="0" fillId="0" borderId="0" xfId="62" applyFont="1" applyFill="1" applyAlignment="1">
      <alignment horizontal="right" vertical="center"/>
    </xf>
    <xf numFmtId="0" fontId="0" fillId="0" borderId="0" xfId="62" applyFill="1">
      <alignment vertical="center"/>
    </xf>
    <xf numFmtId="0" fontId="0" fillId="0" borderId="0" xfId="66" applyFont="1" applyFill="1" applyBorder="1" applyAlignment="1"/>
    <xf numFmtId="0" fontId="0" fillId="0" borderId="0" xfId="62" applyFont="1" applyFill="1">
      <alignment vertical="center"/>
    </xf>
    <xf numFmtId="0" fontId="0" fillId="0" borderId="0" xfId="66" applyFont="1" applyFill="1" applyAlignment="1"/>
    <xf numFmtId="0" fontId="20" fillId="0" borderId="0" xfId="66" applyFont="1" applyFill="1" applyBorder="1" applyAlignment="1">
      <alignment horizontal="center" vertical="center" wrapText="1"/>
    </xf>
    <xf numFmtId="0" fontId="20" fillId="0" borderId="0" xfId="66" applyFont="1" applyFill="1" applyBorder="1" applyAlignment="1">
      <alignment horizontal="center" vertical="center"/>
    </xf>
    <xf numFmtId="178" fontId="0" fillId="0" borderId="0" xfId="62" applyNumberFormat="1" applyFont="1" applyFill="1" applyAlignment="1">
      <alignment horizontal="right" vertical="center"/>
    </xf>
    <xf numFmtId="178" fontId="0" fillId="0" borderId="0" xfId="80" applyNumberFormat="1" applyFont="1" applyFill="1" applyAlignment="1">
      <alignment horizontal="right" vertical="center" wrapText="1"/>
    </xf>
    <xf numFmtId="178" fontId="24" fillId="0" borderId="1" xfId="62" applyNumberFormat="1" applyFont="1" applyFill="1" applyBorder="1" applyAlignment="1">
      <alignment horizontal="center" vertical="center"/>
    </xf>
    <xf numFmtId="0" fontId="54" fillId="0" borderId="1" xfId="68" applyFont="1" applyFill="1" applyBorder="1" applyAlignment="1">
      <alignment horizontal="center" vertical="center"/>
    </xf>
    <xf numFmtId="0" fontId="48" fillId="0" borderId="1" xfId="64" applyFont="1" applyFill="1" applyBorder="1" applyAlignment="1">
      <alignment horizontal="left" vertical="center"/>
    </xf>
    <xf numFmtId="0" fontId="24" fillId="0" borderId="1" xfId="68" applyFont="1" applyFill="1" applyBorder="1" applyAlignment="1">
      <alignment horizontal="right" vertical="center"/>
    </xf>
    <xf numFmtId="0" fontId="18" fillId="0" borderId="1" xfId="0" applyFont="1" applyFill="1" applyBorder="1" applyAlignment="1">
      <alignment horizontal="left" vertical="center"/>
    </xf>
    <xf numFmtId="0" fontId="21" fillId="0" borderId="1" xfId="68" applyFont="1" applyFill="1" applyBorder="1" applyAlignment="1">
      <alignment horizontal="right" vertical="center"/>
    </xf>
    <xf numFmtId="181" fontId="48" fillId="0" borderId="1" xfId="80" applyNumberFormat="1" applyFont="1" applyFill="1" applyBorder="1" applyAlignment="1" applyProtection="1">
      <alignment horizontal="right" vertical="center" wrapText="1"/>
    </xf>
    <xf numFmtId="0" fontId="18" fillId="0" borderId="1" xfId="64" applyFont="1" applyFill="1" applyBorder="1" applyAlignment="1">
      <alignment horizontal="left" vertical="center"/>
    </xf>
    <xf numFmtId="181" fontId="18" fillId="0" borderId="1" xfId="80" applyNumberFormat="1" applyFont="1" applyFill="1" applyBorder="1" applyAlignment="1" applyProtection="1">
      <alignment horizontal="right" vertical="center" wrapText="1"/>
    </xf>
    <xf numFmtId="0" fontId="24" fillId="0" borderId="1" xfId="79" applyFont="1" applyFill="1" applyBorder="1" applyAlignment="1">
      <alignment horizontal="center" vertical="center"/>
    </xf>
    <xf numFmtId="0" fontId="24" fillId="0" borderId="1" xfId="62" applyFont="1" applyFill="1" applyBorder="1">
      <alignment vertical="center"/>
    </xf>
    <xf numFmtId="0" fontId="51" fillId="0" borderId="0" xfId="62" applyFont="1" applyFill="1">
      <alignment vertical="center"/>
    </xf>
    <xf numFmtId="0" fontId="24" fillId="0" borderId="1" xfId="68" applyFont="1" applyFill="1" applyBorder="1" applyAlignment="1">
      <alignment horizontal="center" vertical="center"/>
    </xf>
    <xf numFmtId="0" fontId="55" fillId="0" borderId="0" xfId="66" applyFont="1" applyFill="1" applyBorder="1" applyAlignment="1">
      <alignment horizontal="center" vertical="center"/>
    </xf>
    <xf numFmtId="0" fontId="56" fillId="0" borderId="0" xfId="66" applyFont="1" applyFill="1" applyBorder="1" applyAlignment="1"/>
    <xf numFmtId="178" fontId="0" fillId="0" borderId="0" xfId="79" applyNumberFormat="1" applyFont="1" applyFill="1" applyBorder="1" applyAlignment="1">
      <alignment horizontal="right" wrapText="1"/>
    </xf>
    <xf numFmtId="0" fontId="57" fillId="0" borderId="1" xfId="66" applyFont="1" applyFill="1" applyBorder="1" applyAlignment="1">
      <alignment horizontal="center" vertical="center"/>
    </xf>
    <xf numFmtId="0" fontId="57" fillId="0" borderId="1" xfId="66" applyNumberFormat="1" applyFont="1" applyFill="1" applyBorder="1" applyAlignment="1" applyProtection="1">
      <alignment horizontal="left" vertical="center"/>
    </xf>
    <xf numFmtId="1" fontId="51" fillId="0" borderId="1" xfId="66" applyNumberFormat="1" applyFont="1" applyFill="1" applyBorder="1" applyAlignment="1" applyProtection="1">
      <alignment horizontal="right" vertical="center"/>
    </xf>
    <xf numFmtId="0" fontId="0" fillId="0" borderId="1" xfId="79" applyFont="1" applyFill="1" applyBorder="1" applyAlignment="1">
      <alignment horizontal="left" vertical="center"/>
    </xf>
    <xf numFmtId="181" fontId="0" fillId="0" borderId="1" xfId="64" applyNumberFormat="1" applyFont="1" applyFill="1" applyBorder="1" applyAlignment="1">
      <alignment horizontal="right" vertical="center" wrapText="1"/>
    </xf>
    <xf numFmtId="0" fontId="0" fillId="0" borderId="1" xfId="66" applyFont="1" applyFill="1" applyBorder="1" applyAlignment="1">
      <alignment horizontal="right" vertical="center"/>
    </xf>
    <xf numFmtId="0" fontId="0" fillId="0" borderId="1" xfId="79" applyFill="1" applyBorder="1" applyAlignment="1">
      <alignment horizontal="left" vertical="center"/>
    </xf>
    <xf numFmtId="0" fontId="0" fillId="0" borderId="1" xfId="66" applyFont="1" applyFill="1" applyBorder="1" applyAlignment="1">
      <alignment horizontal="right" vertical="center" wrapText="1"/>
    </xf>
    <xf numFmtId="0" fontId="58" fillId="0" borderId="0" xfId="70" applyFont="1" applyFill="1" applyAlignment="1">
      <alignment horizontal="left" vertical="center"/>
    </xf>
    <xf numFmtId="0" fontId="20" fillId="0" borderId="0" xfId="66" applyFont="1" applyFill="1" applyAlignment="1">
      <alignment horizontal="center" vertical="center"/>
    </xf>
    <xf numFmtId="0" fontId="0" fillId="0" borderId="0" xfId="66" applyFont="1" applyFill="1" applyAlignment="1">
      <alignment horizontal="right" vertical="center"/>
    </xf>
    <xf numFmtId="0" fontId="24" fillId="0" borderId="0" xfId="66" applyFont="1" applyFill="1" applyAlignment="1"/>
    <xf numFmtId="0" fontId="21" fillId="0" borderId="0" xfId="66" applyFont="1" applyFill="1" applyAlignment="1"/>
    <xf numFmtId="181" fontId="0" fillId="0" borderId="0" xfId="66" applyNumberFormat="1" applyFont="1" applyFill="1" applyAlignment="1">
      <alignment horizontal="center"/>
    </xf>
    <xf numFmtId="181" fontId="0" fillId="0" borderId="0" xfId="66" applyNumberFormat="1" applyFont="1" applyFill="1" applyAlignment="1"/>
    <xf numFmtId="0" fontId="59" fillId="0" borderId="0" xfId="70" applyFont="1" applyFill="1" applyAlignment="1">
      <alignment horizontal="left" vertical="center"/>
    </xf>
    <xf numFmtId="179" fontId="58" fillId="0" borderId="0" xfId="70" applyNumberFormat="1" applyFont="1" applyFill="1" applyAlignment="1">
      <alignment horizontal="left" vertical="center"/>
    </xf>
    <xf numFmtId="0" fontId="20" fillId="0" borderId="0" xfId="64" applyFont="1" applyFill="1" applyAlignment="1">
      <alignment horizontal="center" vertical="center" wrapText="1"/>
    </xf>
    <xf numFmtId="0" fontId="20" fillId="0" borderId="0" xfId="64" applyFont="1" applyFill="1" applyAlignment="1">
      <alignment horizontal="center" vertical="center"/>
    </xf>
    <xf numFmtId="0" fontId="0" fillId="0" borderId="0" xfId="64" applyFont="1" applyFill="1" applyAlignment="1">
      <alignment horizontal="right" vertical="center"/>
    </xf>
    <xf numFmtId="181" fontId="0" fillId="0" borderId="0" xfId="64" applyNumberFormat="1" applyFont="1" applyFill="1" applyAlignment="1">
      <alignment horizontal="right" vertical="center"/>
    </xf>
    <xf numFmtId="178" fontId="0" fillId="0" borderId="0" xfId="79" applyNumberFormat="1" applyFont="1" applyFill="1" applyAlignment="1">
      <alignment horizontal="right" vertical="center" wrapText="1"/>
    </xf>
    <xf numFmtId="0" fontId="24" fillId="0" borderId="1" xfId="82" applyFont="1" applyFill="1" applyBorder="1" applyAlignment="1">
      <alignment horizontal="center" vertical="center"/>
    </xf>
    <xf numFmtId="181" fontId="24" fillId="0" borderId="1" xfId="82" applyNumberFormat="1" applyFont="1" applyFill="1" applyBorder="1" applyAlignment="1">
      <alignment horizontal="center" vertical="center"/>
    </xf>
    <xf numFmtId="0" fontId="24" fillId="0" borderId="1" xfId="64" applyFont="1" applyFill="1" applyBorder="1" applyAlignment="1">
      <alignment horizontal="left" vertical="center"/>
    </xf>
    <xf numFmtId="181" fontId="24" fillId="0" borderId="1" xfId="72" applyNumberFormat="1" applyFont="1" applyFill="1" applyBorder="1" applyAlignment="1">
      <alignment horizontal="right" vertical="center" wrapText="1"/>
    </xf>
    <xf numFmtId="185" fontId="21" fillId="0" borderId="1" xfId="64" applyNumberFormat="1" applyFont="1" applyFill="1" applyBorder="1" applyAlignment="1">
      <alignment horizontal="left" vertical="center"/>
    </xf>
    <xf numFmtId="181" fontId="21" fillId="0" borderId="1" xfId="64" applyNumberFormat="1" applyFont="1" applyFill="1" applyBorder="1" applyAlignment="1">
      <alignment horizontal="right" vertical="center" wrapText="1"/>
    </xf>
    <xf numFmtId="0" fontId="24" fillId="0" borderId="4" xfId="12" applyFont="1" applyFill="1" applyBorder="1" applyAlignment="1">
      <alignment horizontal="left" vertical="center"/>
    </xf>
    <xf numFmtId="181" fontId="24" fillId="0" borderId="1" xfId="64" applyNumberFormat="1" applyFont="1" applyFill="1" applyBorder="1" applyAlignment="1">
      <alignment horizontal="right" vertical="center" wrapText="1"/>
    </xf>
    <xf numFmtId="0" fontId="21" fillId="0" borderId="1" xfId="0" applyNumberFormat="1" applyFont="1" applyFill="1" applyBorder="1" applyAlignment="1" applyProtection="1">
      <alignment horizontal="left" vertical="center" indent="2"/>
    </xf>
    <xf numFmtId="0" fontId="21" fillId="0" borderId="1" xfId="0" applyNumberFormat="1" applyFont="1" applyFill="1" applyBorder="1" applyAlignment="1" applyProtection="1">
      <alignment horizontal="center" vertical="center"/>
    </xf>
    <xf numFmtId="1" fontId="24" fillId="0" borderId="1" xfId="67" applyNumberFormat="1" applyFont="1" applyFill="1" applyBorder="1" applyAlignment="1" applyProtection="1">
      <alignment horizontal="right" vertical="center"/>
    </xf>
    <xf numFmtId="0" fontId="21" fillId="0" borderId="1" xfId="64" applyFont="1" applyFill="1" applyBorder="1" applyAlignment="1">
      <alignment horizontal="left" vertical="center"/>
    </xf>
    <xf numFmtId="179" fontId="21" fillId="0" borderId="1" xfId="81" applyNumberFormat="1" applyFont="1" applyFill="1" applyBorder="1" applyAlignment="1" applyProtection="1">
      <alignment horizontal="left" vertical="center"/>
    </xf>
    <xf numFmtId="186" fontId="21" fillId="0" borderId="1" xfId="74" applyNumberFormat="1" applyFont="1" applyFill="1" applyBorder="1" applyAlignment="1">
      <alignment horizontal="right" vertical="center" wrapText="1"/>
    </xf>
    <xf numFmtId="0" fontId="24" fillId="0" borderId="1" xfId="64" applyFont="1" applyFill="1" applyBorder="1" applyAlignment="1">
      <alignment horizontal="center" vertical="center"/>
    </xf>
    <xf numFmtId="181" fontId="21" fillId="0" borderId="0" xfId="66" applyNumberFormat="1" applyFont="1" applyFill="1" applyAlignment="1"/>
    <xf numFmtId="0" fontId="0" fillId="0" borderId="0" xfId="0" applyFont="1" applyFill="1" applyBorder="1" applyAlignment="1">
      <alignment vertical="center"/>
    </xf>
    <xf numFmtId="0" fontId="60" fillId="0" borderId="0" xfId="0" applyFont="1" applyFill="1" applyBorder="1" applyAlignment="1">
      <alignment horizontal="center" vertical="center"/>
    </xf>
    <xf numFmtId="0" fontId="61" fillId="0" borderId="0" xfId="0" applyFont="1" applyFill="1" applyBorder="1" applyAlignment="1">
      <alignment horizontal="left" vertical="center"/>
    </xf>
    <xf numFmtId="0" fontId="61" fillId="0" borderId="0" xfId="0" applyFont="1" applyFill="1" applyBorder="1" applyAlignment="1">
      <alignment vertical="center"/>
    </xf>
    <xf numFmtId="0" fontId="7" fillId="0" borderId="0" xfId="0" applyFont="1" applyFill="1" applyBorder="1" applyAlignment="1">
      <alignment horizontal="center" vertical="center"/>
    </xf>
    <xf numFmtId="0" fontId="62" fillId="0" borderId="1" xfId="0" applyFont="1" applyFill="1" applyBorder="1" applyAlignment="1">
      <alignment horizontal="center" vertical="center"/>
    </xf>
    <xf numFmtId="0" fontId="63" fillId="0" borderId="2" xfId="0" applyFont="1" applyFill="1" applyBorder="1" applyAlignment="1" applyProtection="1">
      <alignment horizontal="center" vertical="center" wrapText="1"/>
      <protection hidden="1"/>
    </xf>
    <xf numFmtId="0" fontId="62" fillId="0" borderId="1" xfId="0" applyFont="1" applyFill="1" applyBorder="1" applyAlignment="1">
      <alignment horizontal="center" vertical="center" wrapText="1"/>
    </xf>
    <xf numFmtId="3" fontId="63" fillId="0" borderId="2" xfId="0" applyNumberFormat="1" applyFont="1" applyFill="1" applyBorder="1" applyAlignment="1" applyProtection="1">
      <alignment horizontal="center" vertical="center" wrapText="1"/>
      <protection hidden="1"/>
    </xf>
    <xf numFmtId="0" fontId="62" fillId="0" borderId="1" xfId="0" applyFont="1" applyFill="1" applyBorder="1" applyAlignment="1">
      <alignment horizontal="left" vertical="center"/>
    </xf>
    <xf numFmtId="0" fontId="64" fillId="0" borderId="1" xfId="0" applyFont="1" applyFill="1" applyBorder="1" applyAlignment="1">
      <alignment horizontal="center" vertical="center"/>
    </xf>
    <xf numFmtId="182" fontId="64" fillId="0" borderId="1" xfId="0" applyNumberFormat="1" applyFont="1" applyFill="1" applyBorder="1" applyAlignment="1">
      <alignment horizontal="center" vertical="center"/>
    </xf>
    <xf numFmtId="180" fontId="64" fillId="0" borderId="1" xfId="85" applyNumberFormat="1" applyFont="1" applyFill="1" applyBorder="1" applyAlignment="1">
      <alignment horizontal="center" vertical="center" wrapText="1"/>
    </xf>
    <xf numFmtId="0" fontId="65" fillId="2" borderId="1" xfId="0" applyNumberFormat="1" applyFont="1" applyFill="1" applyBorder="1" applyAlignment="1">
      <alignment horizontal="left" vertical="center"/>
    </xf>
    <xf numFmtId="0" fontId="62" fillId="2" borderId="1" xfId="0" applyFont="1" applyFill="1" applyBorder="1" applyAlignment="1">
      <alignment vertical="center"/>
    </xf>
    <xf numFmtId="0" fontId="64" fillId="2" borderId="1" xfId="0" applyFont="1" applyFill="1" applyBorder="1" applyAlignment="1">
      <alignment horizontal="center" vertical="center"/>
    </xf>
    <xf numFmtId="182" fontId="64" fillId="2" borderId="1" xfId="0" applyNumberFormat="1" applyFont="1" applyFill="1" applyBorder="1" applyAlignment="1">
      <alignment horizontal="center" vertical="center"/>
    </xf>
    <xf numFmtId="180" fontId="64" fillId="2" borderId="1" xfId="85" applyNumberFormat="1" applyFont="1" applyFill="1" applyBorder="1" applyAlignment="1">
      <alignment horizontal="center" vertical="center" wrapText="1"/>
    </xf>
    <xf numFmtId="0" fontId="61" fillId="3" borderId="1" xfId="0" applyNumberFormat="1" applyFont="1" applyFill="1" applyBorder="1" applyAlignment="1">
      <alignment horizontal="left" vertical="center"/>
    </xf>
    <xf numFmtId="0" fontId="66" fillId="3" borderId="1" xfId="0" applyFont="1" applyFill="1" applyBorder="1" applyAlignment="1">
      <alignment vertical="center"/>
    </xf>
    <xf numFmtId="0" fontId="7" fillId="3" borderId="1" xfId="0" applyFont="1" applyFill="1" applyBorder="1" applyAlignment="1">
      <alignment horizontal="center" vertical="center"/>
    </xf>
    <xf numFmtId="182" fontId="64" fillId="3" borderId="1" xfId="0" applyNumberFormat="1" applyFont="1" applyFill="1" applyBorder="1" applyAlignment="1">
      <alignment horizontal="center" vertical="center"/>
    </xf>
    <xf numFmtId="180" fontId="64" fillId="3" borderId="1" xfId="85" applyNumberFormat="1" applyFont="1" applyFill="1" applyBorder="1" applyAlignment="1">
      <alignment horizontal="center" vertical="center" wrapText="1"/>
    </xf>
    <xf numFmtId="0" fontId="61" fillId="0" borderId="1" xfId="0" applyNumberFormat="1" applyFont="1" applyFill="1" applyBorder="1" applyAlignment="1">
      <alignment horizontal="left" vertical="center"/>
    </xf>
    <xf numFmtId="0" fontId="66" fillId="0" borderId="1" xfId="0" applyFont="1" applyFill="1" applyBorder="1" applyAlignment="1">
      <alignment vertical="center"/>
    </xf>
    <xf numFmtId="0" fontId="7"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182" fontId="7" fillId="0" borderId="1" xfId="0" applyNumberFormat="1" applyFont="1" applyFill="1" applyBorder="1" applyAlignment="1">
      <alignment horizontal="center" vertical="center"/>
    </xf>
    <xf numFmtId="0" fontId="66" fillId="0" borderId="1" xfId="0" applyNumberFormat="1" applyFont="1" applyFill="1" applyBorder="1" applyAlignment="1">
      <alignment horizontal="center" vertical="center"/>
    </xf>
    <xf numFmtId="178" fontId="20" fillId="0" borderId="0" xfId="79" applyNumberFormat="1" applyFont="1" applyFill="1" applyAlignment="1">
      <alignment horizontal="center" vertical="center"/>
    </xf>
    <xf numFmtId="178" fontId="0" fillId="0" borderId="0" xfId="79" applyNumberFormat="1" applyFont="1" applyFill="1" applyAlignment="1">
      <alignment horizontal="right" vertical="center"/>
    </xf>
    <xf numFmtId="178" fontId="24" fillId="0" borderId="0" xfId="79" applyNumberFormat="1" applyFont="1" applyFill="1" applyAlignment="1">
      <alignment vertical="center"/>
    </xf>
    <xf numFmtId="178" fontId="21" fillId="0" borderId="0" xfId="79" applyNumberFormat="1" applyFont="1" applyFill="1" applyAlignment="1">
      <alignment vertical="center"/>
    </xf>
    <xf numFmtId="178" fontId="0" fillId="0" borderId="0" xfId="79" applyNumberFormat="1" applyFont="1" applyFill="1" applyAlignment="1"/>
    <xf numFmtId="178" fontId="20" fillId="0" borderId="0" xfId="73" applyNumberFormat="1" applyFont="1" applyFill="1" applyAlignment="1">
      <alignment horizontal="center" vertical="center" wrapText="1"/>
    </xf>
    <xf numFmtId="178" fontId="20" fillId="0" borderId="0" xfId="73" applyNumberFormat="1" applyFont="1" applyFill="1" applyAlignment="1">
      <alignment horizontal="center" vertical="center"/>
    </xf>
    <xf numFmtId="0" fontId="67" fillId="0" borderId="1" xfId="0" applyFont="1" applyFill="1" applyBorder="1" applyAlignment="1">
      <alignment vertical="center"/>
    </xf>
    <xf numFmtId="181" fontId="24" fillId="0" borderId="1" xfId="79" applyNumberFormat="1" applyFont="1" applyFill="1" applyBorder="1" applyAlignment="1" applyProtection="1">
      <alignment horizontal="right" vertical="center" wrapText="1"/>
    </xf>
    <xf numFmtId="178" fontId="0" fillId="0" borderId="0" xfId="79" applyNumberFormat="1" applyFont="1" applyFill="1" applyAlignment="1">
      <alignment vertical="center"/>
    </xf>
    <xf numFmtId="178" fontId="0" fillId="0" borderId="0" xfId="79" applyNumberFormat="1" applyFont="1" applyFill="1" applyAlignment="1">
      <alignment horizontal="center"/>
    </xf>
    <xf numFmtId="0" fontId="0" fillId="0" borderId="8" xfId="66" applyFont="1" applyFill="1" applyBorder="1" applyAlignment="1">
      <alignment horizontal="right" vertical="center"/>
    </xf>
    <xf numFmtId="178" fontId="24" fillId="0" borderId="1" xfId="76" applyNumberFormat="1" applyFont="1" applyFill="1" applyBorder="1" applyAlignment="1">
      <alignment horizontal="left" vertical="center"/>
    </xf>
    <xf numFmtId="0" fontId="24" fillId="0" borderId="1" xfId="64" applyFont="1" applyFill="1" applyBorder="1" applyAlignment="1">
      <alignment horizontal="right" vertical="center"/>
    </xf>
    <xf numFmtId="0" fontId="21" fillId="0" borderId="1" xfId="76" applyFont="1" applyFill="1" applyBorder="1" applyAlignment="1">
      <alignment horizontal="left" vertical="center" indent="2"/>
    </xf>
    <xf numFmtId="0" fontId="21" fillId="0" borderId="1" xfId="64" applyFont="1" applyFill="1" applyBorder="1" applyAlignment="1">
      <alignment horizontal="right" vertical="center"/>
    </xf>
    <xf numFmtId="181" fontId="21" fillId="0" borderId="1" xfId="79" applyNumberFormat="1" applyFont="1" applyFill="1" applyBorder="1" applyAlignment="1" applyProtection="1">
      <alignment horizontal="right" vertical="center" wrapText="1"/>
    </xf>
    <xf numFmtId="181" fontId="18" fillId="0" borderId="1" xfId="79" applyNumberFormat="1" applyFont="1" applyFill="1" applyBorder="1" applyAlignment="1" applyProtection="1">
      <alignment horizontal="right" vertical="center" wrapText="1"/>
    </xf>
    <xf numFmtId="178" fontId="21" fillId="0" borderId="0" xfId="79" applyNumberFormat="1" applyFont="1" applyFill="1" applyAlignment="1"/>
    <xf numFmtId="0" fontId="19" fillId="0" borderId="0" xfId="78" applyFont="1" applyFill="1" applyBorder="1" applyAlignment="1">
      <alignment horizontal="left" vertical="center"/>
    </xf>
    <xf numFmtId="0" fontId="20" fillId="0" borderId="0" xfId="78" applyFont="1" applyFill="1" applyBorder="1" applyAlignment="1">
      <alignment horizontal="center" vertical="center"/>
    </xf>
    <xf numFmtId="0" fontId="0" fillId="0" borderId="0" xfId="78" applyFont="1" applyFill="1" applyBorder="1" applyAlignment="1">
      <alignment horizontal="right" vertical="center"/>
    </xf>
    <xf numFmtId="0" fontId="68" fillId="0" borderId="0" xfId="78" applyFont="1" applyFill="1" applyBorder="1" applyAlignment="1"/>
    <xf numFmtId="0" fontId="69" fillId="0" borderId="0" xfId="78" applyFont="1" applyFill="1" applyBorder="1" applyAlignment="1"/>
    <xf numFmtId="0" fontId="18" fillId="0" borderId="0" xfId="0" applyFont="1" applyFill="1" applyBorder="1" applyAlignment="1" applyProtection="1"/>
    <xf numFmtId="0" fontId="39" fillId="0" borderId="0" xfId="77" applyFont="1" applyFill="1" applyBorder="1" applyAlignment="1">
      <alignment horizontal="center" vertical="center" wrapText="1"/>
    </xf>
    <xf numFmtId="0" fontId="51" fillId="0" borderId="0" xfId="78" applyFont="1" applyFill="1" applyBorder="1" applyAlignment="1">
      <alignment horizontal="right" vertical="center"/>
    </xf>
    <xf numFmtId="182" fontId="0" fillId="0" borderId="0" xfId="78" applyNumberFormat="1" applyFont="1" applyFill="1" applyBorder="1" applyAlignment="1">
      <alignment horizontal="right" vertical="center"/>
    </xf>
    <xf numFmtId="0" fontId="24" fillId="0" borderId="2" xfId="79" applyFont="1" applyFill="1" applyBorder="1" applyAlignment="1">
      <alignment horizontal="center" vertical="center"/>
    </xf>
    <xf numFmtId="0" fontId="48" fillId="0" borderId="1" xfId="77" applyFont="1" applyFill="1" applyBorder="1" applyAlignment="1">
      <alignment horizontal="center" vertical="center" wrapText="1"/>
    </xf>
    <xf numFmtId="183" fontId="24" fillId="0" borderId="1" xfId="78" applyNumberFormat="1" applyFont="1" applyFill="1" applyBorder="1" applyAlignment="1" applyProtection="1">
      <alignment horizontal="center" vertical="center"/>
    </xf>
    <xf numFmtId="183" fontId="24" fillId="0" borderId="1" xfId="78" applyNumberFormat="1" applyFont="1" applyFill="1" applyBorder="1" applyAlignment="1">
      <alignment horizontal="right" vertical="center" wrapText="1"/>
    </xf>
    <xf numFmtId="49" fontId="24" fillId="0" borderId="1" xfId="78" applyNumberFormat="1" applyFont="1" applyFill="1" applyBorder="1" applyAlignment="1" applyProtection="1">
      <alignment vertical="center"/>
    </xf>
    <xf numFmtId="181" fontId="24" fillId="0" borderId="1" xfId="78" applyNumberFormat="1" applyFont="1" applyFill="1" applyBorder="1" applyAlignment="1" applyProtection="1">
      <alignment horizontal="right" vertical="center" wrapText="1"/>
    </xf>
    <xf numFmtId="49" fontId="21" fillId="0" borderId="1" xfId="78" applyNumberFormat="1" applyFont="1" applyFill="1" applyBorder="1" applyAlignment="1" applyProtection="1">
      <alignment horizontal="left" vertical="center"/>
    </xf>
    <xf numFmtId="3" fontId="21" fillId="0" borderId="1" xfId="0" applyNumberFormat="1" applyFont="1" applyFill="1" applyBorder="1" applyAlignment="1">
      <alignment horizontal="right" vertical="center"/>
    </xf>
    <xf numFmtId="0" fontId="21" fillId="0" borderId="9" xfId="0" applyFont="1" applyBorder="1" applyAlignment="1">
      <alignment horizontal="left" vertical="center" indent="1"/>
    </xf>
    <xf numFmtId="3" fontId="21" fillId="0" borderId="6" xfId="0" applyNumberFormat="1" applyFont="1" applyFill="1" applyBorder="1" applyAlignment="1">
      <alignment horizontal="right" vertical="center"/>
    </xf>
    <xf numFmtId="0" fontId="21" fillId="0" borderId="10" xfId="0" applyFont="1" applyBorder="1" applyAlignment="1">
      <alignment horizontal="left" vertical="center" indent="1"/>
    </xf>
    <xf numFmtId="0" fontId="26"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40" fillId="0" borderId="0" xfId="0" applyFont="1" applyFill="1" applyBorder="1" applyAlignment="1" applyProtection="1">
      <alignment horizontal="right" vertical="center"/>
    </xf>
    <xf numFmtId="0" fontId="48" fillId="0" borderId="0" xfId="0" applyFont="1" applyFill="1" applyAlignment="1">
      <alignment horizontal="center" vertical="center" wrapText="1"/>
    </xf>
    <xf numFmtId="0" fontId="48" fillId="0" borderId="0" xfId="0" applyFont="1" applyFill="1" applyAlignment="1">
      <alignment vertical="center" wrapText="1"/>
    </xf>
    <xf numFmtId="0" fontId="70" fillId="0" borderId="0" xfId="0" applyFont="1" applyFill="1" applyAlignment="1">
      <alignment horizontal="left" vertical="center" wrapText="1"/>
    </xf>
    <xf numFmtId="181" fontId="24" fillId="0" borderId="1" xfId="0" applyNumberFormat="1" applyFont="1" applyFill="1" applyBorder="1" applyAlignment="1">
      <alignment horizontal="right" vertical="center" wrapText="1"/>
    </xf>
    <xf numFmtId="0" fontId="21" fillId="0" borderId="1" xfId="0" applyFont="1" applyFill="1" applyBorder="1" applyAlignment="1">
      <alignment horizontal="left" vertical="center" wrapText="1" indent="2"/>
    </xf>
    <xf numFmtId="0" fontId="21" fillId="4" borderId="1" xfId="0" applyFont="1" applyFill="1" applyBorder="1" applyAlignment="1">
      <alignment horizontal="center" vertical="center" wrapText="1"/>
    </xf>
    <xf numFmtId="0" fontId="21"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center" vertical="center" wrapText="1"/>
    </xf>
    <xf numFmtId="181" fontId="21" fillId="0" borderId="1" xfId="0" applyNumberFormat="1" applyFont="1" applyFill="1" applyBorder="1" applyAlignment="1">
      <alignment horizontal="right" vertical="center" wrapText="1"/>
    </xf>
    <xf numFmtId="181" fontId="18" fillId="0" borderId="0" xfId="0" applyNumberFormat="1" applyFont="1" applyFill="1" applyAlignment="1">
      <alignment horizontal="right" vertical="center" wrapText="1"/>
    </xf>
    <xf numFmtId="0" fontId="18" fillId="0" borderId="0" xfId="0" applyFont="1" applyFill="1" applyAlignment="1">
      <alignment horizontal="right" vertical="center" wrapText="1"/>
    </xf>
    <xf numFmtId="0" fontId="48" fillId="0" borderId="0" xfId="0" applyFont="1" applyFill="1" applyAlignment="1">
      <alignment horizontal="center" vertical="center"/>
    </xf>
    <xf numFmtId="0" fontId="40" fillId="0" borderId="0" xfId="0" applyFont="1" applyFill="1" applyAlignment="1">
      <alignment horizontal="right" vertical="center" wrapText="1"/>
    </xf>
    <xf numFmtId="0" fontId="48" fillId="0" borderId="1" xfId="0" applyFont="1" applyFill="1" applyBorder="1" applyAlignment="1">
      <alignment horizontal="center" vertical="center" wrapText="1"/>
    </xf>
    <xf numFmtId="0" fontId="48" fillId="0" borderId="1" xfId="0" applyFont="1" applyFill="1" applyBorder="1" applyAlignment="1">
      <alignment horizontal="left" vertical="center" wrapText="1"/>
    </xf>
    <xf numFmtId="180" fontId="48" fillId="0" borderId="1" xfId="0" applyNumberFormat="1" applyFont="1" applyFill="1" applyBorder="1" applyAlignment="1">
      <alignment horizontal="right" vertical="center" wrapText="1"/>
    </xf>
    <xf numFmtId="181" fontId="48" fillId="0" borderId="1" xfId="0" applyNumberFormat="1" applyFont="1" applyFill="1" applyBorder="1" applyAlignment="1">
      <alignment horizontal="right" vertical="center" wrapText="1"/>
    </xf>
    <xf numFmtId="187" fontId="48" fillId="0" borderId="1" xfId="0" applyNumberFormat="1" applyFont="1" applyFill="1" applyBorder="1" applyAlignment="1">
      <alignment horizontal="right" vertical="center" wrapText="1"/>
    </xf>
    <xf numFmtId="0" fontId="48" fillId="0" borderId="1" xfId="0" applyFont="1" applyFill="1" applyBorder="1" applyAlignment="1">
      <alignment horizontal="left" vertical="center" wrapText="1" indent="1"/>
    </xf>
    <xf numFmtId="181" fontId="18" fillId="0" borderId="1" xfId="0" applyNumberFormat="1" applyFont="1" applyFill="1" applyBorder="1" applyAlignment="1">
      <alignment horizontal="right" vertical="center" wrapText="1"/>
    </xf>
    <xf numFmtId="180" fontId="18" fillId="0" borderId="1" xfId="0" applyNumberFormat="1" applyFont="1" applyFill="1" applyBorder="1" applyAlignment="1">
      <alignment horizontal="right" vertical="center" wrapText="1"/>
    </xf>
    <xf numFmtId="182" fontId="48" fillId="0" borderId="1" xfId="0" applyNumberFormat="1" applyFont="1" applyFill="1" applyBorder="1" applyAlignment="1">
      <alignment horizontal="right" vertical="center" wrapText="1"/>
    </xf>
    <xf numFmtId="0" fontId="71" fillId="0" borderId="0" xfId="0" applyFont="1" applyFill="1" applyAlignment="1">
      <alignment vertical="center" wrapText="1"/>
    </xf>
    <xf numFmtId="0" fontId="71" fillId="0" borderId="0" xfId="0" applyFont="1" applyFill="1" applyAlignment="1">
      <alignment vertical="center"/>
    </xf>
    <xf numFmtId="0" fontId="52" fillId="0" borderId="0" xfId="0" applyFont="1" applyFill="1" applyAlignment="1">
      <alignment vertical="center" wrapText="1"/>
    </xf>
    <xf numFmtId="180" fontId="18" fillId="0" borderId="0" xfId="0" applyNumberFormat="1" applyFont="1" applyFill="1" applyAlignment="1">
      <alignment horizontal="right" vertical="center" wrapText="1"/>
    </xf>
    <xf numFmtId="0" fontId="19" fillId="0" borderId="0" xfId="62" applyFont="1" applyFill="1" applyBorder="1" applyAlignment="1">
      <alignment horizontal="left" vertical="center"/>
    </xf>
    <xf numFmtId="0" fontId="19" fillId="0" borderId="0" xfId="75" applyFont="1" applyFill="1" applyBorder="1" applyAlignment="1">
      <alignment horizontal="left" vertical="center"/>
    </xf>
    <xf numFmtId="0" fontId="58" fillId="0" borderId="0" xfId="75" applyFont="1" applyFill="1" applyBorder="1" applyAlignment="1">
      <alignment horizontal="left" vertical="center"/>
    </xf>
    <xf numFmtId="178" fontId="19" fillId="0" borderId="0" xfId="62" applyNumberFormat="1" applyFont="1" applyFill="1" applyBorder="1" applyAlignment="1">
      <alignment horizontal="left" vertical="center"/>
    </xf>
    <xf numFmtId="0" fontId="20"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51" fillId="0" borderId="1" xfId="0" applyFont="1" applyFill="1" applyBorder="1" applyAlignment="1" applyProtection="1">
      <alignment horizontal="center" vertical="center" wrapText="1"/>
      <protection locked="0"/>
    </xf>
    <xf numFmtId="0" fontId="51" fillId="0" borderId="2" xfId="0"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181" fontId="51" fillId="0" borderId="1" xfId="0" applyNumberFormat="1" applyFont="1" applyFill="1" applyBorder="1" applyAlignment="1" applyProtection="1">
      <alignment vertical="center" wrapText="1"/>
      <protection locked="0"/>
    </xf>
    <xf numFmtId="0" fontId="51" fillId="0" borderId="1" xfId="0" applyFont="1" applyFill="1" applyBorder="1" applyAlignment="1" applyProtection="1">
      <alignment horizontal="left" vertical="center" wrapText="1"/>
      <protection locked="0"/>
    </xf>
    <xf numFmtId="1" fontId="51"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49" fontId="0" fillId="0" borderId="1" xfId="0" applyNumberFormat="1" applyFont="1" applyFill="1" applyBorder="1" applyAlignment="1" applyProtection="1">
      <alignment horizontal="left" vertical="center" wrapText="1" indent="2"/>
      <protection locked="0"/>
    </xf>
    <xf numFmtId="0" fontId="0" fillId="0" borderId="1" xfId="0" applyFont="1" applyFill="1" applyBorder="1" applyAlignment="1" applyProtection="1">
      <alignment vertical="center" wrapText="1"/>
      <protection locked="0"/>
    </xf>
    <xf numFmtId="49" fontId="0" fillId="0" borderId="1" xfId="0" applyNumberFormat="1" applyFont="1" applyFill="1" applyBorder="1" applyAlignment="1" applyProtection="1">
      <alignment horizontal="left" vertical="center" wrapText="1" indent="4"/>
      <protection locked="0"/>
    </xf>
    <xf numFmtId="49" fontId="51" fillId="0" borderId="1" xfId="0" applyNumberFormat="1" applyFont="1" applyFill="1" applyBorder="1" applyAlignment="1" applyProtection="1">
      <alignment horizontal="left" vertical="center" wrapText="1" indent="2"/>
      <protection locked="0"/>
    </xf>
    <xf numFmtId="181" fontId="51" fillId="0" borderId="1" xfId="71" applyNumberFormat="1" applyFont="1" applyFill="1" applyBorder="1" applyAlignment="1" applyProtection="1">
      <alignment vertical="center" wrapText="1"/>
      <protection locked="0"/>
    </xf>
    <xf numFmtId="49" fontId="0" fillId="0" borderId="1" xfId="0" applyNumberFormat="1" applyFont="1" applyFill="1" applyBorder="1" applyAlignment="1">
      <alignment horizontal="left" vertical="center" wrapText="1" indent="4"/>
    </xf>
    <xf numFmtId="0" fontId="51" fillId="0" borderId="1" xfId="0" applyFont="1" applyFill="1" applyBorder="1" applyAlignment="1">
      <alignment horizontal="left" vertical="center" wrapText="1"/>
    </xf>
    <xf numFmtId="0" fontId="51" fillId="0" borderId="0" xfId="0" applyFont="1">
      <alignment vertical="center"/>
    </xf>
    <xf numFmtId="0" fontId="21" fillId="0" borderId="0" xfId="0" applyFont="1" applyFill="1" applyBorder="1" applyAlignment="1">
      <alignment vertical="center"/>
    </xf>
    <xf numFmtId="181" fontId="51" fillId="0" borderId="1" xfId="71" applyNumberFormat="1" applyFont="1" applyFill="1" applyBorder="1" applyAlignment="1" applyProtection="1">
      <alignment vertical="center" wrapText="1"/>
    </xf>
    <xf numFmtId="49" fontId="51" fillId="0" borderId="1" xfId="0" applyNumberFormat="1" applyFont="1" applyFill="1" applyBorder="1" applyAlignment="1">
      <alignment horizontal="left" vertical="center" wrapText="1" indent="2"/>
    </xf>
    <xf numFmtId="181" fontId="0" fillId="0" borderId="1" xfId="0" applyNumberFormat="1" applyFont="1" applyFill="1" applyBorder="1" applyAlignment="1">
      <alignment vertical="center" wrapText="1"/>
    </xf>
    <xf numFmtId="49" fontId="0" fillId="0" borderId="1" xfId="0" applyNumberFormat="1" applyFont="1" applyFill="1" applyBorder="1" applyAlignment="1">
      <alignment horizontal="left" vertical="center" wrapText="1"/>
    </xf>
    <xf numFmtId="0" fontId="51" fillId="0" borderId="1" xfId="0" applyNumberFormat="1" applyFont="1" applyFill="1" applyBorder="1" applyAlignment="1" applyProtection="1">
      <alignment horizontal="center" vertical="center" wrapText="1"/>
      <protection locked="0"/>
    </xf>
    <xf numFmtId="0" fontId="72" fillId="0" borderId="1" xfId="0" applyFont="1" applyFill="1" applyBorder="1" applyAlignment="1" applyProtection="1">
      <alignment horizontal="center" vertical="center" wrapText="1"/>
      <protection locked="0"/>
    </xf>
    <xf numFmtId="0" fontId="73" fillId="0" borderId="1" xfId="0" applyFont="1" applyBorder="1" applyAlignment="1">
      <alignment horizontal="left" vertical="center" wrapText="1"/>
    </xf>
    <xf numFmtId="0" fontId="74" fillId="0" borderId="1" xfId="0" applyFont="1" applyBorder="1" applyAlignment="1">
      <alignment horizontal="center" vertical="center" wrapText="1"/>
    </xf>
    <xf numFmtId="0" fontId="75" fillId="0" borderId="11" xfId="0" applyFont="1" applyFill="1" applyBorder="1" applyAlignment="1">
      <alignment horizontal="center" vertical="center" wrapText="1"/>
    </xf>
    <xf numFmtId="0" fontId="75" fillId="0" borderId="11" xfId="0" applyNumberFormat="1" applyFont="1" applyFill="1" applyBorder="1" applyAlignment="1">
      <alignment horizontal="center" vertical="center" wrapText="1"/>
    </xf>
    <xf numFmtId="0" fontId="31" fillId="0" borderId="1" xfId="0" applyFont="1" applyFill="1" applyBorder="1" applyAlignment="1" applyProtection="1">
      <alignment horizontal="center" vertical="center" wrapText="1"/>
      <protection locked="0"/>
    </xf>
    <xf numFmtId="0" fontId="76" fillId="0" borderId="1" xfId="0" applyNumberFormat="1" applyFont="1" applyFill="1" applyBorder="1" applyAlignment="1" applyProtection="1">
      <alignment horizontal="center" vertical="center" wrapText="1"/>
      <protection locked="0"/>
    </xf>
    <xf numFmtId="181" fontId="77" fillId="0" borderId="1" xfId="71" applyNumberFormat="1" applyFont="1" applyFill="1" applyBorder="1" applyAlignment="1" applyProtection="1">
      <alignment horizontal="center" vertical="center" wrapText="1"/>
    </xf>
    <xf numFmtId="0" fontId="76" fillId="0" borderId="1" xfId="0" applyFont="1" applyBorder="1" applyAlignment="1">
      <alignment horizontal="center" vertical="center"/>
    </xf>
    <xf numFmtId="181" fontId="3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78" fillId="0" borderId="1" xfId="0" applyFont="1" applyFill="1" applyBorder="1" applyAlignment="1">
      <alignment horizontal="center" vertical="center"/>
    </xf>
    <xf numFmtId="49" fontId="51" fillId="0" borderId="1" xfId="0" applyNumberFormat="1" applyFont="1" applyFill="1" applyBorder="1" applyAlignment="1">
      <alignment horizontal="left" vertical="center" wrapText="1" indent="4"/>
    </xf>
    <xf numFmtId="0" fontId="79" fillId="0" borderId="1" xfId="0" applyFont="1" applyFill="1" applyBorder="1" applyAlignment="1">
      <alignment horizontal="center" vertical="center"/>
    </xf>
    <xf numFmtId="0" fontId="12" fillId="0" borderId="1" xfId="0" applyFont="1" applyBorder="1" applyAlignment="1">
      <alignment horizontal="center" vertical="center" wrapText="1"/>
    </xf>
    <xf numFmtId="0" fontId="68" fillId="0" borderId="0" xfId="78" applyFont="1" applyFill="1" applyAlignment="1"/>
    <xf numFmtId="0" fontId="68" fillId="0" borderId="0" xfId="78" applyFont="1" applyFill="1" applyBorder="1" applyAlignment="1">
      <alignment horizontal="left" vertical="center"/>
    </xf>
    <xf numFmtId="0" fontId="18" fillId="0" borderId="0" xfId="0" applyFont="1" applyFill="1" applyBorder="1" applyAlignment="1" applyProtection="1">
      <alignment horizontal="left" vertical="center"/>
    </xf>
    <xf numFmtId="0" fontId="48" fillId="0" borderId="0" xfId="0" applyFont="1" applyFill="1" applyBorder="1" applyAlignment="1" applyProtection="1">
      <alignment horizontal="center" vertical="center"/>
    </xf>
    <xf numFmtId="0" fontId="24" fillId="0" borderId="0" xfId="78" applyFont="1" applyFill="1" applyBorder="1" applyAlignment="1">
      <alignment horizontal="center" vertical="center" wrapText="1"/>
    </xf>
    <xf numFmtId="0" fontId="24" fillId="0" borderId="0" xfId="78" applyFont="1" applyFill="1" applyBorder="1" applyAlignment="1">
      <alignment horizontal="center" vertical="center"/>
    </xf>
    <xf numFmtId="0" fontId="21" fillId="0" borderId="0" xfId="78" applyFont="1" applyFill="1" applyBorder="1" applyAlignment="1">
      <alignment horizontal="left" vertical="center"/>
    </xf>
    <xf numFmtId="0" fontId="18" fillId="0" borderId="0" xfId="0" applyFont="1" applyFill="1" applyBorder="1" applyAlignment="1" applyProtection="1">
      <alignment horizontal="right" vertical="center"/>
    </xf>
    <xf numFmtId="0" fontId="21" fillId="0" borderId="0" xfId="78" applyFont="1" applyFill="1" applyBorder="1" applyAlignment="1">
      <alignment vertical="center"/>
    </xf>
    <xf numFmtId="188" fontId="24" fillId="0" borderId="1" xfId="78" applyNumberFormat="1" applyFont="1" applyFill="1" applyBorder="1" applyAlignment="1" applyProtection="1">
      <alignment horizontal="right" vertical="center" wrapText="1"/>
    </xf>
    <xf numFmtId="188" fontId="21" fillId="0" borderId="1" xfId="0" applyNumberFormat="1" applyFont="1" applyFill="1" applyBorder="1" applyAlignment="1">
      <alignment horizontal="right" vertical="center"/>
    </xf>
    <xf numFmtId="0" fontId="21" fillId="0" borderId="1" xfId="0" applyNumberFormat="1" applyFont="1" applyFill="1" applyBorder="1" applyAlignment="1">
      <alignment horizontal="right" vertical="center"/>
    </xf>
    <xf numFmtId="188" fontId="24" fillId="0" borderId="1" xfId="0" applyNumberFormat="1" applyFont="1" applyFill="1" applyBorder="1" applyAlignment="1">
      <alignment horizontal="right" vertical="center"/>
    </xf>
    <xf numFmtId="0" fontId="21" fillId="0" borderId="12" xfId="0" applyFont="1" applyBorder="1" applyAlignment="1">
      <alignment horizontal="left" vertical="center" indent="1"/>
    </xf>
    <xf numFmtId="188" fontId="21" fillId="0" borderId="6" xfId="0" applyNumberFormat="1" applyFont="1" applyFill="1" applyBorder="1" applyAlignment="1">
      <alignment horizontal="right" vertical="center"/>
    </xf>
    <xf numFmtId="188" fontId="21" fillId="0" borderId="1" xfId="78" applyNumberFormat="1" applyFont="1" applyFill="1" applyBorder="1" applyAlignment="1" applyProtection="1">
      <alignment horizontal="right" vertical="center" wrapText="1"/>
    </xf>
    <xf numFmtId="3" fontId="24" fillId="0" borderId="1" xfId="0" applyNumberFormat="1" applyFont="1" applyFill="1" applyBorder="1" applyAlignment="1">
      <alignment horizontal="right" vertical="center"/>
    </xf>
    <xf numFmtId="0" fontId="58" fillId="0" borderId="0" xfId="66" applyFont="1" applyFill="1" applyAlignment="1">
      <alignment horizontal="left" vertical="center"/>
    </xf>
    <xf numFmtId="0" fontId="59" fillId="0" borderId="0" xfId="66" applyFont="1" applyFill="1" applyAlignment="1">
      <alignment horizontal="left" vertical="center"/>
    </xf>
    <xf numFmtId="0" fontId="20" fillId="0" borderId="0" xfId="66" applyNumberFormat="1" applyFont="1" applyFill="1" applyAlignment="1" applyProtection="1">
      <alignment horizontal="center" vertical="center" wrapText="1"/>
    </xf>
    <xf numFmtId="0" fontId="20" fillId="0" borderId="0" xfId="66" applyNumberFormat="1" applyFont="1" applyFill="1" applyAlignment="1" applyProtection="1">
      <alignment horizontal="center" vertical="center"/>
    </xf>
    <xf numFmtId="0" fontId="0" fillId="0" borderId="8" xfId="66" applyNumberFormat="1" applyFont="1" applyFill="1" applyBorder="1" applyAlignment="1" applyProtection="1">
      <alignment horizontal="right" vertical="center"/>
    </xf>
    <xf numFmtId="0" fontId="24" fillId="0" borderId="1" xfId="0" applyNumberFormat="1" applyFont="1" applyFill="1" applyBorder="1" applyAlignment="1" applyProtection="1">
      <alignment horizontal="left" vertical="center"/>
    </xf>
    <xf numFmtId="186" fontId="24" fillId="0" borderId="1" xfId="70" applyNumberFormat="1" applyFont="1" applyFill="1" applyBorder="1" applyAlignment="1">
      <alignment horizontal="right" vertical="center" wrapText="1"/>
    </xf>
    <xf numFmtId="179" fontId="24" fillId="0" borderId="1" xfId="0" applyNumberFormat="1" applyFont="1" applyFill="1" applyBorder="1" applyAlignment="1" applyProtection="1">
      <alignment horizontal="left" vertical="center"/>
    </xf>
    <xf numFmtId="0" fontId="21" fillId="0" borderId="1" xfId="0" applyNumberFormat="1" applyFont="1" applyFill="1" applyBorder="1" applyAlignment="1" applyProtection="1">
      <alignment horizontal="left" vertical="center" indent="1"/>
    </xf>
    <xf numFmtId="186" fontId="21" fillId="0" borderId="1" xfId="70" applyNumberFormat="1" applyFont="1" applyFill="1" applyBorder="1" applyAlignment="1">
      <alignment horizontal="right" vertical="center" wrapText="1"/>
    </xf>
    <xf numFmtId="186" fontId="24" fillId="0" borderId="1" xfId="74" applyNumberFormat="1" applyFont="1" applyFill="1" applyBorder="1" applyAlignment="1">
      <alignment horizontal="right" vertical="center" wrapText="1"/>
    </xf>
    <xf numFmtId="0" fontId="41" fillId="0" borderId="0" xfId="66" applyFont="1" applyFill="1" applyAlignment="1"/>
    <xf numFmtId="0" fontId="21" fillId="0" borderId="0" xfId="0" applyNumberFormat="1" applyFont="1" applyFill="1" applyBorder="1" applyAlignment="1" applyProtection="1">
      <alignment horizontal="left" vertical="center" indent="1"/>
    </xf>
    <xf numFmtId="0" fontId="21" fillId="0" borderId="0" xfId="66" applyFont="1" applyFill="1" applyBorder="1" applyAlignment="1"/>
    <xf numFmtId="179" fontId="24" fillId="0" borderId="1" xfId="81" applyNumberFormat="1" applyFont="1" applyFill="1" applyBorder="1" applyAlignment="1" applyProtection="1">
      <alignment vertical="center"/>
    </xf>
    <xf numFmtId="0" fontId="21" fillId="0" borderId="2" xfId="0" applyNumberFormat="1" applyFont="1" applyFill="1" applyBorder="1" applyAlignment="1" applyProtection="1">
      <alignment horizontal="center" vertical="center"/>
    </xf>
    <xf numFmtId="186" fontId="24" fillId="0" borderId="2" xfId="70" applyNumberFormat="1" applyFont="1" applyFill="1" applyBorder="1" applyAlignment="1">
      <alignment horizontal="right" vertical="center" wrapText="1"/>
    </xf>
    <xf numFmtId="1" fontId="24" fillId="0" borderId="4" xfId="67" applyNumberFormat="1" applyFont="1" applyFill="1" applyBorder="1" applyAlignment="1" applyProtection="1">
      <alignment horizontal="right" vertical="center"/>
    </xf>
    <xf numFmtId="0" fontId="0" fillId="0" borderId="1" xfId="66" applyFont="1" applyFill="1" applyBorder="1" applyAlignment="1"/>
    <xf numFmtId="179" fontId="21" fillId="0" borderId="3" xfId="0" applyNumberFormat="1" applyFont="1" applyFill="1" applyBorder="1" applyAlignment="1" applyProtection="1">
      <alignment horizontal="center" vertical="center"/>
    </xf>
    <xf numFmtId="186" fontId="24" fillId="0" borderId="3" xfId="70" applyNumberFormat="1" applyFont="1" applyFill="1" applyBorder="1" applyAlignment="1">
      <alignment horizontal="right" vertical="center" wrapText="1"/>
    </xf>
    <xf numFmtId="179" fontId="21" fillId="0" borderId="1" xfId="0" applyNumberFormat="1" applyFont="1" applyFill="1" applyBorder="1" applyAlignment="1" applyProtection="1">
      <alignment horizontal="center" vertical="center"/>
    </xf>
    <xf numFmtId="0" fontId="21" fillId="0" borderId="1" xfId="0" applyNumberFormat="1" applyFont="1" applyFill="1" applyBorder="1" applyAlignment="1" applyProtection="1">
      <alignment horizontal="left" vertical="center"/>
    </xf>
    <xf numFmtId="186" fontId="0" fillId="0" borderId="0" xfId="66" applyNumberFormat="1" applyFont="1" applyFill="1" applyAlignment="1"/>
    <xf numFmtId="0" fontId="80"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81" fillId="0" borderId="1" xfId="0" applyFont="1" applyFill="1" applyBorder="1" applyAlignment="1">
      <alignment horizontal="center" vertical="center" wrapText="1"/>
    </xf>
    <xf numFmtId="181" fontId="64" fillId="0" borderId="1" xfId="0" applyNumberFormat="1" applyFont="1" applyFill="1" applyBorder="1" applyAlignment="1">
      <alignment horizontal="center" vertical="center"/>
    </xf>
    <xf numFmtId="182" fontId="79" fillId="0" borderId="1" xfId="0" applyNumberFormat="1" applyFont="1" applyFill="1" applyBorder="1" applyAlignment="1">
      <alignment horizontal="center" vertical="center"/>
    </xf>
    <xf numFmtId="181" fontId="64" fillId="2" borderId="1" xfId="0" applyNumberFormat="1" applyFont="1" applyFill="1" applyBorder="1" applyAlignment="1">
      <alignment horizontal="center" vertical="center"/>
    </xf>
    <xf numFmtId="182" fontId="79" fillId="2" borderId="1" xfId="0" applyNumberFormat="1" applyFont="1" applyFill="1" applyBorder="1" applyAlignment="1">
      <alignment horizontal="center" vertical="center"/>
    </xf>
    <xf numFmtId="181" fontId="82" fillId="3" borderId="1" xfId="0" applyNumberFormat="1" applyFont="1" applyFill="1" applyBorder="1" applyAlignment="1">
      <alignment horizontal="center" vertical="center"/>
    </xf>
    <xf numFmtId="182" fontId="79" fillId="3" borderId="1" xfId="0" applyNumberFormat="1" applyFont="1" applyFill="1" applyBorder="1" applyAlignment="1">
      <alignment horizontal="center" vertical="center"/>
    </xf>
    <xf numFmtId="0" fontId="82" fillId="0" borderId="1" xfId="0" applyNumberFormat="1" applyFont="1" applyFill="1" applyBorder="1" applyAlignment="1">
      <alignment horizontal="center" vertical="center"/>
    </xf>
    <xf numFmtId="0" fontId="82" fillId="3" borderId="1" xfId="0" applyFont="1" applyFill="1" applyBorder="1" applyAlignment="1">
      <alignment horizontal="center" vertical="center"/>
    </xf>
    <xf numFmtId="0" fontId="83" fillId="2" borderId="1" xfId="0" applyFont="1" applyFill="1" applyBorder="1" applyAlignment="1">
      <alignment horizontal="center" vertical="center"/>
    </xf>
    <xf numFmtId="181" fontId="83" fillId="2" borderId="1" xfId="0" applyNumberFormat="1" applyFont="1" applyFill="1" applyBorder="1" applyAlignment="1">
      <alignment horizontal="center" vertical="center"/>
    </xf>
    <xf numFmtId="0" fontId="20" fillId="0" borderId="0" xfId="79" applyFont="1" applyFill="1" applyAlignment="1">
      <alignment horizontal="center" vertical="center"/>
    </xf>
    <xf numFmtId="0" fontId="0" fillId="0" borderId="0" xfId="79" applyFont="1" applyFill="1" applyAlignment="1">
      <alignment horizontal="right" vertical="center"/>
    </xf>
    <xf numFmtId="0" fontId="21" fillId="0" borderId="0" xfId="79" applyFont="1" applyFill="1" applyAlignment="1"/>
    <xf numFmtId="0" fontId="24" fillId="0" borderId="0" xfId="79" applyFont="1" applyFill="1" applyAlignment="1">
      <alignment vertical="center"/>
    </xf>
    <xf numFmtId="0" fontId="21" fillId="0" borderId="0" xfId="79" applyFont="1" applyFill="1" applyAlignment="1">
      <alignment vertical="center"/>
    </xf>
    <xf numFmtId="0" fontId="21" fillId="0" borderId="0" xfId="0" applyFont="1" applyFill="1" applyAlignment="1">
      <alignment vertical="center"/>
    </xf>
    <xf numFmtId="0" fontId="0" fillId="0" borderId="0" xfId="79" applyFont="1" applyFill="1" applyAlignment="1"/>
    <xf numFmtId="0" fontId="20" fillId="0" borderId="0" xfId="79" applyFont="1" applyFill="1" applyAlignment="1" applyProtection="1">
      <alignment horizontal="center" vertical="center" wrapText="1"/>
      <protection locked="0"/>
    </xf>
    <xf numFmtId="0" fontId="20" fillId="0" borderId="0" xfId="79" applyFont="1" applyFill="1" applyAlignment="1" applyProtection="1">
      <alignment horizontal="center" vertical="center"/>
      <protection locked="0"/>
    </xf>
    <xf numFmtId="0" fontId="24" fillId="0" borderId="3" xfId="79" applyFont="1" applyFill="1" applyBorder="1" applyAlignment="1">
      <alignment horizontal="center" vertical="center"/>
    </xf>
    <xf numFmtId="0" fontId="24" fillId="0" borderId="1" xfId="79" applyFont="1" applyFill="1" applyBorder="1" applyAlignment="1">
      <alignment horizontal="center" vertical="center" wrapText="1"/>
    </xf>
    <xf numFmtId="0" fontId="21" fillId="0" borderId="1" xfId="79" applyFont="1" applyFill="1" applyBorder="1" applyAlignment="1" applyProtection="1">
      <alignment vertical="center"/>
      <protection locked="0"/>
    </xf>
    <xf numFmtId="181" fontId="21" fillId="0" borderId="13" xfId="0" applyNumberFormat="1" applyFont="1" applyBorder="1" applyAlignment="1">
      <alignment horizontal="right" vertical="center"/>
    </xf>
    <xf numFmtId="181" fontId="21" fillId="0" borderId="1" xfId="79" applyNumberFormat="1" applyFont="1" applyFill="1" applyBorder="1" applyAlignment="1">
      <alignment horizontal="right" vertical="center" wrapText="1"/>
    </xf>
    <xf numFmtId="181" fontId="21" fillId="0" borderId="1" xfId="79" applyNumberFormat="1" applyFont="1" applyFill="1" applyBorder="1" applyAlignment="1" applyProtection="1">
      <alignment vertical="center"/>
      <protection locked="0"/>
    </xf>
    <xf numFmtId="0" fontId="21" fillId="0" borderId="1" xfId="47" applyNumberFormat="1" applyFont="1" applyFill="1" applyBorder="1" applyAlignment="1" applyProtection="1">
      <alignment vertical="center"/>
    </xf>
    <xf numFmtId="181" fontId="21" fillId="0" borderId="14" xfId="0" applyNumberFormat="1" applyFont="1" applyBorder="1" applyAlignment="1">
      <alignment horizontal="right" vertical="center"/>
    </xf>
    <xf numFmtId="181" fontId="21" fillId="0" borderId="1" xfId="0" applyNumberFormat="1" applyFont="1" applyBorder="1" applyAlignment="1">
      <alignment horizontal="right" vertical="center"/>
    </xf>
    <xf numFmtId="0" fontId="21" fillId="0" borderId="4" xfId="47" applyNumberFormat="1" applyFont="1" applyFill="1" applyBorder="1" applyAlignment="1" applyProtection="1">
      <alignment vertical="center"/>
    </xf>
    <xf numFmtId="0" fontId="21" fillId="0" borderId="1" xfId="79" applyFont="1" applyFill="1" applyBorder="1" applyAlignment="1">
      <alignment vertical="center"/>
    </xf>
    <xf numFmtId="181" fontId="21" fillId="0" borderId="3" xfId="79" applyNumberFormat="1" applyFont="1" applyFill="1" applyBorder="1" applyAlignment="1">
      <alignment horizontal="right" vertical="center" wrapText="1"/>
    </xf>
    <xf numFmtId="181" fontId="24" fillId="0" borderId="1" xfId="79" applyNumberFormat="1" applyFont="1" applyFill="1" applyBorder="1" applyAlignment="1">
      <alignment horizontal="right" vertical="center" wrapText="1"/>
    </xf>
    <xf numFmtId="0" fontId="21" fillId="0" borderId="0" xfId="43" applyFont="1" applyFill="1" applyAlignment="1"/>
    <xf numFmtId="0" fontId="20" fillId="0" borderId="0" xfId="79" applyFont="1" applyFill="1" applyAlignment="1">
      <alignment horizontal="center" vertical="center" wrapText="1"/>
    </xf>
    <xf numFmtId="0" fontId="0" fillId="0" borderId="0" xfId="66" applyNumberFormat="1" applyFont="1" applyFill="1" applyAlignment="1" applyProtection="1">
      <alignment horizontal="right" vertical="center"/>
    </xf>
    <xf numFmtId="0" fontId="24" fillId="0" borderId="1" xfId="79" applyFont="1" applyFill="1" applyBorder="1" applyAlignment="1">
      <alignment vertical="center"/>
    </xf>
    <xf numFmtId="0" fontId="21" fillId="0" borderId="1" xfId="61" applyFont="1" applyFill="1" applyBorder="1" applyAlignment="1">
      <alignment horizontal="left" vertical="center" indent="1"/>
    </xf>
    <xf numFmtId="179" fontId="18" fillId="0" borderId="15" xfId="0" applyNumberFormat="1" applyFont="1" applyFill="1" applyBorder="1" applyAlignment="1">
      <alignment horizontal="right" vertical="center"/>
    </xf>
    <xf numFmtId="0" fontId="21" fillId="0" borderId="0" xfId="79" applyFont="1" applyFill="1" applyAlignment="1" applyProtection="1">
      <alignment vertical="center"/>
      <protection locked="0"/>
    </xf>
    <xf numFmtId="179" fontId="21" fillId="0" borderId="1" xfId="61" applyNumberFormat="1" applyFont="1" applyFill="1" applyBorder="1" applyAlignment="1">
      <alignment horizontal="right" vertical="center" wrapText="1"/>
    </xf>
    <xf numFmtId="3" fontId="21" fillId="0" borderId="15" xfId="0" applyNumberFormat="1" applyFont="1" applyFill="1" applyBorder="1" applyAlignment="1">
      <alignment horizontal="right" vertical="center"/>
    </xf>
    <xf numFmtId="0" fontId="21" fillId="0" borderId="1" xfId="61" applyFont="1" applyFill="1" applyBorder="1" applyAlignment="1">
      <alignment vertical="center"/>
    </xf>
    <xf numFmtId="0" fontId="21" fillId="0" borderId="0" xfId="79" applyFont="1" applyFill="1" applyAlignment="1">
      <alignment horizontal="left" vertical="top" wrapText="1"/>
    </xf>
    <xf numFmtId="181" fontId="0" fillId="0" borderId="0" xfId="79" applyNumberFormat="1" applyFont="1" applyFill="1" applyAlignment="1"/>
    <xf numFmtId="181" fontId="21" fillId="0" borderId="4" xfId="79" applyNumberFormat="1" applyFont="1" applyFill="1" applyBorder="1" applyAlignment="1">
      <alignment vertical="center"/>
    </xf>
  </cellXfs>
  <cellStyles count="8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2014年全省及省级财政收支执行及2015年预算草案表（20150123，自用稿）"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_2014年全省及省级财政收支执行及2015年预算草案表（20150123，自用稿） 2 2"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常规_国有资本经营预算表样 2" xfId="29"/>
    <cellStyle name="常规_四川省2019年财政预算（草案）（样表，稿二）" xfId="30"/>
    <cellStyle name="强调文字颜色 2" xfId="31" builtinId="33"/>
    <cellStyle name="常规_2015年全省及省级财政收支执行及2016年预算草案表（20160120）企业处修改 2" xfId="32"/>
    <cellStyle name="20% - 强调文字颜色 6" xfId="33" builtinId="50"/>
    <cellStyle name="链接单元格" xfId="34" builtinId="24"/>
    <cellStyle name="汇总" xfId="35" builtinId="25"/>
    <cellStyle name="常规_2015年全省及省级财政收支执行及2016年预算草案表（20160120）企业处修改" xfId="36"/>
    <cellStyle name="好" xfId="37" builtinId="26"/>
    <cellStyle name="适中" xfId="38" builtinId="28"/>
    <cellStyle name="20% - 强调文字颜色 5" xfId="39" builtinId="46"/>
    <cellStyle name="强调文字颜色 1" xfId="40" builtinId="29"/>
    <cellStyle name="20% - 强调文字颜色 1" xfId="41" builtinId="30"/>
    <cellStyle name="常规_国资决算以及执行情况0712 2 2 2" xfId="42"/>
    <cellStyle name="常规_2001年预算：预算收入及财力（12月21日上午定案表）" xfId="43"/>
    <cellStyle name="40% - 强调文字颜色 1" xfId="44" builtinId="31"/>
    <cellStyle name="20% - 强调文字颜色 2" xfId="45" builtinId="34"/>
    <cellStyle name="40% - 强调文字颜色 2" xfId="46" builtinId="35"/>
    <cellStyle name="常规_录入表" xfId="47"/>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常规_国资决算以及执行情况0712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_社保基金预算报人大建议表样 2" xfId="59"/>
    <cellStyle name="常规_国有资本经营预算表样 2 2" xfId="60"/>
    <cellStyle name="常规_200704(第一稿）" xfId="61"/>
    <cellStyle name="常规_省级科预算草案表1.14 2" xfId="62"/>
    <cellStyle name="常规 28 2 2" xfId="63"/>
    <cellStyle name="常规 2 4 2" xfId="64"/>
    <cellStyle name="常规_省级科预算草案表1.14 2 2" xfId="65"/>
    <cellStyle name="常规 26 2 2" xfId="66"/>
    <cellStyle name="常规 28 2" xfId="67"/>
    <cellStyle name="常规 2_省级科预算草案表1.14 2" xfId="68"/>
    <cellStyle name="常规_社保基金预算报人大建议表样 2 2 3" xfId="69"/>
    <cellStyle name="常规_(陈诚修改稿)2006年全省及省级财政决算及07年预算执行情况表(A4 留底自用)" xfId="70"/>
    <cellStyle name="常规_一般性转移支付" xfId="71"/>
    <cellStyle name="常规 47" xfId="72"/>
    <cellStyle name="常规_基金分析表(99.3)" xfId="73"/>
    <cellStyle name="常规_(陈诚修改稿)2006年全省及省级财政决算及07年预算执行情况表(A4 留底自用) 2" xfId="74"/>
    <cellStyle name="常规_(陈诚修改稿)2006年全省及省级财政决算及07年预算执行情况表(A4 留底自用) 2 2 2 2" xfId="75"/>
    <cellStyle name="常规 10 2" xfId="76"/>
    <cellStyle name="常规 10 6" xfId="77"/>
    <cellStyle name="常规 35" xfId="78"/>
    <cellStyle name="常规 10 4 3" xfId="79"/>
    <cellStyle name="常规 10 4 3 7" xfId="80"/>
    <cellStyle name="常规 38" xfId="81"/>
    <cellStyle name="常规 47 4 2" xfId="82"/>
    <cellStyle name="常规 10 4 3 2" xfId="83"/>
    <cellStyle name="常规 2" xfId="84"/>
    <cellStyle name="常规_2015年预算表格（全市）" xfId="85"/>
    <cellStyle name="常规_2009年省与市县结算单（3.25改3定）" xfId="8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44.xml"/><Relationship Id="rId98" Type="http://schemas.openxmlformats.org/officeDocument/2006/relationships/externalLink" Target="externalLinks/externalLink43.xml"/><Relationship Id="rId97" Type="http://schemas.openxmlformats.org/officeDocument/2006/relationships/externalLink" Target="externalLinks/externalLink42.xml"/><Relationship Id="rId96" Type="http://schemas.openxmlformats.org/officeDocument/2006/relationships/externalLink" Target="externalLinks/externalLink41.xml"/><Relationship Id="rId95" Type="http://schemas.openxmlformats.org/officeDocument/2006/relationships/externalLink" Target="externalLinks/externalLink40.xml"/><Relationship Id="rId94" Type="http://schemas.openxmlformats.org/officeDocument/2006/relationships/externalLink" Target="externalLinks/externalLink39.xml"/><Relationship Id="rId93" Type="http://schemas.openxmlformats.org/officeDocument/2006/relationships/externalLink" Target="externalLinks/externalLink38.xml"/><Relationship Id="rId92" Type="http://schemas.openxmlformats.org/officeDocument/2006/relationships/externalLink" Target="externalLinks/externalLink37.xml"/><Relationship Id="rId91" Type="http://schemas.openxmlformats.org/officeDocument/2006/relationships/externalLink" Target="externalLinks/externalLink36.xml"/><Relationship Id="rId90" Type="http://schemas.openxmlformats.org/officeDocument/2006/relationships/externalLink" Target="externalLinks/externalLink35.xml"/><Relationship Id="rId9" Type="http://schemas.openxmlformats.org/officeDocument/2006/relationships/worksheet" Target="worksheets/sheet9.xml"/><Relationship Id="rId89" Type="http://schemas.openxmlformats.org/officeDocument/2006/relationships/externalLink" Target="externalLinks/externalLink34.xml"/><Relationship Id="rId88" Type="http://schemas.openxmlformats.org/officeDocument/2006/relationships/externalLink" Target="externalLinks/externalLink33.xml"/><Relationship Id="rId87" Type="http://schemas.openxmlformats.org/officeDocument/2006/relationships/externalLink" Target="externalLinks/externalLink32.xml"/><Relationship Id="rId86" Type="http://schemas.openxmlformats.org/officeDocument/2006/relationships/externalLink" Target="externalLinks/externalLink31.xml"/><Relationship Id="rId85" Type="http://schemas.openxmlformats.org/officeDocument/2006/relationships/externalLink" Target="externalLinks/externalLink30.xml"/><Relationship Id="rId84" Type="http://schemas.openxmlformats.org/officeDocument/2006/relationships/externalLink" Target="externalLinks/externalLink29.xml"/><Relationship Id="rId83" Type="http://schemas.openxmlformats.org/officeDocument/2006/relationships/externalLink" Target="externalLinks/externalLink28.xml"/><Relationship Id="rId82" Type="http://schemas.openxmlformats.org/officeDocument/2006/relationships/externalLink" Target="externalLinks/externalLink27.xml"/><Relationship Id="rId81" Type="http://schemas.openxmlformats.org/officeDocument/2006/relationships/externalLink" Target="externalLinks/externalLink26.xml"/><Relationship Id="rId80" Type="http://schemas.openxmlformats.org/officeDocument/2006/relationships/externalLink" Target="externalLinks/externalLink25.xml"/><Relationship Id="rId8" Type="http://schemas.openxmlformats.org/officeDocument/2006/relationships/worksheet" Target="worksheets/sheet8.xml"/><Relationship Id="rId79" Type="http://schemas.openxmlformats.org/officeDocument/2006/relationships/externalLink" Target="externalLinks/externalLink24.xml"/><Relationship Id="rId78" Type="http://schemas.openxmlformats.org/officeDocument/2006/relationships/externalLink" Target="externalLinks/externalLink23.xml"/><Relationship Id="rId77" Type="http://schemas.openxmlformats.org/officeDocument/2006/relationships/externalLink" Target="externalLinks/externalLink22.xml"/><Relationship Id="rId76" Type="http://schemas.openxmlformats.org/officeDocument/2006/relationships/externalLink" Target="externalLinks/externalLink21.xml"/><Relationship Id="rId75" Type="http://schemas.openxmlformats.org/officeDocument/2006/relationships/externalLink" Target="externalLinks/externalLink20.xml"/><Relationship Id="rId74" Type="http://schemas.openxmlformats.org/officeDocument/2006/relationships/externalLink" Target="externalLinks/externalLink19.xml"/><Relationship Id="rId73" Type="http://schemas.openxmlformats.org/officeDocument/2006/relationships/externalLink" Target="externalLinks/externalLink18.xml"/><Relationship Id="rId72" Type="http://schemas.openxmlformats.org/officeDocument/2006/relationships/externalLink" Target="externalLinks/externalLink17.xml"/><Relationship Id="rId71" Type="http://schemas.openxmlformats.org/officeDocument/2006/relationships/externalLink" Target="externalLinks/externalLink16.xml"/><Relationship Id="rId70" Type="http://schemas.openxmlformats.org/officeDocument/2006/relationships/externalLink" Target="externalLinks/externalLink15.xml"/><Relationship Id="rId7" Type="http://schemas.openxmlformats.org/officeDocument/2006/relationships/worksheet" Target="worksheets/sheet7.xml"/><Relationship Id="rId69" Type="http://schemas.openxmlformats.org/officeDocument/2006/relationships/externalLink" Target="externalLinks/externalLink14.xml"/><Relationship Id="rId68" Type="http://schemas.openxmlformats.org/officeDocument/2006/relationships/externalLink" Target="externalLinks/externalLink13.xml"/><Relationship Id="rId67" Type="http://schemas.openxmlformats.org/officeDocument/2006/relationships/externalLink" Target="externalLinks/externalLink12.xml"/><Relationship Id="rId66" Type="http://schemas.openxmlformats.org/officeDocument/2006/relationships/externalLink" Target="externalLinks/externalLink11.xml"/><Relationship Id="rId65" Type="http://schemas.openxmlformats.org/officeDocument/2006/relationships/externalLink" Target="externalLinks/externalLink10.xml"/><Relationship Id="rId64" Type="http://schemas.openxmlformats.org/officeDocument/2006/relationships/externalLink" Target="externalLinks/externalLink9.xml"/><Relationship Id="rId63" Type="http://schemas.openxmlformats.org/officeDocument/2006/relationships/externalLink" Target="externalLinks/externalLink8.xml"/><Relationship Id="rId62" Type="http://schemas.openxmlformats.org/officeDocument/2006/relationships/externalLink" Target="externalLinks/externalLink7.xml"/><Relationship Id="rId61" Type="http://schemas.openxmlformats.org/officeDocument/2006/relationships/externalLink" Target="externalLinks/externalLink6.xml"/><Relationship Id="rId60" Type="http://schemas.openxmlformats.org/officeDocument/2006/relationships/externalLink" Target="externalLinks/externalLink5.xml"/><Relationship Id="rId6" Type="http://schemas.openxmlformats.org/officeDocument/2006/relationships/worksheet" Target="worksheets/sheet6.xml"/><Relationship Id="rId59" Type="http://schemas.openxmlformats.org/officeDocument/2006/relationships/externalLink" Target="externalLinks/externalLink4.xml"/><Relationship Id="rId58" Type="http://schemas.openxmlformats.org/officeDocument/2006/relationships/externalLink" Target="externalLinks/externalLink3.xml"/><Relationship Id="rId57" Type="http://schemas.openxmlformats.org/officeDocument/2006/relationships/externalLink" Target="externalLinks/externalLink2.xml"/><Relationship Id="rId56" Type="http://schemas.openxmlformats.org/officeDocument/2006/relationships/externalLink" Target="externalLinks/externalLink1.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2" Type="http://schemas.openxmlformats.org/officeDocument/2006/relationships/sharedStrings" Target="sharedStrings.xml"/><Relationship Id="rId101" Type="http://schemas.openxmlformats.org/officeDocument/2006/relationships/styles" Target="styles.xml"/><Relationship Id="rId100"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Documents%20and%20Settings\Administrator\Local%20Settings\Temporary%20Internet%20Files\Content.IE5\0DAB481O\2016&#24180;&#31038;&#20445;&#22522;&#37329;&#25910;&#25903;&#25191;&#34892;&#2145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acde\WINDOWS\!gzq\2001\08&#20915;&#31639;&#36164;&#26009;&#21367;\2001&#24180;&#39044;&#31639;&#22806;&#20915;&#31639;\2001&#24180;&#30465;&#26412;&#32423;&#39044;&#31639;&#22806;&#20915;&#31639;&#65288;&#24635;&#34920;&#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Users\Administrator\Desktop\&#39044;&#23457;&#34920;&#26684;\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Users\Administrator\Desktop\&#39044;&#23457;&#34920;&#26684;\aacde\WINDOWS\!gzq\2001\08&#20915;&#31639;&#36164;&#26009;&#21367;\2001&#24180;&#39044;&#31639;&#22806;&#20915;&#31639;\2001&#24180;&#30465;&#26412;&#32423;&#39044;&#31639;&#22806;&#20915;&#31639;&#65288;&#24635;&#34920;&#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Documents%20and%20Settings\Administrator\Local%20Settings\Temporary%20Internet%20Files\Content.IE5\0DAB481O\2016&#24180;&#31038;&#20445;&#22522;&#37329;&#25910;&#25903;&#25191;"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Documents%20and%20Settings\Administrator\Local%20Settings\Temporary%20Internet%20Files\Content.IE5\0DAB481O\2016&#24180;&#31038;&#20445;&#22522;&#37329;&#25910;&#25903;&#2519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0210112-\2022&#24180;&#39044;&#31639;-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06省本级支出 "/>
      <sheetName val="11YS基本建设支出预算 "/>
      <sheetName val="13YS全省基金收入"/>
      <sheetName val="A01-1"/>
    </sheetNames>
    <sheetDataSet>
      <sheetData sheetId="0" refreshError="1"/>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本地区预算收入表"/>
      <sheetName val="本地区预算支出表"/>
      <sheetName val="本地区收支平衡表"/>
      <sheetName val="本级预算收入表"/>
      <sheetName val="本级预算支出表"/>
      <sheetName val="本级预算平衡表"/>
      <sheetName val="对下转移支付表"/>
      <sheetName val="Sheet1"/>
    </sheet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view="pageBreakPreview" zoomScaleNormal="100" zoomScaleSheetLayoutView="100" workbookViewId="0">
      <selection activeCell="M9" sqref="M9"/>
    </sheetView>
  </sheetViews>
  <sheetFormatPr defaultColWidth="9" defaultRowHeight="15" customHeight="1" outlineLevelCol="7"/>
  <cols>
    <col min="1" max="1" width="47.25" style="532" customWidth="1"/>
    <col min="2" max="2" width="39.5" style="532" customWidth="1"/>
    <col min="3" max="3" width="9" style="532"/>
    <col min="4" max="4" width="3.625" style="532" customWidth="1"/>
    <col min="5" max="16384" width="9" style="532"/>
  </cols>
  <sheetData>
    <row r="1" s="302" customFormat="1" ht="24" customHeight="1" spans="1:2">
      <c r="A1" s="309" t="s">
        <v>0</v>
      </c>
      <c r="B1" s="310"/>
    </row>
    <row r="2" s="526" customFormat="1" ht="42" customHeight="1" spans="1:2">
      <c r="A2" s="549" t="s">
        <v>1</v>
      </c>
      <c r="B2" s="549"/>
    </row>
    <row r="3" s="527" customFormat="1" ht="27" customHeight="1" spans="2:2">
      <c r="B3" s="550" t="s">
        <v>2</v>
      </c>
    </row>
    <row r="4" s="529" customFormat="1" ht="30" customHeight="1" spans="1:2">
      <c r="A4" s="287" t="s">
        <v>3</v>
      </c>
      <c r="B4" s="287" t="s">
        <v>4</v>
      </c>
    </row>
    <row r="5" s="530" customFormat="1" ht="24" customHeight="1" spans="1:2">
      <c r="A5" s="551" t="s">
        <v>5</v>
      </c>
      <c r="B5" s="547">
        <f>SUM(B6:B20)</f>
        <v>73450</v>
      </c>
    </row>
    <row r="6" s="530" customFormat="1" ht="24" customHeight="1" spans="1:2">
      <c r="A6" s="552" t="s">
        <v>6</v>
      </c>
      <c r="B6" s="553">
        <v>25000</v>
      </c>
    </row>
    <row r="7" s="530" customFormat="1" ht="24" customHeight="1" spans="1:2">
      <c r="A7" s="552" t="s">
        <v>7</v>
      </c>
      <c r="B7" s="553">
        <v>12000</v>
      </c>
    </row>
    <row r="8" s="530" customFormat="1" ht="24" customHeight="1" spans="1:2">
      <c r="A8" s="552" t="s">
        <v>8</v>
      </c>
      <c r="B8" s="553">
        <v>0</v>
      </c>
    </row>
    <row r="9" s="530" customFormat="1" ht="24" customHeight="1" spans="1:8">
      <c r="A9" s="552" t="s">
        <v>9</v>
      </c>
      <c r="B9" s="553">
        <v>1800</v>
      </c>
      <c r="H9" s="554"/>
    </row>
    <row r="10" s="530" customFormat="1" ht="24" customHeight="1" spans="1:2">
      <c r="A10" s="552" t="s">
        <v>10</v>
      </c>
      <c r="B10" s="553">
        <v>550</v>
      </c>
    </row>
    <row r="11" s="530" customFormat="1" ht="24" customHeight="1" spans="1:2">
      <c r="A11" s="552" t="s">
        <v>11</v>
      </c>
      <c r="B11" s="553">
        <v>3500</v>
      </c>
    </row>
    <row r="12" s="530" customFormat="1" ht="24" customHeight="1" spans="1:2">
      <c r="A12" s="552" t="s">
        <v>12</v>
      </c>
      <c r="B12" s="553">
        <v>2000</v>
      </c>
    </row>
    <row r="13" s="530" customFormat="1" ht="24" customHeight="1" spans="1:2">
      <c r="A13" s="552" t="s">
        <v>13</v>
      </c>
      <c r="B13" s="553">
        <v>2000</v>
      </c>
    </row>
    <row r="14" s="530" customFormat="1" ht="24" customHeight="1" spans="1:2">
      <c r="A14" s="552" t="s">
        <v>14</v>
      </c>
      <c r="B14" s="553">
        <v>1000</v>
      </c>
    </row>
    <row r="15" s="530" customFormat="1" ht="24" customHeight="1" spans="1:2">
      <c r="A15" s="552" t="s">
        <v>15</v>
      </c>
      <c r="B15" s="553">
        <v>3000</v>
      </c>
    </row>
    <row r="16" s="530" customFormat="1" ht="24" customHeight="1" spans="1:2">
      <c r="A16" s="552" t="s">
        <v>16</v>
      </c>
      <c r="B16" s="553">
        <v>1500</v>
      </c>
    </row>
    <row r="17" s="530" customFormat="1" ht="24" customHeight="1" spans="1:2">
      <c r="A17" s="552" t="s">
        <v>17</v>
      </c>
      <c r="B17" s="553">
        <v>14000</v>
      </c>
    </row>
    <row r="18" s="530" customFormat="1" ht="24" customHeight="1" spans="1:2">
      <c r="A18" s="552" t="s">
        <v>18</v>
      </c>
      <c r="B18" s="553">
        <v>7000</v>
      </c>
    </row>
    <row r="19" s="530" customFormat="1" ht="24" customHeight="1" spans="1:2">
      <c r="A19" s="552" t="s">
        <v>19</v>
      </c>
      <c r="B19" s="553"/>
    </row>
    <row r="20" s="530" customFormat="1" ht="24" customHeight="1" spans="1:2">
      <c r="A20" s="552" t="s">
        <v>20</v>
      </c>
      <c r="B20" s="553">
        <v>100</v>
      </c>
    </row>
    <row r="21" s="530" customFormat="1" ht="24" customHeight="1" spans="1:2">
      <c r="A21" s="552" t="s">
        <v>21</v>
      </c>
      <c r="B21" s="555">
        <v>0</v>
      </c>
    </row>
    <row r="22" s="530" customFormat="1" ht="24" customHeight="1" spans="1:2">
      <c r="A22" s="551" t="s">
        <v>22</v>
      </c>
      <c r="B22" s="547">
        <f>SUM(B23:B30)</f>
        <v>110900</v>
      </c>
    </row>
    <row r="23" s="530" customFormat="1" ht="24" customHeight="1" spans="1:2">
      <c r="A23" s="552" t="s">
        <v>23</v>
      </c>
      <c r="B23" s="556">
        <v>3700</v>
      </c>
    </row>
    <row r="24" s="530" customFormat="1" ht="24" customHeight="1" spans="1:2">
      <c r="A24" s="552" t="s">
        <v>24</v>
      </c>
      <c r="B24" s="556">
        <v>4500</v>
      </c>
    </row>
    <row r="25" s="530" customFormat="1" ht="24" customHeight="1" spans="1:2">
      <c r="A25" s="552" t="s">
        <v>25</v>
      </c>
      <c r="B25" s="556">
        <v>7000</v>
      </c>
    </row>
    <row r="26" s="530" customFormat="1" ht="24" customHeight="1" spans="1:2">
      <c r="A26" s="552" t="s">
        <v>26</v>
      </c>
      <c r="B26" s="556">
        <v>0</v>
      </c>
    </row>
    <row r="27" s="530" customFormat="1" ht="24" customHeight="1" spans="1:2">
      <c r="A27" s="552" t="s">
        <v>27</v>
      </c>
      <c r="B27" s="556">
        <v>90000</v>
      </c>
    </row>
    <row r="28" s="530" customFormat="1" ht="24" customHeight="1" spans="1:2">
      <c r="A28" s="552" t="s">
        <v>28</v>
      </c>
      <c r="B28" s="556">
        <v>0</v>
      </c>
    </row>
    <row r="29" s="530" customFormat="1" ht="24" customHeight="1" spans="1:2">
      <c r="A29" s="552" t="s">
        <v>29</v>
      </c>
      <c r="B29" s="556">
        <v>500</v>
      </c>
    </row>
    <row r="30" s="530" customFormat="1" ht="24" customHeight="1" spans="1:2">
      <c r="A30" s="552" t="s">
        <v>30</v>
      </c>
      <c r="B30" s="556">
        <v>5200</v>
      </c>
    </row>
    <row r="31" s="530" customFormat="1" ht="24" customHeight="1" spans="1:2">
      <c r="A31" s="557"/>
      <c r="B31" s="539"/>
    </row>
    <row r="32" s="529" customFormat="1" ht="24" customHeight="1" spans="1:2">
      <c r="A32" s="287" t="s">
        <v>31</v>
      </c>
      <c r="B32" s="547">
        <f>B5+B22</f>
        <v>184350</v>
      </c>
    </row>
    <row r="33" s="548" customFormat="1" ht="24" customHeight="1" spans="1:2">
      <c r="A33" s="558"/>
      <c r="B33" s="558"/>
    </row>
    <row r="34" ht="24" customHeight="1"/>
    <row r="35" ht="24" customHeight="1" spans="2:2">
      <c r="B35" s="559"/>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2"/>
  <sheetViews>
    <sheetView showGridLines="0" showZeros="0" view="pageBreakPreview" zoomScale="80" zoomScaleNormal="100" zoomScaleSheetLayoutView="80" workbookViewId="0">
      <selection activeCell="B5" sqref="B5"/>
    </sheetView>
  </sheetViews>
  <sheetFormatPr defaultColWidth="9" defaultRowHeight="20.25"/>
  <cols>
    <col min="1" max="1" width="48.25" style="384" customWidth="1"/>
    <col min="2" max="2" width="30.5" style="384" customWidth="1"/>
    <col min="3" max="3" width="6.75" style="383" customWidth="1"/>
    <col min="4" max="4" width="9.875" style="383" customWidth="1"/>
    <col min="5" max="6" width="9" style="383"/>
    <col min="7" max="7" width="16" style="383" customWidth="1"/>
    <col min="8" max="11" width="9" style="383"/>
    <col min="12" max="12" width="23.125" style="385" customWidth="1"/>
    <col min="13" max="14" width="19" style="385" customWidth="1"/>
    <col min="15" max="16" width="9" style="383"/>
    <col min="17" max="17" width="11.5" style="383"/>
    <col min="18" max="19" width="9" style="383"/>
    <col min="20" max="20" width="20.125" style="383" customWidth="1"/>
    <col min="21" max="16384" width="9" style="383"/>
  </cols>
  <sheetData>
    <row r="1" s="380" customFormat="1" ht="24" customHeight="1" spans="1:14">
      <c r="A1" s="380" t="s">
        <v>1153</v>
      </c>
      <c r="L1" s="400"/>
      <c r="M1" s="400"/>
      <c r="N1" s="400"/>
    </row>
    <row r="2" s="381" customFormat="1" ht="60" customHeight="1" spans="1:14">
      <c r="A2" s="386" t="s">
        <v>1154</v>
      </c>
      <c r="B2" s="386"/>
      <c r="L2" s="401"/>
      <c r="M2" s="401"/>
      <c r="N2" s="401"/>
    </row>
    <row r="3" s="382" customFormat="1" ht="27" customHeight="1" spans="1:14">
      <c r="A3" s="387"/>
      <c r="B3" s="388" t="s">
        <v>2</v>
      </c>
      <c r="L3" s="402"/>
      <c r="M3" s="402"/>
      <c r="N3" s="402"/>
    </row>
    <row r="4" s="383" customFormat="1" ht="30" customHeight="1" spans="1:17">
      <c r="A4" s="389" t="s">
        <v>3</v>
      </c>
      <c r="B4" s="390" t="s">
        <v>4</v>
      </c>
      <c r="C4" s="473"/>
      <c r="D4" s="473"/>
      <c r="E4" s="473"/>
      <c r="F4" s="473"/>
      <c r="G4" s="473"/>
      <c r="H4" s="473"/>
      <c r="I4" s="473"/>
      <c r="J4" s="473"/>
      <c r="K4" s="473"/>
      <c r="L4" s="474"/>
      <c r="M4" s="474"/>
      <c r="N4" s="475"/>
      <c r="O4" s="476"/>
      <c r="P4" s="477"/>
      <c r="Q4" s="477"/>
    </row>
    <row r="5" s="383" customFormat="1" ht="24" customHeight="1" spans="1:17">
      <c r="A5" s="391" t="s">
        <v>1095</v>
      </c>
      <c r="B5" s="392">
        <f>B6+B11+B22+B26</f>
        <v>411872</v>
      </c>
      <c r="C5" s="473"/>
      <c r="D5" s="473"/>
      <c r="E5" s="473"/>
      <c r="F5" s="473"/>
      <c r="G5" s="473"/>
      <c r="H5" s="473"/>
      <c r="I5" s="473"/>
      <c r="J5" s="473"/>
      <c r="K5" s="473"/>
      <c r="L5" s="474"/>
      <c r="M5" s="474"/>
      <c r="N5" s="474"/>
      <c r="O5" s="478"/>
      <c r="P5" s="478"/>
      <c r="Q5" s="480"/>
    </row>
    <row r="6" s="383" customFormat="1" ht="24" customHeight="1" spans="1:17">
      <c r="A6" s="393" t="s">
        <v>1096</v>
      </c>
      <c r="B6" s="394">
        <f>SUM(B7:B10)</f>
        <v>66393</v>
      </c>
      <c r="C6" s="473"/>
      <c r="D6" s="473"/>
      <c r="E6" s="473"/>
      <c r="F6" s="473"/>
      <c r="G6" s="473"/>
      <c r="H6" s="473"/>
      <c r="I6" s="473"/>
      <c r="J6" s="473"/>
      <c r="K6" s="473"/>
      <c r="L6" s="474"/>
      <c r="M6" s="474"/>
      <c r="N6" s="474"/>
      <c r="O6" s="478"/>
      <c r="P6" s="478"/>
      <c r="Q6" s="480"/>
    </row>
    <row r="7" s="383" customFormat="1" ht="24" customHeight="1" spans="1:17">
      <c r="A7" s="395" t="s">
        <v>1097</v>
      </c>
      <c r="B7" s="396">
        <v>35653</v>
      </c>
      <c r="C7" s="473"/>
      <c r="D7" s="473"/>
      <c r="E7" s="473"/>
      <c r="F7" s="473"/>
      <c r="G7" s="473"/>
      <c r="H7" s="473"/>
      <c r="I7" s="473"/>
      <c r="J7" s="473"/>
      <c r="K7" s="473"/>
      <c r="L7" s="474"/>
      <c r="M7" s="474"/>
      <c r="N7" s="479"/>
      <c r="O7" s="478"/>
      <c r="P7" s="478"/>
      <c r="Q7" s="480"/>
    </row>
    <row r="8" s="383" customFormat="1" ht="24" customHeight="1" spans="1:17">
      <c r="A8" s="395" t="s">
        <v>1098</v>
      </c>
      <c r="B8" s="396">
        <v>7052</v>
      </c>
      <c r="C8" s="473"/>
      <c r="D8" s="473"/>
      <c r="E8" s="473"/>
      <c r="F8" s="473"/>
      <c r="G8" s="473"/>
      <c r="H8" s="473"/>
      <c r="I8" s="473"/>
      <c r="J8" s="473"/>
      <c r="K8" s="473"/>
      <c r="L8" s="474"/>
      <c r="M8" s="474"/>
      <c r="N8" s="479"/>
      <c r="O8" s="478"/>
      <c r="P8" s="478"/>
      <c r="Q8" s="480"/>
    </row>
    <row r="9" s="383" customFormat="1" ht="24" customHeight="1" spans="1:17">
      <c r="A9" s="395" t="s">
        <v>1099</v>
      </c>
      <c r="B9" s="396">
        <v>4197</v>
      </c>
      <c r="C9" s="473"/>
      <c r="D9" s="473"/>
      <c r="E9" s="473"/>
      <c r="F9" s="473"/>
      <c r="G9" s="473"/>
      <c r="H9" s="473"/>
      <c r="I9" s="473"/>
      <c r="J9" s="473"/>
      <c r="K9" s="473"/>
      <c r="L9" s="474"/>
      <c r="M9" s="474"/>
      <c r="N9" s="479"/>
      <c r="O9" s="478"/>
      <c r="P9" s="478"/>
      <c r="Q9" s="480"/>
    </row>
    <row r="10" s="383" customFormat="1" ht="24" customHeight="1" spans="1:17">
      <c r="A10" s="395" t="s">
        <v>1100</v>
      </c>
      <c r="B10" s="396">
        <v>19491</v>
      </c>
      <c r="C10" s="473"/>
      <c r="D10" s="473"/>
      <c r="E10" s="473"/>
      <c r="F10" s="473"/>
      <c r="G10" s="473"/>
      <c r="H10" s="473"/>
      <c r="I10" s="473"/>
      <c r="J10" s="473"/>
      <c r="K10" s="473"/>
      <c r="L10" s="474"/>
      <c r="M10" s="474"/>
      <c r="N10" s="479"/>
      <c r="O10" s="478"/>
      <c r="P10" s="478"/>
      <c r="Q10" s="480"/>
    </row>
    <row r="11" s="383" customFormat="1" ht="24" customHeight="1" spans="1:17">
      <c r="A11" s="393" t="s">
        <v>1101</v>
      </c>
      <c r="B11" s="394">
        <f>SUM(B12:B21)</f>
        <v>43182</v>
      </c>
      <c r="C11" s="473"/>
      <c r="D11" s="473"/>
      <c r="E11" s="473"/>
      <c r="F11" s="473"/>
      <c r="G11" s="473"/>
      <c r="H11" s="473"/>
      <c r="I11" s="473"/>
      <c r="J11" s="473"/>
      <c r="K11" s="473"/>
      <c r="L11" s="474"/>
      <c r="M11" s="474"/>
      <c r="N11" s="474"/>
      <c r="O11" s="478"/>
      <c r="P11" s="478"/>
      <c r="Q11" s="480"/>
    </row>
    <row r="12" s="383" customFormat="1" ht="24" customHeight="1" spans="1:17">
      <c r="A12" s="395" t="s">
        <v>1102</v>
      </c>
      <c r="B12" s="396">
        <v>19175</v>
      </c>
      <c r="C12" s="473"/>
      <c r="D12" s="473"/>
      <c r="E12" s="473"/>
      <c r="F12" s="473"/>
      <c r="G12" s="473"/>
      <c r="H12" s="473"/>
      <c r="I12" s="473"/>
      <c r="J12" s="473"/>
      <c r="K12" s="473"/>
      <c r="L12" s="474"/>
      <c r="M12" s="474"/>
      <c r="N12" s="474"/>
      <c r="O12" s="478"/>
      <c r="P12" s="478"/>
      <c r="Q12" s="480"/>
    </row>
    <row r="13" s="383" customFormat="1" ht="24" customHeight="1" spans="1:14">
      <c r="A13" s="395" t="s">
        <v>1103</v>
      </c>
      <c r="B13" s="396">
        <v>150</v>
      </c>
      <c r="C13" s="473"/>
      <c r="D13" s="473"/>
      <c r="L13" s="385"/>
      <c r="M13" s="385"/>
      <c r="N13" s="385"/>
    </row>
    <row r="14" s="472" customFormat="1" ht="24" customHeight="1" spans="1:14">
      <c r="A14" s="395" t="s">
        <v>1104</v>
      </c>
      <c r="B14" s="396">
        <v>127</v>
      </c>
      <c r="C14" s="473"/>
      <c r="D14" s="473"/>
      <c r="L14" s="385"/>
      <c r="M14" s="385"/>
      <c r="N14" s="385"/>
    </row>
    <row r="15" s="472" customFormat="1" ht="24" customHeight="1" spans="1:14">
      <c r="A15" s="395" t="s">
        <v>1105</v>
      </c>
      <c r="B15" s="396">
        <v>8457</v>
      </c>
      <c r="C15" s="473"/>
      <c r="D15" s="473"/>
      <c r="L15" s="385"/>
      <c r="M15" s="385"/>
      <c r="N15" s="385"/>
    </row>
    <row r="16" s="472" customFormat="1" ht="24" customHeight="1" spans="1:14">
      <c r="A16" s="395" t="s">
        <v>1106</v>
      </c>
      <c r="B16" s="396">
        <v>6678</v>
      </c>
      <c r="C16" s="473"/>
      <c r="D16" s="473"/>
      <c r="L16" s="385"/>
      <c r="M16" s="385"/>
      <c r="N16" s="385"/>
    </row>
    <row r="17" s="472" customFormat="1" ht="24" customHeight="1" spans="1:14">
      <c r="A17" s="395" t="s">
        <v>1107</v>
      </c>
      <c r="B17" s="396">
        <v>322</v>
      </c>
      <c r="C17" s="473"/>
      <c r="D17" s="473"/>
      <c r="L17" s="385"/>
      <c r="M17" s="385"/>
      <c r="N17" s="385"/>
    </row>
    <row r="18" s="472" customFormat="1" ht="24" customHeight="1" spans="1:14">
      <c r="A18" s="395" t="s">
        <v>1108</v>
      </c>
      <c r="B18" s="396"/>
      <c r="C18" s="473"/>
      <c r="D18" s="473"/>
      <c r="L18" s="385"/>
      <c r="M18" s="385"/>
      <c r="N18" s="385"/>
    </row>
    <row r="19" s="472" customFormat="1" ht="24" customHeight="1" spans="1:14">
      <c r="A19" s="395" t="s">
        <v>1109</v>
      </c>
      <c r="B19" s="396">
        <v>768</v>
      </c>
      <c r="C19" s="473"/>
      <c r="D19" s="473"/>
      <c r="L19" s="385"/>
      <c r="M19" s="385"/>
      <c r="N19" s="385"/>
    </row>
    <row r="20" s="472" customFormat="1" ht="24" customHeight="1" spans="1:14">
      <c r="A20" s="395" t="s">
        <v>1110</v>
      </c>
      <c r="B20" s="396">
        <v>226</v>
      </c>
      <c r="C20" s="473"/>
      <c r="D20" s="473"/>
      <c r="L20" s="385"/>
      <c r="M20" s="385"/>
      <c r="N20" s="385"/>
    </row>
    <row r="21" s="472" customFormat="1" ht="24" customHeight="1" spans="1:14">
      <c r="A21" s="395" t="s">
        <v>1111</v>
      </c>
      <c r="B21" s="396">
        <v>7279</v>
      </c>
      <c r="C21" s="473"/>
      <c r="D21" s="473"/>
      <c r="L21" s="385"/>
      <c r="M21" s="385"/>
      <c r="N21" s="385"/>
    </row>
    <row r="22" ht="24" customHeight="1" spans="1:2">
      <c r="A22" s="393" t="s">
        <v>1155</v>
      </c>
      <c r="B22" s="394">
        <f>SUM(B23:B25)</f>
        <v>193549</v>
      </c>
    </row>
    <row r="23" ht="24" customHeight="1" spans="1:2">
      <c r="A23" s="397" t="s">
        <v>1122</v>
      </c>
      <c r="B23" s="398">
        <v>183862</v>
      </c>
    </row>
    <row r="24" ht="24" customHeight="1" spans="1:2">
      <c r="A24" s="399" t="s">
        <v>1123</v>
      </c>
      <c r="B24" s="396">
        <v>9687</v>
      </c>
    </row>
    <row r="25" ht="24" customHeight="1" spans="1:2">
      <c r="A25" s="399" t="s">
        <v>1124</v>
      </c>
      <c r="B25" s="396"/>
    </row>
    <row r="26" ht="24" customHeight="1" spans="1:2">
      <c r="A26" s="393" t="s">
        <v>1156</v>
      </c>
      <c r="B26" s="394">
        <f>SUM(B27:B31)</f>
        <v>108748</v>
      </c>
    </row>
    <row r="27" ht="24" customHeight="1" spans="1:2">
      <c r="A27" s="397" t="s">
        <v>1136</v>
      </c>
      <c r="B27" s="396">
        <v>96692</v>
      </c>
    </row>
    <row r="28" ht="24" customHeight="1" spans="1:2">
      <c r="A28" s="399" t="s">
        <v>1137</v>
      </c>
      <c r="B28" s="396">
        <v>6775</v>
      </c>
    </row>
    <row r="29" ht="24" customHeight="1" spans="1:2">
      <c r="A29" s="399" t="s">
        <v>1138</v>
      </c>
      <c r="B29" s="396">
        <v>108</v>
      </c>
    </row>
    <row r="30" ht="24" customHeight="1" spans="1:2">
      <c r="A30" s="399" t="s">
        <v>1139</v>
      </c>
      <c r="B30" s="396">
        <v>49</v>
      </c>
    </row>
    <row r="31" ht="24" customHeight="1" spans="1:2">
      <c r="A31" s="399" t="s">
        <v>1140</v>
      </c>
      <c r="B31" s="396">
        <v>5124</v>
      </c>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4"/>
  <sheetViews>
    <sheetView view="pageBreakPreview" zoomScale="115" zoomScaleNormal="100" zoomScaleSheetLayoutView="115" workbookViewId="0">
      <selection activeCell="C8" sqref="C8"/>
    </sheetView>
  </sheetViews>
  <sheetFormatPr defaultColWidth="9" defaultRowHeight="14.25" outlineLevelCol="2"/>
  <cols>
    <col min="1" max="1" width="45.75" customWidth="1"/>
    <col min="2" max="3" width="15.625" customWidth="1"/>
  </cols>
  <sheetData>
    <row r="1" s="429" customFormat="1" ht="24" customHeight="1" spans="1:3">
      <c r="A1" s="430" t="s">
        <v>1157</v>
      </c>
      <c r="B1" s="431"/>
      <c r="C1" s="432"/>
    </row>
    <row r="2" s="191" customFormat="1" ht="60" customHeight="1" spans="1:3">
      <c r="A2" s="433" t="s">
        <v>1158</v>
      </c>
      <c r="B2" s="433"/>
      <c r="C2" s="433"/>
    </row>
    <row r="3" s="192" customFormat="1" ht="27" customHeight="1" spans="1:3">
      <c r="A3" s="434"/>
      <c r="B3" s="434"/>
      <c r="C3" s="435" t="s">
        <v>2</v>
      </c>
    </row>
    <row r="4" s="53" customFormat="1" ht="25" customHeight="1" spans="1:3">
      <c r="A4" s="436" t="s">
        <v>1159</v>
      </c>
      <c r="B4" s="436" t="s">
        <v>1160</v>
      </c>
      <c r="C4" s="456" t="s">
        <v>1161</v>
      </c>
    </row>
    <row r="5" s="53" customFormat="1" ht="24" customHeight="1" spans="1:3">
      <c r="A5" s="436" t="s">
        <v>34</v>
      </c>
      <c r="B5" s="457">
        <f>SUM(B6,B46)</f>
        <v>416113</v>
      </c>
      <c r="C5" s="457">
        <f>SUM(C6,C46)</f>
        <v>264478</v>
      </c>
    </row>
    <row r="6" s="53" customFormat="1" ht="24" customHeight="1" spans="1:3">
      <c r="A6" s="440" t="s">
        <v>1162</v>
      </c>
      <c r="B6" s="457">
        <f>SUM(B7:B38)</f>
        <v>370208</v>
      </c>
      <c r="C6" s="457">
        <f>SUM(C7:C38)</f>
        <v>264478</v>
      </c>
    </row>
    <row r="7" s="53" customFormat="1" ht="24" customHeight="1" spans="1:3">
      <c r="A7" s="458" t="s">
        <v>1163</v>
      </c>
      <c r="B7" s="459">
        <v>125590</v>
      </c>
      <c r="C7" s="460">
        <v>122840</v>
      </c>
    </row>
    <row r="8" s="53" customFormat="1" ht="24" customHeight="1" spans="1:3">
      <c r="A8" s="458" t="s">
        <v>1164</v>
      </c>
      <c r="B8" s="459">
        <v>42177</v>
      </c>
      <c r="C8" s="460">
        <v>37981</v>
      </c>
    </row>
    <row r="9" s="53" customFormat="1" ht="24" customHeight="1" spans="1:3">
      <c r="A9" s="458" t="s">
        <v>1165</v>
      </c>
      <c r="B9" s="459">
        <v>8623</v>
      </c>
      <c r="C9" s="461">
        <v>2922</v>
      </c>
    </row>
    <row r="10" s="53" customFormat="1" ht="24" customHeight="1" spans="1:3">
      <c r="A10" s="458" t="s">
        <v>1166</v>
      </c>
      <c r="B10" s="459"/>
      <c r="C10" s="462"/>
    </row>
    <row r="11" s="53" customFormat="1" ht="24" customHeight="1" spans="1:3">
      <c r="A11" s="458" t="s">
        <v>1167</v>
      </c>
      <c r="B11" s="459"/>
      <c r="C11" s="462"/>
    </row>
    <row r="12" s="53" customFormat="1" ht="24" customHeight="1" spans="1:3">
      <c r="A12" s="458" t="s">
        <v>1168</v>
      </c>
      <c r="B12" s="459">
        <v>4743</v>
      </c>
      <c r="C12" s="462"/>
    </row>
    <row r="13" s="53" customFormat="1" ht="24" customHeight="1" spans="1:3">
      <c r="A13" s="458" t="s">
        <v>1169</v>
      </c>
      <c r="B13" s="459"/>
      <c r="C13" s="462"/>
    </row>
    <row r="14" s="53" customFormat="1" ht="24" customHeight="1" spans="1:3">
      <c r="A14" s="458" t="s">
        <v>1170</v>
      </c>
      <c r="B14" s="459">
        <v>28270</v>
      </c>
      <c r="C14" s="460">
        <v>27176</v>
      </c>
    </row>
    <row r="15" s="53" customFormat="1" ht="24" customHeight="1" spans="1:3">
      <c r="A15" s="458" t="s">
        <v>1171</v>
      </c>
      <c r="B15" s="459">
        <v>1843</v>
      </c>
      <c r="C15" s="460">
        <v>1659</v>
      </c>
    </row>
    <row r="16" s="53" customFormat="1" ht="24" customHeight="1" spans="1:3">
      <c r="A16" s="458" t="s">
        <v>1172</v>
      </c>
      <c r="B16" s="459">
        <v>17065</v>
      </c>
      <c r="C16" s="462"/>
    </row>
    <row r="17" s="53" customFormat="1" ht="24" customHeight="1" spans="1:3">
      <c r="A17" s="458" t="s">
        <v>1173</v>
      </c>
      <c r="B17" s="459"/>
      <c r="C17" s="462"/>
    </row>
    <row r="18" s="53" customFormat="1" ht="24" customHeight="1" spans="1:3">
      <c r="A18" s="458" t="s">
        <v>1174</v>
      </c>
      <c r="B18" s="459"/>
      <c r="C18" s="462"/>
    </row>
    <row r="19" s="53" customFormat="1" ht="24" customHeight="1" spans="1:3">
      <c r="A19" s="458" t="s">
        <v>1175</v>
      </c>
      <c r="B19" s="459"/>
      <c r="C19" s="462"/>
    </row>
    <row r="20" s="451" customFormat="1" ht="24" customHeight="1" spans="1:3">
      <c r="A20" s="458" t="s">
        <v>1176</v>
      </c>
      <c r="B20" s="463"/>
      <c r="C20" s="464"/>
    </row>
    <row r="21" s="451" customFormat="1" ht="24" customHeight="1" spans="1:3">
      <c r="A21" s="458" t="s">
        <v>1177</v>
      </c>
      <c r="B21" s="465"/>
      <c r="C21" s="466"/>
    </row>
    <row r="22" s="53" customFormat="1" ht="24" customHeight="1" spans="1:3">
      <c r="A22" s="458" t="s">
        <v>1178</v>
      </c>
      <c r="B22" s="459"/>
      <c r="C22" s="467"/>
    </row>
    <row r="23" s="53" customFormat="1" ht="24" customHeight="1" spans="1:3">
      <c r="A23" s="458" t="s">
        <v>1179</v>
      </c>
      <c r="B23" s="459">
        <v>2010</v>
      </c>
      <c r="C23" s="467"/>
    </row>
    <row r="24" s="53" customFormat="1" ht="24" customHeight="1" spans="1:3">
      <c r="A24" s="458" t="s">
        <v>1180</v>
      </c>
      <c r="B24" s="459">
        <v>21555</v>
      </c>
      <c r="C24" s="460">
        <v>11467</v>
      </c>
    </row>
    <row r="25" s="53" customFormat="1" ht="24" customHeight="1" spans="1:3">
      <c r="A25" s="458" t="s">
        <v>1181</v>
      </c>
      <c r="B25" s="459">
        <v>81</v>
      </c>
      <c r="C25" s="467"/>
    </row>
    <row r="26" s="53" customFormat="1" ht="24" customHeight="1" spans="1:3">
      <c r="A26" s="458" t="s">
        <v>1182</v>
      </c>
      <c r="B26" s="459">
        <v>2331</v>
      </c>
      <c r="C26" s="467"/>
    </row>
    <row r="27" s="53" customFormat="1" ht="24" customHeight="1" spans="1:3">
      <c r="A27" s="458" t="s">
        <v>1183</v>
      </c>
      <c r="B27" s="459">
        <v>42898</v>
      </c>
      <c r="C27" s="460">
        <v>40292</v>
      </c>
    </row>
    <row r="28" s="53" customFormat="1" ht="24" customHeight="1" spans="1:3">
      <c r="A28" s="458" t="s">
        <v>1184</v>
      </c>
      <c r="B28" s="459">
        <v>19953</v>
      </c>
      <c r="C28" s="460">
        <v>10898</v>
      </c>
    </row>
    <row r="29" s="53" customFormat="1" ht="24" customHeight="1" spans="1:3">
      <c r="A29" s="458" t="s">
        <v>1185</v>
      </c>
      <c r="B29" s="459">
        <v>4610</v>
      </c>
      <c r="C29" s="467"/>
    </row>
    <row r="30" s="53" customFormat="1" ht="24" customHeight="1" spans="1:3">
      <c r="A30" s="458" t="s">
        <v>1186</v>
      </c>
      <c r="B30" s="465"/>
      <c r="C30" s="468"/>
    </row>
    <row r="31" s="53" customFormat="1" ht="24" customHeight="1" spans="1:3">
      <c r="A31" s="458" t="s">
        <v>1187</v>
      </c>
      <c r="B31" s="459">
        <v>30938</v>
      </c>
      <c r="C31" s="468"/>
    </row>
    <row r="32" s="53" customFormat="1" ht="24" customHeight="1" spans="1:3">
      <c r="A32" s="458" t="s">
        <v>1188</v>
      </c>
      <c r="B32" s="459">
        <v>2882</v>
      </c>
      <c r="C32" s="468"/>
    </row>
    <row r="33" s="53" customFormat="1" ht="24" customHeight="1" spans="1:3">
      <c r="A33" s="458" t="s">
        <v>1189</v>
      </c>
      <c r="B33" s="459">
        <v>4076</v>
      </c>
      <c r="C33" s="468"/>
    </row>
    <row r="34" s="53" customFormat="1" ht="24" customHeight="1" spans="1:3">
      <c r="A34" s="458" t="s">
        <v>1190</v>
      </c>
      <c r="B34" s="459"/>
      <c r="C34" s="468"/>
    </row>
    <row r="35" s="53" customFormat="1" ht="24" customHeight="1" spans="1:3">
      <c r="A35" s="458" t="s">
        <v>1191</v>
      </c>
      <c r="B35" s="459">
        <v>192</v>
      </c>
      <c r="C35" s="468"/>
    </row>
    <row r="36" s="53" customFormat="1" ht="24" customHeight="1" spans="1:3">
      <c r="A36" s="458" t="s">
        <v>1192</v>
      </c>
      <c r="B36" s="459"/>
      <c r="C36" s="468"/>
    </row>
    <row r="37" s="53" customFormat="1" ht="24" customHeight="1" spans="1:3">
      <c r="A37" s="458" t="s">
        <v>1193</v>
      </c>
      <c r="B37" s="459">
        <v>1128</v>
      </c>
      <c r="C37" s="468"/>
    </row>
    <row r="38" s="53" customFormat="1" ht="24" customHeight="1" spans="1:3">
      <c r="A38" s="469" t="s">
        <v>1194</v>
      </c>
      <c r="B38" s="470">
        <v>9243</v>
      </c>
      <c r="C38" s="470">
        <v>9243</v>
      </c>
    </row>
    <row r="39" s="53" customFormat="1" ht="24" customHeight="1" spans="1:3">
      <c r="A39" s="458" t="s">
        <v>1195</v>
      </c>
      <c r="B39" s="459">
        <v>2042</v>
      </c>
      <c r="C39" s="459">
        <v>2042</v>
      </c>
    </row>
    <row r="40" s="53" customFormat="1" ht="24" customHeight="1" spans="1:3">
      <c r="A40" s="458" t="s">
        <v>1196</v>
      </c>
      <c r="B40" s="459">
        <v>1477</v>
      </c>
      <c r="C40" s="459">
        <v>1477</v>
      </c>
    </row>
    <row r="41" s="53" customFormat="1" ht="24" customHeight="1" spans="1:3">
      <c r="A41" s="458" t="s">
        <v>1197</v>
      </c>
      <c r="B41" s="459">
        <v>3479</v>
      </c>
      <c r="C41" s="459">
        <v>3479</v>
      </c>
    </row>
    <row r="42" s="53" customFormat="1" ht="24" customHeight="1" spans="1:3">
      <c r="A42" s="458" t="s">
        <v>1198</v>
      </c>
      <c r="B42" s="459">
        <v>21</v>
      </c>
      <c r="C42" s="459">
        <v>21</v>
      </c>
    </row>
    <row r="43" s="53" customFormat="1" ht="24" customHeight="1" spans="1:3">
      <c r="A43" s="458" t="s">
        <v>1199</v>
      </c>
      <c r="B43" s="459">
        <v>5276</v>
      </c>
      <c r="C43" s="459">
        <v>5276</v>
      </c>
    </row>
    <row r="44" s="53" customFormat="1" ht="24" customHeight="1" spans="1:3">
      <c r="A44" s="458" t="s">
        <v>1200</v>
      </c>
      <c r="B44" s="459">
        <v>-3052</v>
      </c>
      <c r="C44" s="459">
        <v>-3052</v>
      </c>
    </row>
    <row r="45" s="53" customFormat="1" ht="24" customHeight="1" spans="1:3">
      <c r="A45" s="448" t="s">
        <v>1201</v>
      </c>
      <c r="B45" s="468"/>
      <c r="C45" s="468"/>
    </row>
    <row r="46" s="53" customFormat="1" ht="24" customHeight="1" spans="1:3">
      <c r="A46" s="449" t="s">
        <v>1202</v>
      </c>
      <c r="B46" s="470">
        <f>SUM(B47:B67)</f>
        <v>45905</v>
      </c>
      <c r="C46" s="470">
        <f>SUM(C47:C67)</f>
        <v>0</v>
      </c>
    </row>
    <row r="47" s="53" customFormat="1" ht="24" customHeight="1" spans="1:3">
      <c r="A47" s="458" t="s">
        <v>1203</v>
      </c>
      <c r="B47" s="459">
        <v>249</v>
      </c>
      <c r="C47" s="468"/>
    </row>
    <row r="48" s="53" customFormat="1" ht="24" customHeight="1" spans="1:3">
      <c r="A48" s="458" t="s">
        <v>1204</v>
      </c>
      <c r="B48" s="459"/>
      <c r="C48" s="468"/>
    </row>
    <row r="49" s="53" customFormat="1" ht="24" customHeight="1" spans="1:3">
      <c r="A49" s="458" t="s">
        <v>1205</v>
      </c>
      <c r="B49" s="459">
        <v>6</v>
      </c>
      <c r="C49" s="468"/>
    </row>
    <row r="50" s="53" customFormat="1" ht="24" customHeight="1" spans="1:3">
      <c r="A50" s="458" t="s">
        <v>1206</v>
      </c>
      <c r="B50" s="459">
        <v>26</v>
      </c>
      <c r="C50" s="468"/>
    </row>
    <row r="51" s="53" customFormat="1" ht="24" customHeight="1" spans="1:3">
      <c r="A51" s="458" t="s">
        <v>1207</v>
      </c>
      <c r="C51" s="468"/>
    </row>
    <row r="52" s="53" customFormat="1" ht="24" customHeight="1" spans="1:3">
      <c r="A52" s="458" t="s">
        <v>1208</v>
      </c>
      <c r="B52" s="459">
        <v>238</v>
      </c>
      <c r="C52" s="468"/>
    </row>
    <row r="53" s="53" customFormat="1" ht="24" customHeight="1" spans="1:3">
      <c r="A53" s="458" t="s">
        <v>1209</v>
      </c>
      <c r="B53" s="459">
        <v>4</v>
      </c>
      <c r="C53" s="468"/>
    </row>
    <row r="54" s="53" customFormat="1" ht="24" customHeight="1" spans="1:3">
      <c r="A54" s="458" t="s">
        <v>1210</v>
      </c>
      <c r="B54" s="459">
        <v>7135</v>
      </c>
      <c r="C54" s="468"/>
    </row>
    <row r="55" s="53" customFormat="1" ht="24" customHeight="1" spans="1:3">
      <c r="A55" s="458" t="s">
        <v>1211</v>
      </c>
      <c r="B55" s="459">
        <v>1166</v>
      </c>
      <c r="C55" s="468"/>
    </row>
    <row r="56" s="53" customFormat="1" ht="24" customHeight="1" spans="1:3">
      <c r="A56" s="458" t="s">
        <v>1212</v>
      </c>
      <c r="B56" s="459">
        <v>7648</v>
      </c>
      <c r="C56" s="468"/>
    </row>
    <row r="57" s="53" customFormat="1" ht="24" customHeight="1" spans="1:3">
      <c r="A57" s="458" t="s">
        <v>1213</v>
      </c>
      <c r="B57" s="459">
        <v>4015</v>
      </c>
      <c r="C57" s="468"/>
    </row>
    <row r="58" s="53" customFormat="1" ht="24" customHeight="1" spans="1:3">
      <c r="A58" s="458" t="s">
        <v>1214</v>
      </c>
      <c r="B58" s="459">
        <v>11629</v>
      </c>
      <c r="C58" s="468"/>
    </row>
    <row r="59" s="53" customFormat="1" ht="24" customHeight="1" spans="1:3">
      <c r="A59" s="458" t="s">
        <v>1215</v>
      </c>
      <c r="B59" s="459">
        <v>7925</v>
      </c>
      <c r="C59" s="468"/>
    </row>
    <row r="60" s="53" customFormat="1" ht="24" customHeight="1" spans="1:3">
      <c r="A60" s="458" t="s">
        <v>1216</v>
      </c>
      <c r="B60" s="459">
        <v>4242</v>
      </c>
      <c r="C60" s="468"/>
    </row>
    <row r="61" s="53" customFormat="1" ht="24" customHeight="1" spans="1:3">
      <c r="A61" s="458" t="s">
        <v>1217</v>
      </c>
      <c r="B61" s="459">
        <v>1299</v>
      </c>
      <c r="C61" s="468"/>
    </row>
    <row r="62" s="53" customFormat="1" ht="24" customHeight="1" spans="1:3">
      <c r="A62" s="458" t="s">
        <v>1218</v>
      </c>
      <c r="B62" s="459">
        <v>89</v>
      </c>
      <c r="C62" s="468"/>
    </row>
    <row r="63" s="53" customFormat="1" ht="24" customHeight="1" spans="1:3">
      <c r="A63" s="458" t="s">
        <v>1219</v>
      </c>
      <c r="B63" s="459"/>
      <c r="C63" s="468"/>
    </row>
    <row r="64" s="53" customFormat="1" ht="24" customHeight="1" spans="1:3">
      <c r="A64" s="458" t="s">
        <v>1220</v>
      </c>
      <c r="B64" s="471"/>
      <c r="C64" s="468"/>
    </row>
    <row r="65" s="53" customFormat="1" ht="24" customHeight="1" spans="1:3">
      <c r="A65" s="458" t="s">
        <v>1221</v>
      </c>
      <c r="B65" s="471"/>
      <c r="C65" s="468"/>
    </row>
    <row r="66" s="53" customFormat="1" ht="24" customHeight="1" spans="1:3">
      <c r="A66" s="458" t="s">
        <v>1222</v>
      </c>
      <c r="B66" s="459">
        <v>184</v>
      </c>
      <c r="C66" s="468"/>
    </row>
    <row r="67" s="53" customFormat="1" ht="24" customHeight="1" spans="1:3">
      <c r="A67" s="458" t="s">
        <v>1223</v>
      </c>
      <c r="B67" s="459">
        <v>50</v>
      </c>
      <c r="C67" s="468"/>
    </row>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sheetData>
  <mergeCells count="1">
    <mergeCell ref="A2:C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0"/>
  <sheetViews>
    <sheetView workbookViewId="0">
      <selection activeCell="A3" sqref="A3"/>
    </sheetView>
  </sheetViews>
  <sheetFormatPr defaultColWidth="9" defaultRowHeight="14.25" outlineLevelCol="2"/>
  <cols>
    <col min="1" max="1" width="45.75" customWidth="1"/>
    <col min="2" max="3" width="15.625" customWidth="1"/>
  </cols>
  <sheetData>
    <row r="1" s="429" customFormat="1" ht="24" customHeight="1" spans="1:3">
      <c r="A1" s="430" t="s">
        <v>1224</v>
      </c>
      <c r="B1" s="431"/>
      <c r="C1" s="432"/>
    </row>
    <row r="2" s="191" customFormat="1" ht="60" customHeight="1" spans="1:3">
      <c r="A2" s="433" t="s">
        <v>1225</v>
      </c>
      <c r="B2" s="433"/>
      <c r="C2" s="433"/>
    </row>
    <row r="3" s="192" customFormat="1" ht="27" customHeight="1" spans="1:3">
      <c r="A3" s="434"/>
      <c r="B3" s="434"/>
      <c r="C3" s="435" t="s">
        <v>2</v>
      </c>
    </row>
    <row r="4" s="53" customFormat="1" ht="25" customHeight="1" spans="1:3">
      <c r="A4" s="436" t="s">
        <v>1159</v>
      </c>
      <c r="B4" s="437" t="s">
        <v>1160</v>
      </c>
      <c r="C4" s="438" t="s">
        <v>1161</v>
      </c>
    </row>
    <row r="5" s="53" customFormat="1" ht="24" customHeight="1" spans="1:3">
      <c r="A5" s="436" t="s">
        <v>34</v>
      </c>
      <c r="B5" s="436"/>
      <c r="C5" s="439"/>
    </row>
    <row r="6" s="53" customFormat="1" ht="24" customHeight="1" spans="1:3">
      <c r="A6" s="440" t="s">
        <v>1162</v>
      </c>
      <c r="B6" s="440"/>
      <c r="C6" s="441"/>
    </row>
    <row r="7" s="53" customFormat="1" ht="24" customHeight="1" spans="1:3">
      <c r="A7" s="442" t="s">
        <v>1226</v>
      </c>
      <c r="B7" s="443"/>
      <c r="C7" s="444"/>
    </row>
    <row r="8" s="53" customFormat="1" ht="24" customHeight="1" spans="1:3">
      <c r="A8" s="448" t="s">
        <v>1227</v>
      </c>
      <c r="B8" s="445"/>
      <c r="C8" s="444"/>
    </row>
    <row r="9" s="53" customFormat="1" ht="24" customHeight="1" spans="1:3">
      <c r="A9" s="448" t="s">
        <v>1228</v>
      </c>
      <c r="B9" s="446"/>
      <c r="C9" s="447"/>
    </row>
    <row r="10" s="53" customFormat="1" ht="24" customHeight="1" spans="1:3">
      <c r="A10" s="448" t="s">
        <v>1229</v>
      </c>
      <c r="B10" s="443"/>
      <c r="C10" s="444"/>
    </row>
    <row r="11" s="53" customFormat="1" ht="24" customHeight="1" spans="1:3">
      <c r="A11" s="448" t="s">
        <v>1230</v>
      </c>
      <c r="B11" s="443"/>
      <c r="C11" s="444"/>
    </row>
    <row r="12" s="53" customFormat="1" ht="24" customHeight="1" spans="1:3">
      <c r="A12" s="448" t="s">
        <v>1231</v>
      </c>
      <c r="B12" s="445"/>
      <c r="C12" s="444"/>
    </row>
    <row r="13" s="451" customFormat="1" ht="24" customHeight="1" spans="1:3">
      <c r="A13" s="448" t="s">
        <v>1232</v>
      </c>
      <c r="B13" s="449"/>
      <c r="C13" s="452"/>
    </row>
    <row r="14" s="451" customFormat="1" ht="24" customHeight="1" spans="1:3">
      <c r="A14" s="453" t="s">
        <v>1233</v>
      </c>
      <c r="B14" s="443"/>
      <c r="C14" s="452"/>
    </row>
    <row r="15" s="451" customFormat="1" ht="24" customHeight="1" spans="1:3">
      <c r="A15" s="442" t="s">
        <v>1234</v>
      </c>
      <c r="B15" s="445"/>
      <c r="C15" s="454"/>
    </row>
    <row r="16" s="53" customFormat="1" ht="24" customHeight="1" spans="1:3">
      <c r="A16" s="448" t="s">
        <v>1235</v>
      </c>
      <c r="B16" s="199"/>
      <c r="C16" s="199"/>
    </row>
    <row r="17" s="53" customFormat="1" ht="24" customHeight="1" spans="1:3">
      <c r="A17" s="448" t="s">
        <v>1236</v>
      </c>
      <c r="B17" s="199"/>
      <c r="C17" s="199"/>
    </row>
    <row r="18" s="53" customFormat="1" ht="24" customHeight="1" spans="1:3">
      <c r="A18" s="448" t="s">
        <v>1236</v>
      </c>
      <c r="B18" s="199"/>
      <c r="C18" s="199"/>
    </row>
    <row r="19" s="53" customFormat="1" ht="24" customHeight="1" spans="1:3">
      <c r="A19" s="453" t="s">
        <v>1194</v>
      </c>
      <c r="B19" s="199"/>
      <c r="C19" s="199"/>
    </row>
    <row r="20" s="53" customFormat="1" ht="24" customHeight="1" spans="1:3">
      <c r="A20" s="448" t="s">
        <v>1237</v>
      </c>
      <c r="B20" s="199"/>
      <c r="C20" s="199"/>
    </row>
    <row r="21" s="53" customFormat="1" ht="24" customHeight="1" spans="1:3">
      <c r="A21" s="448" t="s">
        <v>1238</v>
      </c>
      <c r="B21" s="199"/>
      <c r="C21" s="199"/>
    </row>
    <row r="22" s="53" customFormat="1" ht="24" customHeight="1" spans="1:3">
      <c r="A22" s="448" t="s">
        <v>1239</v>
      </c>
      <c r="B22" s="199"/>
      <c r="C22" s="199"/>
    </row>
    <row r="23" s="53" customFormat="1" ht="24" customHeight="1" spans="1:3">
      <c r="A23" s="448" t="s">
        <v>1240</v>
      </c>
      <c r="B23" s="199"/>
      <c r="C23" s="199"/>
    </row>
    <row r="24" s="53" customFormat="1" ht="24" customHeight="1" spans="1:3">
      <c r="A24" s="448" t="s">
        <v>1241</v>
      </c>
      <c r="B24" s="199"/>
      <c r="C24" s="199"/>
    </row>
    <row r="25" s="53" customFormat="1" ht="24" customHeight="1" spans="1:3">
      <c r="A25" s="448" t="s">
        <v>1242</v>
      </c>
      <c r="B25" s="199"/>
      <c r="C25" s="199"/>
    </row>
    <row r="26" s="53" customFormat="1" ht="24" customHeight="1" spans="1:3">
      <c r="A26" s="448" t="s">
        <v>1201</v>
      </c>
      <c r="B26" s="199"/>
      <c r="C26" s="199"/>
    </row>
    <row r="27" s="53" customFormat="1" ht="24" customHeight="1" spans="1:3">
      <c r="A27" s="449" t="s">
        <v>1202</v>
      </c>
      <c r="B27" s="199"/>
      <c r="C27" s="199"/>
    </row>
    <row r="28" s="53" customFormat="1" ht="24" customHeight="1" spans="1:3">
      <c r="A28" s="442" t="s">
        <v>1243</v>
      </c>
      <c r="B28" s="199"/>
      <c r="C28" s="199"/>
    </row>
    <row r="29" s="53" customFormat="1" ht="24" customHeight="1" spans="1:3">
      <c r="A29" s="455" t="s">
        <v>1244</v>
      </c>
      <c r="B29" s="199"/>
      <c r="C29" s="199"/>
    </row>
    <row r="30" s="53" customFormat="1" ht="24" customHeight="1" spans="1:3">
      <c r="A30" s="199" t="s">
        <v>1245</v>
      </c>
      <c r="B30" s="199"/>
      <c r="C30" s="199"/>
    </row>
    <row r="31" s="53" customFormat="1" ht="24" customHeight="1" spans="1:3">
      <c r="A31" s="199" t="s">
        <v>1245</v>
      </c>
      <c r="B31" s="199"/>
      <c r="C31" s="199"/>
    </row>
    <row r="32" s="53" customFormat="1" ht="24" customHeight="1" spans="1:3">
      <c r="A32" s="199"/>
      <c r="B32" s="199"/>
      <c r="C32" s="199"/>
    </row>
    <row r="33" s="53" customFormat="1" ht="24" customHeight="1" spans="1:3">
      <c r="A33" s="199"/>
      <c r="B33" s="199"/>
      <c r="C33" s="199"/>
    </row>
    <row r="34" customFormat="1" ht="24" customHeight="1" spans="1:1">
      <c r="A34" s="450" t="s">
        <v>1246</v>
      </c>
    </row>
    <row r="35" customFormat="1" ht="24" customHeight="1"/>
    <row r="36" customFormat="1" ht="24" customHeight="1"/>
    <row r="37" customFormat="1" ht="24" customHeight="1"/>
    <row r="38" customFormat="1" ht="24" customHeight="1"/>
    <row r="39" customFormat="1" ht="24" customHeight="1"/>
    <row r="40" customFormat="1" ht="24" customHeight="1"/>
    <row r="41" customFormat="1" ht="24" customHeight="1"/>
    <row r="42" customFormat="1" ht="24" customHeight="1"/>
    <row r="43" customFormat="1" ht="24" customHeight="1"/>
    <row r="44" customFormat="1" ht="24" customHeight="1"/>
    <row r="45" customFormat="1" ht="24" customHeight="1"/>
    <row r="46" customFormat="1" ht="24" customHeight="1"/>
    <row r="47" customFormat="1" ht="24" customHeight="1"/>
    <row r="48" customFormat="1" ht="24" customHeight="1"/>
    <row r="49" customFormat="1" ht="24" customHeight="1"/>
    <row r="50" customFormat="1" ht="24" customHeight="1"/>
    <row r="51" customFormat="1" ht="24" customHeight="1"/>
    <row r="52" customFormat="1" ht="24" customHeight="1"/>
    <row r="53" customFormat="1" ht="24" customHeight="1"/>
    <row r="54" customFormat="1" ht="24" customHeight="1"/>
    <row r="55" customFormat="1" ht="24" customHeight="1"/>
    <row r="56" customFormat="1" ht="24" customHeight="1"/>
    <row r="57" customFormat="1" ht="24" customHeight="1"/>
    <row r="58" customFormat="1" ht="24" customHeight="1"/>
    <row r="59" customFormat="1" ht="24" customHeight="1"/>
    <row r="60" customFormat="1" ht="24" customHeight="1"/>
    <row r="61" customFormat="1" ht="24" customHeight="1"/>
    <row r="62" customFormat="1" ht="24" customHeight="1"/>
    <row r="63" customFormat="1" ht="24" customHeight="1"/>
    <row r="64" customFormat="1" ht="24" customHeight="1"/>
    <row r="65" customFormat="1" ht="24" customHeight="1"/>
    <row r="66" customFormat="1" ht="24" customHeight="1"/>
    <row r="67" customFormat="1" ht="24" customHeight="1"/>
    <row r="68" customFormat="1" ht="24" customHeight="1"/>
    <row r="69" customFormat="1" ht="24" customHeight="1"/>
    <row r="70" customFormat="1" ht="24" customHeight="1"/>
    <row r="71" customFormat="1" ht="24" customHeight="1"/>
    <row r="72" customFormat="1" ht="24" customHeight="1"/>
    <row r="73" customFormat="1" ht="24" customHeight="1"/>
    <row r="74" customFormat="1" ht="24" customHeight="1"/>
    <row r="75" customFormat="1" ht="24" customHeight="1"/>
    <row r="76" customFormat="1" ht="24" customHeight="1"/>
    <row r="77" customFormat="1" ht="24" customHeight="1"/>
    <row r="78" customFormat="1" ht="24" customHeight="1"/>
    <row r="79" customFormat="1" ht="24" customHeight="1"/>
    <row r="80" customFormat="1" ht="24" customHeight="1"/>
    <row r="81" customFormat="1" ht="24" customHeight="1"/>
    <row r="82" customFormat="1" ht="24" customHeight="1"/>
    <row r="83" customFormat="1" ht="24" customHeight="1"/>
    <row r="84" customFormat="1" ht="24" customHeight="1"/>
    <row r="85" customFormat="1" ht="24" customHeight="1"/>
    <row r="86" customFormat="1" ht="24" customHeight="1"/>
    <row r="87" customFormat="1" ht="24" customHeight="1"/>
    <row r="88" customFormat="1" ht="24" customHeight="1"/>
    <row r="89" customFormat="1" ht="24" customHeight="1"/>
    <row r="90" customFormat="1" ht="24" customHeight="1"/>
    <row r="91" customFormat="1" ht="24" customHeight="1"/>
    <row r="92" customFormat="1" ht="24" customHeight="1"/>
    <row r="93" customFormat="1" ht="24" customHeight="1"/>
    <row r="94" customFormat="1" ht="24" customHeight="1"/>
    <row r="95" customFormat="1" ht="24" customHeight="1"/>
    <row r="96" customFormat="1" ht="24" customHeight="1"/>
    <row r="97" customFormat="1" ht="24" customHeight="1"/>
    <row r="98" customFormat="1" ht="24" customHeight="1"/>
    <row r="99" customFormat="1" ht="24" customHeight="1"/>
    <row r="100" customFormat="1" ht="24" customHeight="1"/>
  </sheetData>
  <mergeCells count="1">
    <mergeCell ref="A2:C2"/>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7"/>
  <sheetViews>
    <sheetView topLeftCell="A16" workbookViewId="0">
      <selection activeCell="A24" sqref="A24"/>
    </sheetView>
  </sheetViews>
  <sheetFormatPr defaultColWidth="9" defaultRowHeight="14.25" outlineLevelCol="2"/>
  <cols>
    <col min="1" max="1" width="45.75" customWidth="1"/>
    <col min="2" max="3" width="15.625" customWidth="1"/>
  </cols>
  <sheetData>
    <row r="1" s="429" customFormat="1" ht="24" customHeight="1" spans="1:3">
      <c r="A1" s="430" t="s">
        <v>1247</v>
      </c>
      <c r="B1" s="431"/>
      <c r="C1" s="432"/>
    </row>
    <row r="2" s="191" customFormat="1" ht="60" customHeight="1" spans="1:3">
      <c r="A2" s="433" t="s">
        <v>1248</v>
      </c>
      <c r="B2" s="433"/>
      <c r="C2" s="433"/>
    </row>
    <row r="3" s="192" customFormat="1" ht="27" customHeight="1" spans="1:3">
      <c r="A3" s="434"/>
      <c r="B3" s="434"/>
      <c r="C3" s="435" t="s">
        <v>2</v>
      </c>
    </row>
    <row r="4" s="53" customFormat="1" ht="25" customHeight="1" spans="1:3">
      <c r="A4" s="436" t="s">
        <v>1249</v>
      </c>
      <c r="B4" s="437" t="s">
        <v>1160</v>
      </c>
      <c r="C4" s="438" t="s">
        <v>1161</v>
      </c>
    </row>
    <row r="5" s="53" customFormat="1" ht="24" customHeight="1" spans="1:3">
      <c r="A5" s="436" t="s">
        <v>34</v>
      </c>
      <c r="B5" s="436"/>
      <c r="C5" s="439"/>
    </row>
    <row r="6" s="53" customFormat="1" ht="24" customHeight="1" spans="1:3">
      <c r="A6" s="440" t="s">
        <v>1162</v>
      </c>
      <c r="B6" s="440"/>
      <c r="C6" s="441"/>
    </row>
    <row r="7" s="53" customFormat="1" ht="24" customHeight="1" spans="1:3">
      <c r="A7" s="442" t="s">
        <v>1250</v>
      </c>
      <c r="B7" s="443"/>
      <c r="C7" s="444"/>
    </row>
    <row r="8" s="53" customFormat="1" ht="24" customHeight="1" spans="1:3">
      <c r="A8" s="442" t="s">
        <v>1250</v>
      </c>
      <c r="B8" s="445"/>
      <c r="C8" s="444"/>
    </row>
    <row r="9" s="53" customFormat="1" ht="24" customHeight="1" spans="1:3">
      <c r="A9" s="442" t="s">
        <v>1250</v>
      </c>
      <c r="B9" s="446"/>
      <c r="C9" s="447"/>
    </row>
    <row r="10" s="53" customFormat="1" ht="24" customHeight="1" spans="1:3">
      <c r="A10" s="442" t="s">
        <v>1250</v>
      </c>
      <c r="B10" s="443"/>
      <c r="C10" s="444"/>
    </row>
    <row r="11" s="53" customFormat="1" ht="24" customHeight="1" spans="1:3">
      <c r="A11" s="442" t="s">
        <v>1250</v>
      </c>
      <c r="B11" s="443"/>
      <c r="C11" s="444"/>
    </row>
    <row r="12" s="53" customFormat="1" ht="24" customHeight="1" spans="1:3">
      <c r="A12" s="442" t="s">
        <v>1250</v>
      </c>
      <c r="B12" s="445"/>
      <c r="C12" s="444"/>
    </row>
    <row r="13" s="53" customFormat="1" ht="24" customHeight="1" spans="1:3">
      <c r="A13" s="442" t="s">
        <v>1251</v>
      </c>
      <c r="B13" s="445"/>
      <c r="C13" s="444"/>
    </row>
    <row r="14" s="53" customFormat="1" ht="24" customHeight="1" spans="1:3">
      <c r="A14" s="448" t="s">
        <v>1194</v>
      </c>
      <c r="B14" s="199"/>
      <c r="C14" s="199"/>
    </row>
    <row r="15" s="53" customFormat="1" ht="24" customHeight="1" spans="1:3">
      <c r="A15" s="448" t="s">
        <v>1250</v>
      </c>
      <c r="B15" s="199"/>
      <c r="C15" s="199"/>
    </row>
    <row r="16" s="53" customFormat="1" ht="24" customHeight="1" spans="1:3">
      <c r="A16" s="448" t="s">
        <v>1250</v>
      </c>
      <c r="B16" s="199"/>
      <c r="C16" s="199"/>
    </row>
    <row r="17" s="53" customFormat="1" ht="24" customHeight="1" spans="1:3">
      <c r="A17" s="448" t="s">
        <v>1250</v>
      </c>
      <c r="B17" s="199"/>
      <c r="C17" s="199"/>
    </row>
    <row r="18" s="53" customFormat="1" ht="24" customHeight="1" spans="1:3">
      <c r="A18" s="448" t="s">
        <v>1251</v>
      </c>
      <c r="B18" s="199"/>
      <c r="C18" s="199"/>
    </row>
    <row r="19" s="53" customFormat="1" ht="24" customHeight="1" spans="1:3">
      <c r="A19" s="448" t="s">
        <v>1252</v>
      </c>
      <c r="B19" s="199"/>
      <c r="C19" s="199"/>
    </row>
    <row r="20" s="53" customFormat="1" ht="24" customHeight="1" spans="1:3">
      <c r="A20" s="448" t="s">
        <v>1250</v>
      </c>
      <c r="B20" s="199"/>
      <c r="C20" s="199"/>
    </row>
    <row r="21" s="53" customFormat="1" ht="24" customHeight="1" spans="1:3">
      <c r="A21" s="448" t="s">
        <v>1250</v>
      </c>
      <c r="B21" s="199"/>
      <c r="C21" s="199"/>
    </row>
    <row r="22" s="53" customFormat="1" ht="24" customHeight="1" spans="1:3">
      <c r="A22" s="448" t="s">
        <v>1250</v>
      </c>
      <c r="B22" s="199"/>
      <c r="C22" s="199"/>
    </row>
    <row r="23" s="53" customFormat="1" ht="24" customHeight="1" spans="1:3">
      <c r="A23" s="448" t="s">
        <v>1251</v>
      </c>
      <c r="B23" s="199"/>
      <c r="C23" s="199"/>
    </row>
    <row r="24" s="53" customFormat="1" ht="24" customHeight="1" spans="1:3">
      <c r="A24" s="449" t="s">
        <v>1202</v>
      </c>
      <c r="B24" s="199"/>
      <c r="C24" s="199"/>
    </row>
    <row r="25" s="53" customFormat="1" ht="24" customHeight="1" spans="1:3">
      <c r="A25" s="442" t="s">
        <v>1250</v>
      </c>
      <c r="B25" s="199"/>
      <c r="C25" s="199"/>
    </row>
    <row r="26" s="53" customFormat="1" ht="24" customHeight="1" spans="1:3">
      <c r="A26" s="442" t="s">
        <v>1250</v>
      </c>
      <c r="B26" s="199"/>
      <c r="C26" s="199"/>
    </row>
    <row r="27" s="53" customFormat="1" ht="24" customHeight="1" spans="1:3">
      <c r="A27" s="442" t="s">
        <v>1250</v>
      </c>
      <c r="B27" s="199"/>
      <c r="C27" s="199"/>
    </row>
    <row r="28" s="53" customFormat="1" ht="24" customHeight="1" spans="1:3">
      <c r="A28" s="442" t="s">
        <v>1250</v>
      </c>
      <c r="B28" s="199"/>
      <c r="C28" s="199"/>
    </row>
    <row r="29" s="53" customFormat="1" ht="24" customHeight="1" spans="1:3">
      <c r="A29" s="199" t="s">
        <v>1253</v>
      </c>
      <c r="B29" s="199"/>
      <c r="C29" s="199"/>
    </row>
    <row r="30" s="53" customFormat="1" ht="24" customHeight="1" spans="1:3">
      <c r="A30" s="199"/>
      <c r="B30" s="199"/>
      <c r="C30" s="199"/>
    </row>
    <row r="31" customFormat="1" ht="24" customHeight="1" spans="1:1">
      <c r="A31" s="450" t="s">
        <v>1254</v>
      </c>
    </row>
    <row r="32" customFormat="1" ht="24" customHeight="1"/>
    <row r="33" customFormat="1" ht="24" customHeight="1"/>
    <row r="34" customFormat="1" ht="24" customHeight="1"/>
    <row r="35" customFormat="1" ht="24" customHeight="1"/>
    <row r="36" customFormat="1" ht="24" customHeight="1"/>
    <row r="37" customFormat="1" ht="24" customHeight="1"/>
    <row r="38" customFormat="1" ht="24" customHeight="1"/>
    <row r="39" customFormat="1" ht="24" customHeight="1"/>
    <row r="40" customFormat="1" ht="24" customHeight="1"/>
    <row r="41" customFormat="1" ht="24" customHeight="1"/>
    <row r="42" customFormat="1" ht="24" customHeight="1"/>
    <row r="43" customFormat="1" ht="24" customHeight="1"/>
    <row r="44" customFormat="1" ht="24" customHeight="1"/>
    <row r="45" customFormat="1" ht="24" customHeight="1"/>
    <row r="46" customFormat="1" ht="24" customHeight="1"/>
    <row r="47" customFormat="1" ht="24" customHeight="1"/>
    <row r="48" customFormat="1" ht="24" customHeight="1"/>
    <row r="49" customFormat="1" ht="24" customHeight="1"/>
    <row r="50" customFormat="1" ht="24" customHeight="1"/>
    <row r="51" customFormat="1" ht="24" customHeight="1"/>
    <row r="52" customFormat="1" ht="24" customHeight="1"/>
    <row r="53" customFormat="1" ht="24" customHeight="1"/>
    <row r="54" customFormat="1" ht="24" customHeight="1"/>
    <row r="55" customFormat="1" ht="24" customHeight="1"/>
    <row r="56" customFormat="1" ht="24" customHeight="1"/>
    <row r="57" customFormat="1" ht="24" customHeight="1"/>
    <row r="58" customFormat="1" ht="24" customHeight="1"/>
    <row r="59" customFormat="1" ht="24" customHeight="1"/>
    <row r="60" customFormat="1" ht="24" customHeight="1"/>
    <row r="61" customFormat="1" ht="24" customHeight="1"/>
    <row r="62" customFormat="1" ht="24" customHeight="1"/>
    <row r="63" customFormat="1" ht="24" customHeight="1"/>
    <row r="64" customFormat="1" ht="24" customHeight="1"/>
    <row r="65" customFormat="1" ht="24" customHeight="1"/>
    <row r="66" customFormat="1" ht="24" customHeight="1"/>
    <row r="67" customFormat="1" ht="24" customHeight="1"/>
    <row r="68" customFormat="1" ht="24" customHeight="1"/>
    <row r="69" customFormat="1" ht="24" customHeight="1"/>
    <row r="70" customFormat="1" ht="24" customHeight="1"/>
    <row r="71" customFormat="1" ht="24" customHeight="1"/>
    <row r="72" customFormat="1" ht="24" customHeight="1"/>
    <row r="73" customFormat="1" ht="24" customHeight="1"/>
    <row r="74" customFormat="1" ht="24" customHeight="1"/>
    <row r="75" customFormat="1" ht="24" customHeight="1"/>
    <row r="76" customFormat="1" ht="24" customHeight="1"/>
    <row r="77" customFormat="1" ht="24" customHeight="1"/>
    <row r="78" customFormat="1" ht="24" customHeight="1"/>
    <row r="79" customFormat="1" ht="24" customHeight="1"/>
    <row r="80" customFormat="1" ht="24" customHeight="1"/>
    <row r="81" customFormat="1" ht="24" customHeight="1"/>
    <row r="82" customFormat="1" ht="24" customHeight="1"/>
    <row r="83" customFormat="1" ht="24" customHeight="1"/>
    <row r="84" customFormat="1" ht="24" customHeight="1"/>
    <row r="85" customFormat="1" ht="24" customHeight="1"/>
    <row r="86" customFormat="1" ht="24" customHeight="1"/>
    <row r="87" customFormat="1" ht="24" customHeight="1"/>
    <row r="88" customFormat="1" ht="24" customHeight="1"/>
    <row r="89" customFormat="1" ht="24" customHeight="1"/>
    <row r="90" customFormat="1" ht="24" customHeight="1"/>
    <row r="91" customFormat="1" ht="24" customHeight="1"/>
    <row r="92" customFormat="1" ht="24" customHeight="1"/>
    <row r="93" customFormat="1" ht="24" customHeight="1"/>
    <row r="94" customFormat="1" ht="24" customHeight="1"/>
    <row r="95" customFormat="1" ht="24" customHeight="1"/>
    <row r="96" customFormat="1" ht="24" customHeight="1"/>
    <row r="97" customFormat="1" ht="24" customHeight="1"/>
  </sheetData>
  <mergeCells count="1">
    <mergeCell ref="A2:C2"/>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showZeros="0" view="pageBreakPreview" zoomScaleNormal="100" zoomScaleSheetLayoutView="100" workbookViewId="0">
      <pane ySplit="4" topLeftCell="A23" activePane="bottomLeft" state="frozen"/>
      <selection/>
      <selection pane="bottomLeft" activeCell="A3" sqref="A3"/>
    </sheetView>
  </sheetViews>
  <sheetFormatPr defaultColWidth="9" defaultRowHeight="13.5" outlineLevelCol="6"/>
  <cols>
    <col min="1" max="1" width="44.5" style="97" customWidth="1"/>
    <col min="2" max="4" width="16.75" style="30" customWidth="1"/>
    <col min="5" max="5" width="13" style="30" customWidth="1"/>
    <col min="6" max="16384" width="9" style="30"/>
  </cols>
  <sheetData>
    <row r="1" s="131" customFormat="1" ht="24" customHeight="1" spans="1:1">
      <c r="A1" s="405" t="s">
        <v>1255</v>
      </c>
    </row>
    <row r="2" s="132" customFormat="1" ht="60" customHeight="1" spans="1:4">
      <c r="A2" s="163" t="s">
        <v>1256</v>
      </c>
      <c r="B2" s="163"/>
      <c r="C2" s="163"/>
      <c r="D2" s="163"/>
    </row>
    <row r="3" s="133" customFormat="1" ht="27" customHeight="1" spans="1:3">
      <c r="A3" s="415"/>
      <c r="C3" s="133" t="s">
        <v>1257</v>
      </c>
    </row>
    <row r="4" s="414" customFormat="1" ht="33" customHeight="1" spans="1:4">
      <c r="A4" s="416" t="s">
        <v>1258</v>
      </c>
      <c r="B4" s="416" t="s">
        <v>1160</v>
      </c>
      <c r="C4" s="416" t="s">
        <v>1161</v>
      </c>
      <c r="D4" s="416" t="s">
        <v>1259</v>
      </c>
    </row>
    <row r="5" s="134" customFormat="1" ht="24" customHeight="1" spans="1:4">
      <c r="A5" s="417" t="s">
        <v>1260</v>
      </c>
      <c r="B5" s="418"/>
      <c r="C5" s="419"/>
      <c r="D5" s="420"/>
    </row>
    <row r="6" s="134" customFormat="1" ht="24" customHeight="1" spans="1:4">
      <c r="A6" s="421" t="s">
        <v>1261</v>
      </c>
      <c r="B6" s="419"/>
      <c r="C6" s="419"/>
      <c r="D6" s="420"/>
    </row>
    <row r="7" s="30" customFormat="1" ht="24" customHeight="1" spans="1:4">
      <c r="A7" s="421" t="s">
        <v>1262</v>
      </c>
      <c r="B7" s="422"/>
      <c r="C7" s="422"/>
      <c r="D7" s="423"/>
    </row>
    <row r="8" s="134" customFormat="1" ht="24" customHeight="1" spans="1:7">
      <c r="A8" s="421" t="s">
        <v>1263</v>
      </c>
      <c r="B8" s="424"/>
      <c r="C8" s="419"/>
      <c r="D8" s="420"/>
      <c r="G8" s="30"/>
    </row>
    <row r="9" s="30" customFormat="1" ht="24" customHeight="1" spans="1:4">
      <c r="A9" s="421" t="s">
        <v>1264</v>
      </c>
      <c r="B9" s="422"/>
      <c r="C9" s="422"/>
      <c r="D9" s="423"/>
    </row>
    <row r="10" s="30" customFormat="1" ht="24" customHeight="1" spans="1:4">
      <c r="A10" s="421" t="s">
        <v>1265</v>
      </c>
      <c r="B10" s="422"/>
      <c r="C10" s="422"/>
      <c r="D10" s="423"/>
    </row>
    <row r="11" s="134" customFormat="1" ht="24" customHeight="1" spans="1:4">
      <c r="A11" s="421" t="s">
        <v>1266</v>
      </c>
      <c r="B11" s="419"/>
      <c r="C11" s="419"/>
      <c r="D11" s="420"/>
    </row>
    <row r="12" s="30" customFormat="1" ht="24" customHeight="1" spans="1:5">
      <c r="A12" s="421" t="s">
        <v>1267</v>
      </c>
      <c r="B12" s="422"/>
      <c r="C12" s="422"/>
      <c r="D12" s="423"/>
      <c r="E12" s="425"/>
    </row>
    <row r="13" s="30" customFormat="1" ht="24" customHeight="1" spans="1:4">
      <c r="A13" s="421" t="s">
        <v>1268</v>
      </c>
      <c r="B13" s="422"/>
      <c r="C13" s="422"/>
      <c r="D13" s="423"/>
    </row>
    <row r="14" s="134" customFormat="1" ht="24" customHeight="1" spans="1:4">
      <c r="A14" s="421" t="s">
        <v>1269</v>
      </c>
      <c r="B14" s="419"/>
      <c r="C14" s="419"/>
      <c r="D14" s="420"/>
    </row>
    <row r="15" s="30" customFormat="1" ht="24" customHeight="1" spans="1:5">
      <c r="A15" s="421" t="s">
        <v>1270</v>
      </c>
      <c r="B15" s="422"/>
      <c r="C15" s="422"/>
      <c r="D15" s="423"/>
      <c r="E15" s="426"/>
    </row>
    <row r="16" s="30" customFormat="1" ht="24" customHeight="1" spans="1:5">
      <c r="A16" s="421" t="s">
        <v>1271</v>
      </c>
      <c r="B16" s="422"/>
      <c r="C16" s="422"/>
      <c r="D16" s="423"/>
      <c r="E16" s="426"/>
    </row>
    <row r="17" s="134" customFormat="1" ht="24" customHeight="1" spans="1:4">
      <c r="A17" s="421" t="s">
        <v>1272</v>
      </c>
      <c r="B17" s="419"/>
      <c r="C17" s="419"/>
      <c r="D17" s="420"/>
    </row>
    <row r="18" s="30" customFormat="1" ht="24" customHeight="1" spans="1:4">
      <c r="A18" s="421" t="s">
        <v>1273</v>
      </c>
      <c r="B18" s="422"/>
      <c r="C18" s="422"/>
      <c r="D18" s="423"/>
    </row>
    <row r="19" s="30" customFormat="1" ht="24" customHeight="1" spans="1:4">
      <c r="A19" s="421" t="s">
        <v>1274</v>
      </c>
      <c r="B19" s="422"/>
      <c r="C19" s="422"/>
      <c r="D19" s="423"/>
    </row>
    <row r="20" s="30" customFormat="1" ht="24" customHeight="1" spans="1:4">
      <c r="A20" s="421" t="s">
        <v>1275</v>
      </c>
      <c r="B20" s="422"/>
      <c r="C20" s="422"/>
      <c r="D20" s="423"/>
    </row>
    <row r="21" s="30" customFormat="1" ht="24" customHeight="1" spans="1:4">
      <c r="A21" s="421" t="s">
        <v>1276</v>
      </c>
      <c r="B21" s="422"/>
      <c r="C21" s="422"/>
      <c r="D21" s="423"/>
    </row>
    <row r="22" s="134" customFormat="1" ht="24" customHeight="1" spans="1:4">
      <c r="A22" s="421" t="s">
        <v>1277</v>
      </c>
      <c r="B22" s="418"/>
      <c r="C22" s="424"/>
      <c r="D22" s="420"/>
    </row>
    <row r="23" s="30" customFormat="1" ht="24" customHeight="1" spans="1:5">
      <c r="A23" s="421" t="s">
        <v>1278</v>
      </c>
      <c r="B23" s="422"/>
      <c r="C23" s="422"/>
      <c r="D23" s="423"/>
      <c r="E23" s="426"/>
    </row>
    <row r="24" s="30" customFormat="1" ht="24" customHeight="1" spans="1:4">
      <c r="A24" s="421" t="s">
        <v>1279</v>
      </c>
      <c r="B24" s="422"/>
      <c r="C24" s="422"/>
      <c r="D24" s="423"/>
    </row>
    <row r="25" s="30" customFormat="1" ht="24" customHeight="1" spans="1:4">
      <c r="A25" s="417" t="s">
        <v>1280</v>
      </c>
      <c r="B25" s="422"/>
      <c r="C25" s="422"/>
      <c r="D25" s="423"/>
    </row>
    <row r="26" s="30" customFormat="1" ht="24" customHeight="1" spans="1:4">
      <c r="A26" s="416" t="s">
        <v>1281</v>
      </c>
      <c r="B26" s="419"/>
      <c r="C26" s="424"/>
      <c r="D26" s="420"/>
    </row>
    <row r="27" s="30" customFormat="1" ht="24" customHeight="1" spans="1:4">
      <c r="A27" s="416" t="s">
        <v>1282</v>
      </c>
      <c r="B27" s="418"/>
      <c r="C27" s="418"/>
      <c r="D27" s="420"/>
    </row>
    <row r="28" s="30" customFormat="1" ht="24" customHeight="1" spans="1:4">
      <c r="A28" s="416" t="s">
        <v>1283</v>
      </c>
      <c r="B28" s="418"/>
      <c r="C28" s="424"/>
      <c r="D28" s="420"/>
    </row>
    <row r="29" s="30" customFormat="1" ht="24" customHeight="1" spans="1:4">
      <c r="A29" s="427" t="s">
        <v>1246</v>
      </c>
      <c r="B29" s="413"/>
      <c r="C29" s="413"/>
      <c r="D29" s="428"/>
    </row>
    <row r="30" s="30" customFormat="1" ht="24" customHeight="1" spans="1:4">
      <c r="A30" s="97"/>
      <c r="B30" s="413"/>
      <c r="C30" s="413"/>
      <c r="D30" s="428"/>
    </row>
    <row r="31" s="30" customFormat="1" ht="24" customHeight="1" spans="1:4">
      <c r="A31" s="97"/>
      <c r="B31" s="413"/>
      <c r="C31" s="413"/>
      <c r="D31" s="428"/>
    </row>
    <row r="32" s="30" customFormat="1" ht="24" customHeight="1" spans="1:4">
      <c r="A32" s="97"/>
      <c r="B32" s="413"/>
      <c r="C32" s="413"/>
      <c r="D32" s="428"/>
    </row>
    <row r="33" s="30" customFormat="1" ht="24" customHeight="1" spans="1:4">
      <c r="A33" s="97"/>
      <c r="B33" s="413"/>
      <c r="C33" s="413"/>
      <c r="D33" s="428"/>
    </row>
    <row r="34" s="30" customFormat="1" ht="24" customHeight="1" spans="1:4">
      <c r="A34" s="97"/>
      <c r="B34" s="413"/>
      <c r="C34" s="413"/>
      <c r="D34" s="428"/>
    </row>
    <row r="35" s="30" customFormat="1" ht="24" customHeight="1" spans="1:4">
      <c r="A35" s="97"/>
      <c r="B35" s="413"/>
      <c r="C35" s="413"/>
      <c r="D35" s="413"/>
    </row>
    <row r="36" s="30" customFormat="1" ht="24" customHeight="1" spans="1:4">
      <c r="A36" s="97"/>
      <c r="B36" s="413"/>
      <c r="C36" s="413"/>
      <c r="D36" s="413"/>
    </row>
    <row r="37" s="30" customFormat="1" ht="24" customHeight="1" spans="1:4">
      <c r="A37" s="97"/>
      <c r="B37" s="413"/>
      <c r="C37" s="413"/>
      <c r="D37" s="413"/>
    </row>
    <row r="38" s="30" customFormat="1" ht="24" customHeight="1" spans="1:4">
      <c r="A38" s="97"/>
      <c r="B38" s="413"/>
      <c r="C38" s="413"/>
      <c r="D38" s="413"/>
    </row>
    <row r="39" s="30" customFormat="1" ht="24" customHeight="1" spans="1:4">
      <c r="A39" s="97"/>
      <c r="B39" s="413"/>
      <c r="C39" s="413"/>
      <c r="D39" s="413"/>
    </row>
    <row r="40" s="30" customFormat="1" ht="24" customHeight="1" spans="1:4">
      <c r="A40" s="97"/>
      <c r="B40" s="413"/>
      <c r="C40" s="413"/>
      <c r="D40" s="413"/>
    </row>
    <row r="41" s="30" customFormat="1" ht="24" customHeight="1" spans="1:4">
      <c r="A41" s="97"/>
      <c r="B41" s="413"/>
      <c r="C41" s="413"/>
      <c r="D41" s="413"/>
    </row>
    <row r="42" s="30" customFormat="1" ht="24" customHeight="1" spans="1:4">
      <c r="A42" s="97"/>
      <c r="B42" s="413"/>
      <c r="C42" s="413"/>
      <c r="D42" s="413"/>
    </row>
    <row r="43" s="30" customFormat="1" ht="24" customHeight="1" spans="1:4">
      <c r="A43" s="97"/>
      <c r="B43" s="413"/>
      <c r="C43" s="413"/>
      <c r="D43" s="413"/>
    </row>
    <row r="44" s="30" customFormat="1" ht="24" customHeight="1" spans="1:4">
      <c r="A44" s="97"/>
      <c r="B44" s="413"/>
      <c r="C44" s="413"/>
      <c r="D44" s="413"/>
    </row>
    <row r="45" s="30" customFormat="1" ht="24" customHeight="1" spans="1:4">
      <c r="A45" s="97"/>
      <c r="B45" s="413"/>
      <c r="C45" s="413"/>
      <c r="D45" s="413"/>
    </row>
    <row r="46" s="30" customFormat="1" ht="24" customHeight="1"/>
    <row r="47" s="30" customFormat="1" ht="24" customHeight="1"/>
    <row r="48" s="30" customFormat="1" ht="24" customHeight="1"/>
    <row r="49" s="30" customFormat="1" ht="24" customHeight="1"/>
    <row r="50" s="30" customFormat="1" ht="24" customHeight="1"/>
    <row r="51" s="30" customFormat="1" ht="24" customHeight="1"/>
    <row r="52" s="30" customFormat="1" ht="24" customHeight="1"/>
    <row r="53" s="30" customFormat="1" ht="24" customHeight="1"/>
    <row r="54" s="30" customFormat="1" ht="24" customHeight="1"/>
    <row r="55" s="30" customFormat="1" ht="24" customHeight="1"/>
    <row r="56" ht="24" customHeight="1"/>
  </sheetData>
  <mergeCells count="2">
    <mergeCell ref="A2:D2"/>
    <mergeCell ref="C3:D3"/>
  </mergeCells>
  <printOptions horizontalCentered="1"/>
  <pageMargins left="0.590277777777778" right="0.590277777777778" top="0.786805555555556" bottom="0.786805555555556" header="0.5" footer="0.5"/>
  <pageSetup paperSize="9" scale="89" fitToHeight="0" orientation="portrait" horizontalDpi="600"/>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8"/>
  <sheetViews>
    <sheetView view="pageBreakPreview" zoomScaleNormal="100" zoomScaleSheetLayoutView="100" workbookViewId="0">
      <selection activeCell="G5" sqref="G5"/>
    </sheetView>
  </sheetViews>
  <sheetFormatPr defaultColWidth="9" defaultRowHeight="13.5"/>
  <cols>
    <col min="1" max="1" width="30" style="30" customWidth="1"/>
    <col min="2" max="3" width="5.625" style="30" customWidth="1"/>
    <col min="4" max="4" width="7.875" style="30" customWidth="1"/>
    <col min="5" max="5" width="6.375" style="30" customWidth="1"/>
    <col min="6" max="6" width="6.75" style="30" customWidth="1"/>
    <col min="7" max="7" width="9.625" style="30" customWidth="1"/>
    <col min="8" max="8" width="8.25" style="30" customWidth="1"/>
    <col min="9" max="9" width="9.625" style="30" customWidth="1"/>
    <col min="10" max="10" width="10.625" style="30" customWidth="1"/>
    <col min="11" max="11" width="9" style="30"/>
    <col min="12" max="12" width="11.875" style="30" customWidth="1"/>
    <col min="13" max="16384" width="9" style="30"/>
  </cols>
  <sheetData>
    <row r="1" s="131" customFormat="1" ht="24" customHeight="1" spans="1:1">
      <c r="A1" s="405" t="s">
        <v>1284</v>
      </c>
    </row>
    <row r="2" s="132" customFormat="1" ht="42" customHeight="1" spans="1:1">
      <c r="A2" s="132" t="s">
        <v>1285</v>
      </c>
    </row>
    <row r="3" s="133" customFormat="1" ht="27" customHeight="1" spans="10:10">
      <c r="J3" s="133" t="s">
        <v>2</v>
      </c>
    </row>
    <row r="4" s="403" customFormat="1" ht="30" customHeight="1" spans="1:10">
      <c r="A4" s="91" t="s">
        <v>1286</v>
      </c>
      <c r="B4" s="91" t="s">
        <v>1287</v>
      </c>
      <c r="C4" s="91" t="s">
        <v>1288</v>
      </c>
      <c r="D4" s="91" t="s">
        <v>1289</v>
      </c>
      <c r="E4" s="91" t="s">
        <v>1290</v>
      </c>
      <c r="F4" s="91"/>
      <c r="G4" s="91"/>
      <c r="H4" s="91" t="s">
        <v>1291</v>
      </c>
      <c r="I4" s="91"/>
      <c r="J4" s="91" t="s">
        <v>1292</v>
      </c>
    </row>
    <row r="5" s="403" customFormat="1" ht="32" customHeight="1" spans="1:10">
      <c r="A5" s="91"/>
      <c r="B5" s="91"/>
      <c r="C5" s="91"/>
      <c r="D5" s="91"/>
      <c r="E5" s="91" t="s">
        <v>1293</v>
      </c>
      <c r="F5" s="91" t="s">
        <v>1294</v>
      </c>
      <c r="G5" s="91" t="s">
        <v>1295</v>
      </c>
      <c r="H5" s="91" t="s">
        <v>1296</v>
      </c>
      <c r="I5" s="91" t="s">
        <v>1297</v>
      </c>
      <c r="J5" s="91"/>
    </row>
    <row r="6" s="404" customFormat="1" ht="24" customHeight="1" spans="1:10">
      <c r="A6" s="46" t="s">
        <v>1298</v>
      </c>
      <c r="B6" s="46"/>
      <c r="C6" s="46"/>
      <c r="D6" s="406"/>
      <c r="E6" s="406"/>
      <c r="F6" s="406"/>
      <c r="G6" s="406"/>
      <c r="H6" s="46"/>
      <c r="I6" s="46"/>
      <c r="J6" s="46"/>
    </row>
    <row r="7" s="97" customFormat="1" ht="24" customHeight="1" spans="1:10">
      <c r="A7" s="407" t="s">
        <v>1299</v>
      </c>
      <c r="B7" s="408"/>
      <c r="C7" s="409"/>
      <c r="D7" s="410"/>
      <c r="E7" s="410"/>
      <c r="F7" s="411"/>
      <c r="G7" s="410"/>
      <c r="H7" s="409"/>
      <c r="I7" s="142"/>
      <c r="J7" s="40"/>
    </row>
    <row r="8" s="97" customFormat="1" ht="24" customHeight="1" spans="1:10">
      <c r="A8" s="407" t="s">
        <v>1300</v>
      </c>
      <c r="B8" s="408"/>
      <c r="C8" s="12"/>
      <c r="D8" s="12"/>
      <c r="E8" s="12"/>
      <c r="F8" s="12"/>
      <c r="G8" s="12"/>
      <c r="H8" s="40"/>
      <c r="I8" s="40"/>
      <c r="J8" s="40"/>
    </row>
    <row r="9" s="97" customFormat="1" ht="24" customHeight="1" spans="1:10">
      <c r="A9" s="407" t="s">
        <v>1079</v>
      </c>
      <c r="B9" s="408"/>
      <c r="C9" s="12"/>
      <c r="D9" s="12"/>
      <c r="E9" s="12"/>
      <c r="F9" s="12"/>
      <c r="G9" s="12"/>
      <c r="H9" s="40"/>
      <c r="I9" s="40"/>
      <c r="J9" s="40"/>
    </row>
    <row r="10" s="97" customFormat="1" ht="24" customHeight="1" spans="1:10">
      <c r="A10" s="407" t="s">
        <v>1079</v>
      </c>
      <c r="B10" s="408"/>
      <c r="C10" s="12"/>
      <c r="D10" s="12"/>
      <c r="E10" s="12"/>
      <c r="F10" s="12"/>
      <c r="G10" s="12"/>
      <c r="H10" s="40"/>
      <c r="I10" s="40"/>
      <c r="J10" s="40"/>
    </row>
    <row r="11" s="404" customFormat="1" ht="24" customHeight="1" spans="1:10">
      <c r="A11" s="46" t="s">
        <v>1301</v>
      </c>
      <c r="B11" s="46"/>
      <c r="C11" s="46"/>
      <c r="D11" s="406"/>
      <c r="E11" s="406"/>
      <c r="F11" s="406"/>
      <c r="G11" s="406"/>
      <c r="H11" s="46"/>
      <c r="I11" s="46"/>
      <c r="J11" s="46"/>
    </row>
    <row r="12" s="97" customFormat="1" ht="24" customHeight="1" spans="1:10">
      <c r="A12" s="407" t="s">
        <v>1299</v>
      </c>
      <c r="B12" s="408"/>
      <c r="C12" s="409"/>
      <c r="D12" s="410"/>
      <c r="E12" s="410"/>
      <c r="F12" s="411"/>
      <c r="G12" s="410"/>
      <c r="H12" s="409"/>
      <c r="I12" s="142"/>
      <c r="J12" s="40"/>
    </row>
    <row r="13" s="97" customFormat="1" ht="24" customHeight="1" spans="1:10">
      <c r="A13" s="407" t="s">
        <v>1300</v>
      </c>
      <c r="B13" s="408"/>
      <c r="C13" s="409"/>
      <c r="D13" s="410"/>
      <c r="E13" s="410"/>
      <c r="F13" s="411"/>
      <c r="G13" s="410"/>
      <c r="H13" s="409"/>
      <c r="I13" s="142"/>
      <c r="J13" s="40"/>
    </row>
    <row r="14" s="97" customFormat="1" ht="24" customHeight="1" spans="1:10">
      <c r="A14" s="407" t="s">
        <v>1079</v>
      </c>
      <c r="B14" s="408"/>
      <c r="C14" s="409"/>
      <c r="D14" s="410"/>
      <c r="E14" s="410"/>
      <c r="F14" s="411"/>
      <c r="G14" s="410"/>
      <c r="H14" s="409"/>
      <c r="I14" s="142"/>
      <c r="J14" s="40"/>
    </row>
    <row r="15" s="97" customFormat="1" ht="24" customHeight="1" spans="1:10">
      <c r="A15" s="407" t="s">
        <v>1079</v>
      </c>
      <c r="B15" s="408"/>
      <c r="C15" s="409"/>
      <c r="D15" s="410"/>
      <c r="E15" s="410"/>
      <c r="F15" s="411"/>
      <c r="G15" s="410"/>
      <c r="H15" s="409"/>
      <c r="I15" s="142"/>
      <c r="J15" s="40"/>
    </row>
    <row r="16" s="404" customFormat="1" ht="24" customHeight="1" spans="1:10">
      <c r="A16" s="46" t="s">
        <v>1302</v>
      </c>
      <c r="B16" s="46"/>
      <c r="C16" s="46"/>
      <c r="D16" s="406"/>
      <c r="E16" s="406"/>
      <c r="F16" s="406"/>
      <c r="G16" s="406"/>
      <c r="H16" s="46"/>
      <c r="I16" s="46"/>
      <c r="J16" s="46"/>
    </row>
    <row r="17" s="97" customFormat="1" ht="24" customHeight="1" spans="1:10">
      <c r="A17" s="407" t="s">
        <v>1299</v>
      </c>
      <c r="B17" s="408"/>
      <c r="C17" s="409"/>
      <c r="D17" s="410"/>
      <c r="E17" s="410"/>
      <c r="F17" s="411"/>
      <c r="G17" s="410"/>
      <c r="H17" s="409"/>
      <c r="I17" s="142"/>
      <c r="J17" s="40"/>
    </row>
    <row r="18" s="97" customFormat="1" ht="24" customHeight="1" spans="1:10">
      <c r="A18" s="407" t="s">
        <v>1300</v>
      </c>
      <c r="B18" s="408"/>
      <c r="C18" s="409"/>
      <c r="D18" s="410"/>
      <c r="E18" s="410"/>
      <c r="F18" s="411"/>
      <c r="G18" s="410"/>
      <c r="H18" s="409"/>
      <c r="I18" s="142"/>
      <c r="J18" s="40"/>
    </row>
    <row r="19" s="97" customFormat="1" ht="24" customHeight="1" spans="1:10">
      <c r="A19" s="407" t="s">
        <v>1079</v>
      </c>
      <c r="B19" s="408"/>
      <c r="C19" s="409"/>
      <c r="D19" s="410"/>
      <c r="E19" s="410"/>
      <c r="F19" s="411"/>
      <c r="G19" s="410"/>
      <c r="H19" s="409"/>
      <c r="I19" s="142"/>
      <c r="J19" s="40"/>
    </row>
    <row r="20" s="97" customFormat="1" ht="24" customHeight="1" spans="1:10">
      <c r="A20" s="407" t="s">
        <v>1079</v>
      </c>
      <c r="B20" s="408"/>
      <c r="C20" s="409"/>
      <c r="D20" s="410"/>
      <c r="E20" s="410"/>
      <c r="F20" s="411"/>
      <c r="G20" s="410"/>
      <c r="H20" s="409"/>
      <c r="I20" s="142"/>
      <c r="J20" s="40"/>
    </row>
    <row r="21" s="97" customFormat="1" ht="24" customHeight="1" spans="1:10">
      <c r="A21" s="40"/>
      <c r="B21" s="408"/>
      <c r="C21" s="12"/>
      <c r="D21" s="12"/>
      <c r="E21" s="12"/>
      <c r="F21" s="12"/>
      <c r="G21" s="12"/>
      <c r="H21" s="40"/>
      <c r="I21" s="40"/>
      <c r="J21" s="40"/>
    </row>
    <row r="22" s="403" customFormat="1" ht="24" customHeight="1" spans="1:10">
      <c r="A22" s="91" t="s">
        <v>1303</v>
      </c>
      <c r="B22" s="91"/>
      <c r="C22" s="91"/>
      <c r="D22" s="406"/>
      <c r="E22" s="406"/>
      <c r="F22" s="406"/>
      <c r="G22" s="406"/>
      <c r="H22" s="91"/>
      <c r="I22" s="91"/>
      <c r="J22" s="91"/>
    </row>
    <row r="23" s="97" customFormat="1" ht="24" customHeight="1" spans="1:7">
      <c r="A23" s="97" t="s">
        <v>1246</v>
      </c>
      <c r="D23" s="412"/>
      <c r="E23" s="412"/>
      <c r="F23" s="412"/>
      <c r="G23" s="412"/>
    </row>
    <row r="24" s="97" customFormat="1" ht="24" customHeight="1" spans="4:7">
      <c r="D24" s="413"/>
      <c r="E24" s="413"/>
      <c r="F24" s="413"/>
      <c r="G24" s="413"/>
    </row>
    <row r="25" s="97" customFormat="1" ht="24" customHeight="1" spans="4:7">
      <c r="D25" s="413"/>
      <c r="E25" s="413"/>
      <c r="F25" s="413"/>
      <c r="G25" s="413"/>
    </row>
    <row r="26" s="97" customFormat="1" ht="24" customHeight="1" spans="4:7">
      <c r="D26" s="413"/>
      <c r="E26" s="413"/>
      <c r="F26" s="413"/>
      <c r="G26" s="413"/>
    </row>
    <row r="27" ht="24" customHeight="1" spans="4:7">
      <c r="D27" s="413"/>
      <c r="E27" s="413"/>
      <c r="F27" s="413"/>
      <c r="G27" s="413"/>
    </row>
    <row r="28" ht="24" customHeight="1" spans="4:7">
      <c r="D28" s="413"/>
      <c r="E28" s="413"/>
      <c r="F28" s="413"/>
      <c r="G28" s="413"/>
    </row>
    <row r="29" ht="24" customHeight="1" spans="4:7">
      <c r="D29" s="413"/>
      <c r="E29" s="413"/>
      <c r="F29" s="413"/>
      <c r="G29" s="413"/>
    </row>
    <row r="30" ht="24" customHeight="1" spans="4:7">
      <c r="D30" s="413"/>
      <c r="E30" s="413"/>
      <c r="F30" s="413"/>
      <c r="G30" s="413"/>
    </row>
    <row r="31" ht="24" customHeight="1" spans="4:7">
      <c r="D31" s="413"/>
      <c r="E31" s="413"/>
      <c r="F31" s="413"/>
      <c r="G31" s="413"/>
    </row>
    <row r="32" ht="24" customHeight="1" spans="4:7">
      <c r="D32" s="413"/>
      <c r="E32" s="413"/>
      <c r="F32" s="413"/>
      <c r="G32" s="413"/>
    </row>
    <row r="33" ht="24" customHeight="1" spans="4:7">
      <c r="D33" s="413"/>
      <c r="E33" s="413"/>
      <c r="F33" s="413"/>
      <c r="G33" s="413"/>
    </row>
    <row r="34" ht="24" customHeight="1" spans="4:7">
      <c r="D34" s="413"/>
      <c r="E34" s="413"/>
      <c r="F34" s="413"/>
      <c r="G34" s="413"/>
    </row>
    <row r="35" ht="24" customHeight="1" spans="4:7">
      <c r="D35" s="413"/>
      <c r="E35" s="413"/>
      <c r="F35" s="413"/>
      <c r="G35" s="413"/>
    </row>
    <row r="36" ht="24" customHeight="1" spans="4:7">
      <c r="D36" s="413"/>
      <c r="E36" s="413"/>
      <c r="F36" s="413"/>
      <c r="G36" s="413"/>
    </row>
    <row r="37" ht="24" customHeight="1" spans="4:7">
      <c r="D37" s="413"/>
      <c r="E37" s="413"/>
      <c r="F37" s="413"/>
      <c r="G37" s="413"/>
    </row>
    <row r="38" ht="24" customHeight="1" spans="4:7">
      <c r="D38" s="413"/>
      <c r="E38" s="413"/>
      <c r="F38" s="413"/>
      <c r="G38" s="413"/>
    </row>
    <row r="39" ht="24" customHeight="1" spans="4:7">
      <c r="D39" s="413"/>
      <c r="E39" s="413"/>
      <c r="F39" s="413"/>
      <c r="G39" s="413"/>
    </row>
    <row r="40" ht="24" customHeight="1" spans="4:7">
      <c r="D40" s="413"/>
      <c r="E40" s="413"/>
      <c r="F40" s="413"/>
      <c r="G40" s="413"/>
    </row>
    <row r="41" ht="24" customHeight="1" spans="4:7">
      <c r="D41" s="413"/>
      <c r="E41" s="413"/>
      <c r="F41" s="413"/>
      <c r="G41" s="413"/>
    </row>
    <row r="42" ht="24" customHeight="1" spans="4:7">
      <c r="D42" s="413"/>
      <c r="E42" s="413"/>
      <c r="F42" s="413"/>
      <c r="G42" s="413"/>
    </row>
    <row r="43" ht="24" customHeight="1" spans="4:7">
      <c r="D43" s="413"/>
      <c r="E43" s="413"/>
      <c r="F43" s="413"/>
      <c r="G43" s="413"/>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8">
    <mergeCell ref="A2:J2"/>
    <mergeCell ref="E4:G4"/>
    <mergeCell ref="H4:I4"/>
    <mergeCell ref="A4:A5"/>
    <mergeCell ref="B4:B5"/>
    <mergeCell ref="C4:C5"/>
    <mergeCell ref="D4:D5"/>
    <mergeCell ref="J4:J5"/>
  </mergeCells>
  <printOptions horizontalCentered="1"/>
  <pageMargins left="0.590277777777778" right="0.590277777777778" top="0.786805555555556" bottom="0.786805555555556" header="0.5" footer="0.5"/>
  <pageSetup paperSize="9" scale="84" orientation="portrait" horizont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4"/>
  <sheetViews>
    <sheetView topLeftCell="A19" workbookViewId="0">
      <selection activeCell="B5" sqref="B5:B31"/>
    </sheetView>
  </sheetViews>
  <sheetFormatPr defaultColWidth="9" defaultRowHeight="20.25"/>
  <cols>
    <col min="1" max="1" width="48.25" style="384" customWidth="1"/>
    <col min="2" max="2" width="30.5" style="384" customWidth="1"/>
    <col min="3" max="3" width="6.75" style="383" customWidth="1"/>
    <col min="4" max="4" width="9.875" style="383" customWidth="1"/>
    <col min="5" max="6" width="9" style="383"/>
    <col min="7" max="7" width="16" style="383" customWidth="1"/>
    <col min="8" max="11" width="9" style="383"/>
    <col min="12" max="12" width="23.125" style="385" customWidth="1"/>
    <col min="13" max="14" width="19" style="385" customWidth="1"/>
    <col min="15" max="16" width="9" style="383"/>
    <col min="17" max="17" width="11.5" style="383"/>
    <col min="18" max="19" width="9" style="383"/>
    <col min="20" max="20" width="20.125" style="383" customWidth="1"/>
    <col min="21" max="16384" width="9" style="383"/>
  </cols>
  <sheetData>
    <row r="1" s="380" customFormat="1" ht="24" customHeight="1" spans="1:14">
      <c r="A1" s="380" t="s">
        <v>1304</v>
      </c>
      <c r="L1" s="400"/>
      <c r="M1" s="400"/>
      <c r="N1" s="400"/>
    </row>
    <row r="2" s="381" customFormat="1" ht="60" customHeight="1" spans="1:14">
      <c r="A2" s="386" t="s">
        <v>1305</v>
      </c>
      <c r="B2" s="386"/>
      <c r="L2" s="401"/>
      <c r="M2" s="401"/>
      <c r="N2" s="401"/>
    </row>
    <row r="3" s="382" customFormat="1" ht="27" customHeight="1" spans="1:14">
      <c r="A3" s="387"/>
      <c r="B3" s="388" t="s">
        <v>2</v>
      </c>
      <c r="L3" s="402"/>
      <c r="M3" s="402"/>
      <c r="N3" s="402"/>
    </row>
    <row r="4" s="383" customFormat="1" ht="24" customHeight="1" spans="1:14">
      <c r="A4" s="389" t="s">
        <v>3</v>
      </c>
      <c r="B4" s="390" t="s">
        <v>4</v>
      </c>
      <c r="L4" s="385"/>
      <c r="M4" s="385"/>
      <c r="N4" s="385"/>
    </row>
    <row r="5" s="383" customFormat="1" ht="24" customHeight="1" spans="1:14">
      <c r="A5" s="391" t="s">
        <v>1095</v>
      </c>
      <c r="B5" s="392">
        <f>B6+B11+B22+B26</f>
        <v>411872</v>
      </c>
      <c r="L5" s="385"/>
      <c r="M5" s="385"/>
      <c r="N5" s="385"/>
    </row>
    <row r="6" s="383" customFormat="1" ht="24" customHeight="1" spans="1:14">
      <c r="A6" s="393" t="s">
        <v>1096</v>
      </c>
      <c r="B6" s="394">
        <f>SUM(B7:B10)</f>
        <v>66393</v>
      </c>
      <c r="L6" s="385"/>
      <c r="M6" s="385"/>
      <c r="N6" s="385"/>
    </row>
    <row r="7" s="383" customFormat="1" ht="24" customHeight="1" spans="1:14">
      <c r="A7" s="395" t="s">
        <v>1097</v>
      </c>
      <c r="B7" s="396">
        <v>35653</v>
      </c>
      <c r="L7" s="385"/>
      <c r="M7" s="385"/>
      <c r="N7" s="385"/>
    </row>
    <row r="8" s="383" customFormat="1" ht="24" customHeight="1" spans="1:14">
      <c r="A8" s="395" t="s">
        <v>1098</v>
      </c>
      <c r="B8" s="396">
        <v>7052</v>
      </c>
      <c r="L8" s="385"/>
      <c r="M8" s="385"/>
      <c r="N8" s="385"/>
    </row>
    <row r="9" s="383" customFormat="1" ht="24" customHeight="1" spans="1:14">
      <c r="A9" s="395" t="s">
        <v>1099</v>
      </c>
      <c r="B9" s="396">
        <v>4197</v>
      </c>
      <c r="L9" s="385"/>
      <c r="M9" s="385"/>
      <c r="N9" s="385"/>
    </row>
    <row r="10" s="383" customFormat="1" ht="24" customHeight="1" spans="1:14">
      <c r="A10" s="395" t="s">
        <v>1100</v>
      </c>
      <c r="B10" s="396">
        <v>19491</v>
      </c>
      <c r="L10" s="385"/>
      <c r="M10" s="385"/>
      <c r="N10" s="385"/>
    </row>
    <row r="11" s="383" customFormat="1" ht="24" customHeight="1" spans="1:14">
      <c r="A11" s="393" t="s">
        <v>1101</v>
      </c>
      <c r="B11" s="394">
        <f>SUM(B12:B21)</f>
        <v>43182</v>
      </c>
      <c r="L11" s="385"/>
      <c r="M11" s="385"/>
      <c r="N11" s="385"/>
    </row>
    <row r="12" s="383" customFormat="1" ht="24" customHeight="1" spans="1:14">
      <c r="A12" s="395" t="s">
        <v>1102</v>
      </c>
      <c r="B12" s="396">
        <v>19175</v>
      </c>
      <c r="L12" s="385"/>
      <c r="M12" s="385"/>
      <c r="N12" s="385"/>
    </row>
    <row r="13" s="383" customFormat="1" ht="24" customHeight="1" spans="1:14">
      <c r="A13" s="395" t="s">
        <v>1103</v>
      </c>
      <c r="B13" s="396">
        <v>150</v>
      </c>
      <c r="L13" s="385"/>
      <c r="M13" s="385"/>
      <c r="N13" s="385"/>
    </row>
    <row r="14" s="383" customFormat="1" ht="24" customHeight="1" spans="1:14">
      <c r="A14" s="395" t="s">
        <v>1104</v>
      </c>
      <c r="B14" s="396">
        <v>127</v>
      </c>
      <c r="L14" s="385"/>
      <c r="M14" s="385"/>
      <c r="N14" s="385"/>
    </row>
    <row r="15" s="383" customFormat="1" ht="24" customHeight="1" spans="1:14">
      <c r="A15" s="395" t="s">
        <v>1105</v>
      </c>
      <c r="B15" s="396">
        <v>8457</v>
      </c>
      <c r="L15" s="385"/>
      <c r="M15" s="385"/>
      <c r="N15" s="385"/>
    </row>
    <row r="16" s="383" customFormat="1" ht="24" customHeight="1" spans="1:14">
      <c r="A16" s="395" t="s">
        <v>1106</v>
      </c>
      <c r="B16" s="396">
        <v>6678</v>
      </c>
      <c r="L16" s="385"/>
      <c r="M16" s="385"/>
      <c r="N16" s="385"/>
    </row>
    <row r="17" s="383" customFormat="1" ht="24" customHeight="1" spans="1:14">
      <c r="A17" s="395" t="s">
        <v>1107</v>
      </c>
      <c r="B17" s="396">
        <v>322</v>
      </c>
      <c r="L17" s="385"/>
      <c r="M17" s="385"/>
      <c r="N17" s="385"/>
    </row>
    <row r="18" s="383" customFormat="1" ht="24" customHeight="1" spans="1:14">
      <c r="A18" s="395" t="s">
        <v>1108</v>
      </c>
      <c r="B18" s="396"/>
      <c r="L18" s="385"/>
      <c r="M18" s="385"/>
      <c r="N18" s="385"/>
    </row>
    <row r="19" s="383" customFormat="1" ht="24" customHeight="1" spans="1:14">
      <c r="A19" s="395" t="s">
        <v>1109</v>
      </c>
      <c r="B19" s="396">
        <v>768</v>
      </c>
      <c r="L19" s="385"/>
      <c r="M19" s="385"/>
      <c r="N19" s="385"/>
    </row>
    <row r="20" s="383" customFormat="1" ht="24" customHeight="1" spans="1:14">
      <c r="A20" s="395" t="s">
        <v>1110</v>
      </c>
      <c r="B20" s="396">
        <v>226</v>
      </c>
      <c r="L20" s="385"/>
      <c r="M20" s="385"/>
      <c r="N20" s="385"/>
    </row>
    <row r="21" s="383" customFormat="1" ht="24" customHeight="1" spans="1:14">
      <c r="A21" s="395" t="s">
        <v>1111</v>
      </c>
      <c r="B21" s="396">
        <v>7279</v>
      </c>
      <c r="L21" s="385"/>
      <c r="M21" s="385"/>
      <c r="N21" s="385"/>
    </row>
    <row r="22" s="383" customFormat="1" ht="24" customHeight="1" spans="1:14">
      <c r="A22" s="393" t="s">
        <v>1155</v>
      </c>
      <c r="B22" s="394">
        <f>SUM(B23:B25)</f>
        <v>193549</v>
      </c>
      <c r="L22" s="385"/>
      <c r="M22" s="385"/>
      <c r="N22" s="385"/>
    </row>
    <row r="23" s="383" customFormat="1" ht="24" customHeight="1" spans="1:14">
      <c r="A23" s="397" t="s">
        <v>1122</v>
      </c>
      <c r="B23" s="398">
        <v>183862</v>
      </c>
      <c r="L23" s="385"/>
      <c r="M23" s="385"/>
      <c r="N23" s="385"/>
    </row>
    <row r="24" s="383" customFormat="1" ht="24" customHeight="1" spans="1:14">
      <c r="A24" s="399" t="s">
        <v>1123</v>
      </c>
      <c r="B24" s="396">
        <v>9687</v>
      </c>
      <c r="L24" s="385"/>
      <c r="M24" s="385"/>
      <c r="N24" s="385"/>
    </row>
    <row r="25" s="383" customFormat="1" ht="24" customHeight="1" spans="1:14">
      <c r="A25" s="399" t="s">
        <v>1124</v>
      </c>
      <c r="B25" s="396"/>
      <c r="L25" s="385"/>
      <c r="M25" s="385"/>
      <c r="N25" s="385"/>
    </row>
    <row r="26" s="383" customFormat="1" ht="24" customHeight="1" spans="1:14">
      <c r="A26" s="393" t="s">
        <v>1156</v>
      </c>
      <c r="B26" s="394">
        <f>SUM(B27:B31)</f>
        <v>108748</v>
      </c>
      <c r="L26" s="385"/>
      <c r="M26" s="385"/>
      <c r="N26" s="385"/>
    </row>
    <row r="27" s="383" customFormat="1" ht="24" customHeight="1" spans="1:14">
      <c r="A27" s="397" t="s">
        <v>1136</v>
      </c>
      <c r="B27" s="396">
        <v>96692</v>
      </c>
      <c r="L27" s="385"/>
      <c r="M27" s="385"/>
      <c r="N27" s="385"/>
    </row>
    <row r="28" s="383" customFormat="1" ht="24" customHeight="1" spans="1:14">
      <c r="A28" s="399" t="s">
        <v>1137</v>
      </c>
      <c r="B28" s="396">
        <v>6775</v>
      </c>
      <c r="L28" s="385"/>
      <c r="M28" s="385"/>
      <c r="N28" s="385"/>
    </row>
    <row r="29" s="383" customFormat="1" ht="24" customHeight="1" spans="1:14">
      <c r="A29" s="399" t="s">
        <v>1138</v>
      </c>
      <c r="B29" s="396">
        <v>108</v>
      </c>
      <c r="L29" s="385"/>
      <c r="M29" s="385"/>
      <c r="N29" s="385"/>
    </row>
    <row r="30" s="383" customFormat="1" ht="24" customHeight="1" spans="1:14">
      <c r="A30" s="399" t="s">
        <v>1139</v>
      </c>
      <c r="B30" s="396">
        <v>49</v>
      </c>
      <c r="L30" s="385"/>
      <c r="M30" s="385"/>
      <c r="N30" s="385"/>
    </row>
    <row r="31" s="383" customFormat="1" ht="24" customHeight="1" spans="1:14">
      <c r="A31" s="399" t="s">
        <v>1140</v>
      </c>
      <c r="B31" s="396">
        <v>5124</v>
      </c>
      <c r="L31" s="385"/>
      <c r="M31" s="385"/>
      <c r="N31" s="385"/>
    </row>
    <row r="32" s="383" customFormat="1" ht="24" customHeight="1" spans="1:14">
      <c r="A32" s="384"/>
      <c r="B32" s="384"/>
      <c r="L32" s="385"/>
      <c r="M32" s="385"/>
      <c r="N32" s="385"/>
    </row>
    <row r="33" s="383" customFormat="1" ht="24" customHeight="1" spans="1:14">
      <c r="A33" s="384"/>
      <c r="B33" s="384"/>
      <c r="L33" s="385"/>
      <c r="M33" s="385"/>
      <c r="N33" s="385"/>
    </row>
    <row r="34" s="383" customFormat="1" ht="24" customHeight="1" spans="1:14">
      <c r="A34" s="384"/>
      <c r="B34" s="384"/>
      <c r="L34" s="385"/>
      <c r="M34" s="385"/>
      <c r="N34" s="385"/>
    </row>
    <row r="35" s="383" customFormat="1" ht="24" customHeight="1" spans="1:14">
      <c r="A35" s="384"/>
      <c r="B35" s="384"/>
      <c r="L35" s="385"/>
      <c r="M35" s="385"/>
      <c r="N35" s="385"/>
    </row>
    <row r="36" s="383" customFormat="1" ht="24" customHeight="1" spans="1:14">
      <c r="A36" s="384"/>
      <c r="B36" s="384"/>
      <c r="L36" s="385"/>
      <c r="M36" s="385"/>
      <c r="N36" s="385"/>
    </row>
    <row r="37" s="383" customFormat="1" ht="24" customHeight="1" spans="1:14">
      <c r="A37" s="384"/>
      <c r="B37" s="384"/>
      <c r="L37" s="385"/>
      <c r="M37" s="385"/>
      <c r="N37" s="385"/>
    </row>
    <row r="38" s="383" customFormat="1" ht="24" customHeight="1" spans="1:14">
      <c r="A38" s="384"/>
      <c r="B38" s="384"/>
      <c r="L38" s="385"/>
      <c r="M38" s="385"/>
      <c r="N38" s="385"/>
    </row>
    <row r="39" s="383" customFormat="1" ht="24" customHeight="1" spans="1:14">
      <c r="A39" s="384"/>
      <c r="B39" s="384"/>
      <c r="L39" s="385"/>
      <c r="M39" s="385"/>
      <c r="N39" s="385"/>
    </row>
    <row r="40" s="383" customFormat="1" ht="24" customHeight="1" spans="1:14">
      <c r="A40" s="384"/>
      <c r="B40" s="384"/>
      <c r="L40" s="385"/>
      <c r="M40" s="385"/>
      <c r="N40" s="385"/>
    </row>
    <row r="41" s="383" customFormat="1" ht="24" customHeight="1" spans="1:14">
      <c r="A41" s="384"/>
      <c r="B41" s="384"/>
      <c r="L41" s="385"/>
      <c r="M41" s="385"/>
      <c r="N41" s="385"/>
    </row>
    <row r="42" s="383" customFormat="1" ht="24" customHeight="1" spans="1:14">
      <c r="A42" s="384"/>
      <c r="B42" s="384"/>
      <c r="L42" s="385"/>
      <c r="M42" s="385"/>
      <c r="N42" s="385"/>
    </row>
    <row r="43" s="383" customFormat="1" ht="24" customHeight="1" spans="1:14">
      <c r="A43" s="384"/>
      <c r="B43" s="384"/>
      <c r="L43" s="385"/>
      <c r="M43" s="385"/>
      <c r="N43" s="385"/>
    </row>
    <row r="44" s="383" customFormat="1" ht="24" customHeight="1" spans="1:14">
      <c r="A44" s="384"/>
      <c r="B44" s="384"/>
      <c r="L44" s="385"/>
      <c r="M44" s="385"/>
      <c r="N44" s="385"/>
    </row>
    <row r="45" s="383" customFormat="1" ht="24" customHeight="1" spans="1:14">
      <c r="A45" s="384"/>
      <c r="B45" s="384"/>
      <c r="L45" s="385"/>
      <c r="M45" s="385"/>
      <c r="N45" s="385"/>
    </row>
    <row r="46" s="383" customFormat="1" ht="24" customHeight="1" spans="1:14">
      <c r="A46" s="384"/>
      <c r="B46" s="384"/>
      <c r="L46" s="385"/>
      <c r="M46" s="385"/>
      <c r="N46" s="385"/>
    </row>
    <row r="47" s="383" customFormat="1" ht="24" customHeight="1" spans="1:14">
      <c r="A47" s="384"/>
      <c r="B47" s="384"/>
      <c r="L47" s="385"/>
      <c r="M47" s="385"/>
      <c r="N47" s="385"/>
    </row>
    <row r="48" s="383" customFormat="1" ht="24" customHeight="1" spans="1:14">
      <c r="A48" s="384"/>
      <c r="B48" s="384"/>
      <c r="L48" s="385"/>
      <c r="M48" s="385"/>
      <c r="N48" s="385"/>
    </row>
    <row r="49" s="383" customFormat="1" ht="24" customHeight="1" spans="1:14">
      <c r="A49" s="384"/>
      <c r="B49" s="384"/>
      <c r="L49" s="385"/>
      <c r="M49" s="385"/>
      <c r="N49" s="385"/>
    </row>
    <row r="50" s="383" customFormat="1" ht="24" customHeight="1" spans="1:14">
      <c r="A50" s="384"/>
      <c r="B50" s="384"/>
      <c r="L50" s="385"/>
      <c r="M50" s="385"/>
      <c r="N50" s="385"/>
    </row>
    <row r="51" s="383" customFormat="1" ht="24" customHeight="1" spans="1:14">
      <c r="A51" s="384"/>
      <c r="B51" s="384"/>
      <c r="L51" s="385"/>
      <c r="M51" s="385"/>
      <c r="N51" s="385"/>
    </row>
    <row r="52" s="383" customFormat="1" ht="24" customHeight="1" spans="1:14">
      <c r="A52" s="384"/>
      <c r="B52" s="384"/>
      <c r="L52" s="385"/>
      <c r="M52" s="385"/>
      <c r="N52" s="385"/>
    </row>
    <row r="53" s="383" customFormat="1" ht="24" customHeight="1" spans="1:14">
      <c r="A53" s="384"/>
      <c r="B53" s="384"/>
      <c r="L53" s="385"/>
      <c r="M53" s="385"/>
      <c r="N53" s="385"/>
    </row>
    <row r="54" s="383" customFormat="1" ht="24" customHeight="1" spans="1:14">
      <c r="A54" s="384"/>
      <c r="B54" s="384"/>
      <c r="L54" s="385"/>
      <c r="M54" s="385"/>
      <c r="N54" s="385"/>
    </row>
    <row r="55" s="383" customFormat="1" ht="24" customHeight="1" spans="1:14">
      <c r="A55" s="384"/>
      <c r="B55" s="384"/>
      <c r="L55" s="385"/>
      <c r="M55" s="385"/>
      <c r="N55" s="385"/>
    </row>
    <row r="56" s="383" customFormat="1" ht="24" customHeight="1" spans="1:14">
      <c r="A56" s="384"/>
      <c r="B56" s="384"/>
      <c r="L56" s="385"/>
      <c r="M56" s="385"/>
      <c r="N56" s="385"/>
    </row>
    <row r="57" s="383" customFormat="1" ht="24" customHeight="1" spans="1:14">
      <c r="A57" s="384"/>
      <c r="B57" s="384"/>
      <c r="L57" s="385"/>
      <c r="M57" s="385"/>
      <c r="N57" s="385"/>
    </row>
    <row r="58" s="383" customFormat="1" ht="24" customHeight="1" spans="1:14">
      <c r="A58" s="384"/>
      <c r="B58" s="384"/>
      <c r="L58" s="385"/>
      <c r="M58" s="385"/>
      <c r="N58" s="385"/>
    </row>
    <row r="59" s="383" customFormat="1" ht="24" customHeight="1" spans="1:14">
      <c r="A59" s="384"/>
      <c r="B59" s="384"/>
      <c r="L59" s="385"/>
      <c r="M59" s="385"/>
      <c r="N59" s="385"/>
    </row>
    <row r="60" s="383" customFormat="1" ht="24" customHeight="1" spans="1:14">
      <c r="A60" s="384"/>
      <c r="B60" s="384"/>
      <c r="L60" s="385"/>
      <c r="M60" s="385"/>
      <c r="N60" s="385"/>
    </row>
    <row r="61" s="383" customFormat="1" ht="24" customHeight="1" spans="1:14">
      <c r="A61" s="384"/>
      <c r="B61" s="384"/>
      <c r="L61" s="385"/>
      <c r="M61" s="385"/>
      <c r="N61" s="385"/>
    </row>
    <row r="62" s="383" customFormat="1" ht="24" customHeight="1" spans="1:14">
      <c r="A62" s="384"/>
      <c r="B62" s="384"/>
      <c r="L62" s="385"/>
      <c r="M62" s="385"/>
      <c r="N62" s="385"/>
    </row>
    <row r="63" s="383" customFormat="1" ht="24" customHeight="1" spans="1:14">
      <c r="A63" s="384"/>
      <c r="B63" s="384"/>
      <c r="L63" s="385"/>
      <c r="M63" s="385"/>
      <c r="N63" s="385"/>
    </row>
    <row r="64" s="383" customFormat="1" ht="24" customHeight="1" spans="1:14">
      <c r="A64" s="384"/>
      <c r="B64" s="384"/>
      <c r="L64" s="385"/>
      <c r="M64" s="385"/>
      <c r="N64" s="385"/>
    </row>
    <row r="65" s="383" customFormat="1" ht="24" customHeight="1" spans="1:14">
      <c r="A65" s="384"/>
      <c r="B65" s="384"/>
      <c r="L65" s="385"/>
      <c r="M65" s="385"/>
      <c r="N65" s="385"/>
    </row>
    <row r="66" s="383" customFormat="1" ht="24" customHeight="1" spans="1:14">
      <c r="A66" s="384"/>
      <c r="B66" s="384"/>
      <c r="L66" s="385"/>
      <c r="M66" s="385"/>
      <c r="N66" s="385"/>
    </row>
    <row r="67" s="383" customFormat="1" ht="24" customHeight="1" spans="1:14">
      <c r="A67" s="384"/>
      <c r="B67" s="384"/>
      <c r="L67" s="385"/>
      <c r="M67" s="385"/>
      <c r="N67" s="385"/>
    </row>
    <row r="68" s="383" customFormat="1" ht="24" customHeight="1" spans="1:14">
      <c r="A68" s="384"/>
      <c r="B68" s="384"/>
      <c r="L68" s="385"/>
      <c r="M68" s="385"/>
      <c r="N68" s="385"/>
    </row>
    <row r="69" s="383" customFormat="1" ht="24" customHeight="1" spans="1:14">
      <c r="A69" s="384"/>
      <c r="B69" s="384"/>
      <c r="L69" s="385"/>
      <c r="M69" s="385"/>
      <c r="N69" s="385"/>
    </row>
    <row r="70" s="383" customFormat="1" ht="24" customHeight="1" spans="1:14">
      <c r="A70" s="384"/>
      <c r="B70" s="384"/>
      <c r="L70" s="385"/>
      <c r="M70" s="385"/>
      <c r="N70" s="385"/>
    </row>
    <row r="71" s="383" customFormat="1" ht="24" customHeight="1" spans="1:14">
      <c r="A71" s="384"/>
      <c r="B71" s="384"/>
      <c r="L71" s="385"/>
      <c r="M71" s="385"/>
      <c r="N71" s="385"/>
    </row>
    <row r="72" s="383" customFormat="1" ht="24" customHeight="1" spans="1:14">
      <c r="A72" s="384"/>
      <c r="B72" s="384"/>
      <c r="L72" s="385"/>
      <c r="M72" s="385"/>
      <c r="N72" s="385"/>
    </row>
    <row r="73" s="383" customFormat="1" ht="24" customHeight="1" spans="1:14">
      <c r="A73" s="384"/>
      <c r="B73" s="384"/>
      <c r="L73" s="385"/>
      <c r="M73" s="385"/>
      <c r="N73" s="385"/>
    </row>
    <row r="74" s="383" customFormat="1" ht="24" customHeight="1" spans="1:14">
      <c r="A74" s="384"/>
      <c r="B74" s="384"/>
      <c r="L74" s="385"/>
      <c r="M74" s="385"/>
      <c r="N74" s="385"/>
    </row>
    <row r="75" s="383" customFormat="1" ht="24" customHeight="1" spans="1:14">
      <c r="A75" s="384"/>
      <c r="B75" s="384"/>
      <c r="L75" s="385"/>
      <c r="M75" s="385"/>
      <c r="N75" s="385"/>
    </row>
    <row r="76" s="383" customFormat="1" ht="24" customHeight="1" spans="1:14">
      <c r="A76" s="384"/>
      <c r="B76" s="384"/>
      <c r="L76" s="385"/>
      <c r="M76" s="385"/>
      <c r="N76" s="385"/>
    </row>
    <row r="77" s="383" customFormat="1" ht="24" customHeight="1" spans="1:14">
      <c r="A77" s="384"/>
      <c r="B77" s="384"/>
      <c r="L77" s="385"/>
      <c r="M77" s="385"/>
      <c r="N77" s="385"/>
    </row>
    <row r="78" s="383" customFormat="1" ht="24" customHeight="1" spans="1:14">
      <c r="A78" s="384"/>
      <c r="B78" s="384"/>
      <c r="L78" s="385"/>
      <c r="M78" s="385"/>
      <c r="N78" s="385"/>
    </row>
    <row r="79" s="383" customFormat="1" ht="24" customHeight="1" spans="1:14">
      <c r="A79" s="384"/>
      <c r="B79" s="384"/>
      <c r="L79" s="385"/>
      <c r="M79" s="385"/>
      <c r="N79" s="385"/>
    </row>
    <row r="80" s="383" customFormat="1" ht="24" customHeight="1" spans="1:14">
      <c r="A80" s="384"/>
      <c r="B80" s="384"/>
      <c r="L80" s="385"/>
      <c r="M80" s="385"/>
      <c r="N80" s="385"/>
    </row>
    <row r="81" s="383" customFormat="1" ht="24" customHeight="1" spans="1:14">
      <c r="A81" s="384"/>
      <c r="B81" s="384"/>
      <c r="L81" s="385"/>
      <c r="M81" s="385"/>
      <c r="N81" s="385"/>
    </row>
    <row r="82" s="383" customFormat="1" ht="24" customHeight="1" spans="1:14">
      <c r="A82" s="384"/>
      <c r="B82" s="384"/>
      <c r="L82" s="385"/>
      <c r="M82" s="385"/>
      <c r="N82" s="385"/>
    </row>
    <row r="83" s="383" customFormat="1" ht="24" customHeight="1" spans="1:14">
      <c r="A83" s="384"/>
      <c r="B83" s="384"/>
      <c r="L83" s="385"/>
      <c r="M83" s="385"/>
      <c r="N83" s="385"/>
    </row>
    <row r="84" s="383" customFormat="1" ht="24" customHeight="1" spans="1:14">
      <c r="A84" s="384"/>
      <c r="B84" s="384"/>
      <c r="L84" s="385"/>
      <c r="M84" s="385"/>
      <c r="N84" s="385"/>
    </row>
  </sheetData>
  <mergeCells count="1">
    <mergeCell ref="A2:B2"/>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0"/>
  <sheetViews>
    <sheetView showGridLines="0" showZeros="0" view="pageBreakPreview" zoomScale="85" zoomScaleNormal="100" zoomScaleSheetLayoutView="85" topLeftCell="A7" workbookViewId="0">
      <selection activeCell="B10" sqref="B10:B18"/>
    </sheetView>
  </sheetViews>
  <sheetFormatPr defaultColWidth="6.875" defaultRowHeight="15.95" customHeight="1" outlineLevelCol="1"/>
  <cols>
    <col min="1" max="1" width="57.625" style="365" customWidth="1"/>
    <col min="2" max="2" width="25.625" style="371" customWidth="1"/>
    <col min="3" max="4" width="6.875" style="365"/>
    <col min="5" max="5" width="24.5" style="365" customWidth="1"/>
    <col min="6" max="253" width="6.875" style="365"/>
    <col min="254" max="16384" width="6.875" style="30"/>
  </cols>
  <sheetData>
    <row r="1" s="302" customFormat="1" ht="24" customHeight="1" spans="1:2">
      <c r="A1" s="309" t="s">
        <v>1306</v>
      </c>
      <c r="B1" s="310"/>
    </row>
    <row r="2" s="361" customFormat="1" ht="42" customHeight="1" spans="1:2">
      <c r="A2" s="366" t="s">
        <v>1307</v>
      </c>
      <c r="B2" s="367"/>
    </row>
    <row r="3" s="362" customFormat="1" ht="27" customHeight="1" spans="2:2">
      <c r="B3" s="372" t="s">
        <v>2</v>
      </c>
    </row>
    <row r="4" s="363" customFormat="1" ht="21" customHeight="1" spans="1:2">
      <c r="A4" s="287" t="s">
        <v>3</v>
      </c>
      <c r="B4" s="330" t="s">
        <v>4</v>
      </c>
    </row>
    <row r="5" s="363" customFormat="1" ht="24" customHeight="1" spans="1:2">
      <c r="A5" s="373" t="s">
        <v>1308</v>
      </c>
      <c r="B5" s="374">
        <f>SUM(B6:B21)</f>
        <v>130000</v>
      </c>
    </row>
    <row r="6" s="364" customFormat="1" ht="24" customHeight="1" spans="1:2">
      <c r="A6" s="375" t="s">
        <v>1309</v>
      </c>
      <c r="B6" s="376"/>
    </row>
    <row r="7" s="364" customFormat="1" ht="24" customHeight="1" spans="1:2">
      <c r="A7" s="375" t="s">
        <v>1310</v>
      </c>
      <c r="B7" s="376"/>
    </row>
    <row r="8" s="364" customFormat="1" ht="24" customHeight="1" spans="1:2">
      <c r="A8" s="375" t="s">
        <v>1311</v>
      </c>
      <c r="B8" s="376"/>
    </row>
    <row r="9" s="364" customFormat="1" ht="24" customHeight="1" spans="1:2">
      <c r="A9" s="375" t="s">
        <v>1312</v>
      </c>
      <c r="B9" s="376"/>
    </row>
    <row r="10" s="364" customFormat="1" ht="24" customHeight="1" spans="1:2">
      <c r="A10" s="375" t="s">
        <v>1313</v>
      </c>
      <c r="B10" s="376">
        <v>126000</v>
      </c>
    </row>
    <row r="11" s="364" customFormat="1" ht="24" customHeight="1" spans="1:2">
      <c r="A11" s="375" t="s">
        <v>1314</v>
      </c>
      <c r="B11" s="376"/>
    </row>
    <row r="12" s="364" customFormat="1" ht="24" customHeight="1" spans="1:2">
      <c r="A12" s="375" t="s">
        <v>1315</v>
      </c>
      <c r="B12" s="377"/>
    </row>
    <row r="13" s="364" customFormat="1" ht="24" customHeight="1" spans="1:2">
      <c r="A13" s="375" t="s">
        <v>1316</v>
      </c>
      <c r="B13" s="377">
        <v>2360</v>
      </c>
    </row>
    <row r="14" s="364" customFormat="1" ht="24" customHeight="1" spans="1:2">
      <c r="A14" s="375" t="s">
        <v>1317</v>
      </c>
      <c r="B14" s="377"/>
    </row>
    <row r="15" s="364" customFormat="1" ht="20" customHeight="1" spans="1:2">
      <c r="A15" s="375" t="s">
        <v>1318</v>
      </c>
      <c r="B15" s="377"/>
    </row>
    <row r="16" s="364" customFormat="1" ht="21" customHeight="1" spans="1:2">
      <c r="A16" s="375" t="s">
        <v>1319</v>
      </c>
      <c r="B16" s="377"/>
    </row>
    <row r="17" s="364" customFormat="1" ht="20" customHeight="1" spans="1:2">
      <c r="A17" s="375" t="s">
        <v>1320</v>
      </c>
      <c r="B17" s="377"/>
    </row>
    <row r="18" s="364" customFormat="1" ht="24" customHeight="1" spans="1:2">
      <c r="A18" s="375" t="s">
        <v>1321</v>
      </c>
      <c r="B18" s="377">
        <v>1640</v>
      </c>
    </row>
    <row r="19" s="364" customFormat="1" ht="24" customHeight="1" spans="1:2">
      <c r="A19" s="375" t="s">
        <v>1322</v>
      </c>
      <c r="B19" s="377"/>
    </row>
    <row r="20" s="364" customFormat="1" ht="24" customHeight="1" spans="1:2">
      <c r="A20" s="375" t="s">
        <v>1323</v>
      </c>
      <c r="B20" s="377"/>
    </row>
    <row r="21" s="364" customFormat="1" ht="24" customHeight="1" spans="1:2">
      <c r="A21" s="375" t="s">
        <v>1324</v>
      </c>
      <c r="B21" s="377"/>
    </row>
    <row r="22" s="363" customFormat="1" ht="24" customHeight="1" spans="1:2">
      <c r="A22" s="373" t="s">
        <v>1325</v>
      </c>
      <c r="B22" s="369">
        <f>SUM(B23:B28)</f>
        <v>55000</v>
      </c>
    </row>
    <row r="23" s="364" customFormat="1" ht="24" customHeight="1" spans="1:2">
      <c r="A23" s="375" t="s">
        <v>1326</v>
      </c>
      <c r="B23" s="378"/>
    </row>
    <row r="24" s="364" customFormat="1" ht="24" customHeight="1" spans="1:2">
      <c r="A24" s="375" t="s">
        <v>1327</v>
      </c>
      <c r="B24" s="378"/>
    </row>
    <row r="25" s="364" customFormat="1" ht="24" customHeight="1" spans="1:2">
      <c r="A25" s="375" t="s">
        <v>1328</v>
      </c>
      <c r="B25" s="377"/>
    </row>
    <row r="26" s="364" customFormat="1" ht="24" customHeight="1" spans="1:2">
      <c r="A26" s="375" t="s">
        <v>1329</v>
      </c>
      <c r="B26" s="378"/>
    </row>
    <row r="27" s="364" customFormat="1" ht="24" customHeight="1" spans="1:2">
      <c r="A27" s="375" t="s">
        <v>1330</v>
      </c>
      <c r="B27" s="378"/>
    </row>
    <row r="28" s="364" customFormat="1" ht="24" customHeight="1" spans="1:2">
      <c r="A28" s="375" t="s">
        <v>1331</v>
      </c>
      <c r="B28" s="377">
        <v>55000</v>
      </c>
    </row>
    <row r="29" s="363" customFormat="1" ht="24" customHeight="1" spans="1:2">
      <c r="A29" s="287" t="s">
        <v>1332</v>
      </c>
      <c r="B29" s="369">
        <f>B5+B22</f>
        <v>185000</v>
      </c>
    </row>
    <row r="30" s="370" customFormat="1" ht="24" customHeight="1" spans="1:2">
      <c r="A30" s="365"/>
      <c r="B30" s="371"/>
    </row>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7"/>
  <sheetViews>
    <sheetView showGridLines="0" showZeros="0" view="pageBreakPreview" zoomScaleNormal="100" zoomScaleSheetLayoutView="100" workbookViewId="0">
      <pane ySplit="4" topLeftCell="A41" activePane="bottomLeft" state="frozen"/>
      <selection/>
      <selection pane="bottomLeft" activeCell="B55" sqref="B55"/>
    </sheetView>
  </sheetViews>
  <sheetFormatPr defaultColWidth="9" defaultRowHeight="15.95" customHeight="1" outlineLevelCol="1"/>
  <cols>
    <col min="1" max="1" width="60.625" style="365" customWidth="1"/>
    <col min="2" max="2" width="20.625" style="365" customWidth="1"/>
    <col min="3" max="3" width="11.875" style="365" customWidth="1"/>
    <col min="4" max="255" width="9" style="365"/>
    <col min="256" max="16384" width="9" style="30"/>
  </cols>
  <sheetData>
    <row r="1" s="302" customFormat="1" ht="24" customHeight="1" spans="1:2">
      <c r="A1" s="309" t="s">
        <v>1333</v>
      </c>
      <c r="B1" s="310"/>
    </row>
    <row r="2" s="361" customFormat="1" ht="42" customHeight="1" spans="1:2">
      <c r="A2" s="366" t="s">
        <v>1334</v>
      </c>
      <c r="B2" s="367"/>
    </row>
    <row r="3" s="362" customFormat="1" ht="27" customHeight="1" spans="2:2">
      <c r="B3" s="315" t="s">
        <v>2</v>
      </c>
    </row>
    <row r="4" s="363" customFormat="1" ht="23" customHeight="1" spans="1:2">
      <c r="A4" s="287" t="s">
        <v>3</v>
      </c>
      <c r="B4" s="330" t="s">
        <v>4</v>
      </c>
    </row>
    <row r="5" s="363" customFormat="1" ht="23" customHeight="1" spans="1:2">
      <c r="A5" s="346" t="s">
        <v>274</v>
      </c>
      <c r="B5" s="368"/>
    </row>
    <row r="6" s="363" customFormat="1" ht="23" customHeight="1" spans="1:2">
      <c r="A6" s="351" t="s">
        <v>1335</v>
      </c>
      <c r="B6" s="368"/>
    </row>
    <row r="7" s="363" customFormat="1" ht="23" customHeight="1" spans="1:2">
      <c r="A7" s="346" t="s">
        <v>322</v>
      </c>
      <c r="B7" s="368"/>
    </row>
    <row r="8" s="363" customFormat="1" ht="23" customHeight="1" spans="1:2">
      <c r="A8" s="351" t="s">
        <v>1336</v>
      </c>
      <c r="B8" s="368"/>
    </row>
    <row r="9" s="363" customFormat="1" ht="23" customHeight="1" spans="1:2">
      <c r="A9" s="351" t="s">
        <v>1335</v>
      </c>
      <c r="B9" s="368"/>
    </row>
    <row r="10" s="363" customFormat="1" ht="23" customHeight="1" spans="1:2">
      <c r="A10" s="346" t="s">
        <v>370</v>
      </c>
      <c r="B10" s="368"/>
    </row>
    <row r="11" s="363" customFormat="1" ht="23" customHeight="1" spans="1:2">
      <c r="A11" s="351" t="s">
        <v>1337</v>
      </c>
      <c r="B11" s="368"/>
    </row>
    <row r="12" s="363" customFormat="1" ht="23" customHeight="1" spans="1:2">
      <c r="A12" s="351" t="s">
        <v>1338</v>
      </c>
      <c r="B12" s="368"/>
    </row>
    <row r="13" s="363" customFormat="1" ht="23" customHeight="1" spans="1:2">
      <c r="A13" s="351" t="s">
        <v>1339</v>
      </c>
      <c r="B13" s="368"/>
    </row>
    <row r="14" s="363" customFormat="1" ht="23" customHeight="1" spans="1:2">
      <c r="A14" s="351" t="s">
        <v>1335</v>
      </c>
      <c r="B14" s="368"/>
    </row>
    <row r="15" s="363" customFormat="1" ht="23" customHeight="1" spans="1:2">
      <c r="A15" s="346" t="s">
        <v>410</v>
      </c>
      <c r="B15" s="368"/>
    </row>
    <row r="16" s="363" customFormat="1" ht="23" customHeight="1" spans="1:2">
      <c r="A16" s="351" t="s">
        <v>1335</v>
      </c>
      <c r="B16" s="368"/>
    </row>
    <row r="17" s="363" customFormat="1" ht="23" customHeight="1" spans="1:2">
      <c r="A17" s="346" t="s">
        <v>518</v>
      </c>
      <c r="B17" s="368"/>
    </row>
    <row r="18" s="363" customFormat="1" ht="23" customHeight="1" spans="1:2">
      <c r="A18" s="351" t="s">
        <v>1335</v>
      </c>
      <c r="B18" s="368"/>
    </row>
    <row r="19" s="363" customFormat="1" ht="23" customHeight="1" spans="1:2">
      <c r="A19" s="346" t="s">
        <v>585</v>
      </c>
      <c r="B19" s="368">
        <f>SUM(B20:B22)</f>
        <v>38465</v>
      </c>
    </row>
    <row r="20" s="363" customFormat="1" ht="23" customHeight="1" spans="1:2">
      <c r="A20" s="351" t="s">
        <v>1340</v>
      </c>
      <c r="B20" s="368"/>
    </row>
    <row r="21" s="363" customFormat="1" ht="23" customHeight="1" spans="1:2">
      <c r="A21" s="351" t="s">
        <v>1341</v>
      </c>
      <c r="B21" s="368"/>
    </row>
    <row r="22" s="363" customFormat="1" ht="23" customHeight="1" spans="1:2">
      <c r="A22" s="351" t="s">
        <v>1335</v>
      </c>
      <c r="B22" s="368">
        <v>38465</v>
      </c>
    </row>
    <row r="23" s="363" customFormat="1" ht="23" customHeight="1" spans="1:2">
      <c r="A23" s="346" t="s">
        <v>645</v>
      </c>
      <c r="B23" s="368">
        <f ca="1">SUM(B24:B24:B34)</f>
        <v>115504</v>
      </c>
    </row>
    <row r="24" s="363" customFormat="1" ht="23" customHeight="1" spans="1:2">
      <c r="A24" s="351" t="s">
        <v>1342</v>
      </c>
      <c r="B24" s="368">
        <v>96913</v>
      </c>
    </row>
    <row r="25" s="363" customFormat="1" ht="23" customHeight="1" spans="1:2">
      <c r="A25" s="351" t="s">
        <v>1343</v>
      </c>
      <c r="B25" s="368"/>
    </row>
    <row r="26" s="363" customFormat="1" ht="23" customHeight="1" spans="1:2">
      <c r="A26" s="351" t="s">
        <v>1344</v>
      </c>
      <c r="B26" s="368"/>
    </row>
    <row r="27" s="363" customFormat="1" ht="23" customHeight="1" spans="1:2">
      <c r="A27" s="351" t="s">
        <v>1345</v>
      </c>
      <c r="B27" s="368">
        <v>2472</v>
      </c>
    </row>
    <row r="28" s="363" customFormat="1" ht="23" customHeight="1" spans="1:2">
      <c r="A28" s="351" t="s">
        <v>1346</v>
      </c>
      <c r="B28" s="368">
        <v>1793</v>
      </c>
    </row>
    <row r="29" s="363" customFormat="1" ht="23" customHeight="1" spans="1:2">
      <c r="A29" s="351" t="s">
        <v>1347</v>
      </c>
      <c r="B29" s="368"/>
    </row>
    <row r="30" s="363" customFormat="1" ht="23" customHeight="1" spans="1:2">
      <c r="A30" s="351" t="s">
        <v>1348</v>
      </c>
      <c r="B30" s="368"/>
    </row>
    <row r="31" s="363" customFormat="1" ht="23" customHeight="1" spans="1:2">
      <c r="A31" s="351" t="s">
        <v>1349</v>
      </c>
      <c r="B31" s="368"/>
    </row>
    <row r="32" s="363" customFormat="1" ht="23" customHeight="1" spans="1:2">
      <c r="A32" s="351" t="s">
        <v>1350</v>
      </c>
      <c r="B32" s="368"/>
    </row>
    <row r="33" s="363" customFormat="1" ht="23" customHeight="1" spans="1:2">
      <c r="A33" s="351" t="s">
        <v>1351</v>
      </c>
      <c r="B33" s="368"/>
    </row>
    <row r="34" s="363" customFormat="1" ht="23" customHeight="1" spans="1:2">
      <c r="A34" s="351" t="s">
        <v>1335</v>
      </c>
      <c r="B34" s="368">
        <v>14326</v>
      </c>
    </row>
    <row r="35" s="363" customFormat="1" ht="23" customHeight="1" spans="1:2">
      <c r="A35" s="346" t="s">
        <v>661</v>
      </c>
      <c r="B35" s="368">
        <f>SUM(B36:B44)</f>
        <v>8032</v>
      </c>
    </row>
    <row r="36" s="363" customFormat="1" ht="23" customHeight="1" spans="1:2">
      <c r="A36" s="351" t="s">
        <v>1352</v>
      </c>
      <c r="B36" s="368"/>
    </row>
    <row r="37" s="363" customFormat="1" ht="23" customHeight="1" spans="1:2">
      <c r="A37" s="351" t="s">
        <v>1353</v>
      </c>
      <c r="B37" s="368"/>
    </row>
    <row r="38" s="363" customFormat="1" ht="23" customHeight="1" spans="1:2">
      <c r="A38" s="351" t="s">
        <v>1354</v>
      </c>
      <c r="B38" s="368"/>
    </row>
    <row r="39" s="363" customFormat="1" ht="23" customHeight="1" spans="1:2">
      <c r="A39" s="351" t="s">
        <v>1355</v>
      </c>
      <c r="B39" s="368"/>
    </row>
    <row r="40" s="363" customFormat="1" ht="23" customHeight="1" spans="1:2">
      <c r="A40" s="351" t="s">
        <v>1356</v>
      </c>
      <c r="B40" s="368"/>
    </row>
    <row r="41" s="363" customFormat="1" ht="23" customHeight="1" spans="1:2">
      <c r="A41" s="351" t="s">
        <v>1357</v>
      </c>
      <c r="B41" s="368"/>
    </row>
    <row r="42" s="363" customFormat="1" ht="23" customHeight="1" spans="1:2">
      <c r="A42" s="351" t="s">
        <v>1358</v>
      </c>
      <c r="B42" s="368"/>
    </row>
    <row r="43" s="363" customFormat="1" ht="23" customHeight="1" spans="1:2">
      <c r="A43" s="351" t="s">
        <v>1359</v>
      </c>
      <c r="B43" s="368"/>
    </row>
    <row r="44" s="363" customFormat="1" ht="23" customHeight="1" spans="1:2">
      <c r="A44" s="351" t="s">
        <v>1335</v>
      </c>
      <c r="B44" s="368">
        <v>8032</v>
      </c>
    </row>
    <row r="45" s="363" customFormat="1" ht="23" customHeight="1" spans="1:2">
      <c r="A45" s="346" t="s">
        <v>751</v>
      </c>
      <c r="B45" s="368"/>
    </row>
    <row r="46" s="363" customFormat="1" ht="23" customHeight="1" spans="1:2">
      <c r="A46" s="351" t="s">
        <v>1360</v>
      </c>
      <c r="B46" s="368"/>
    </row>
    <row r="47" s="363" customFormat="1" ht="23" customHeight="1" spans="1:2">
      <c r="A47" s="351" t="s">
        <v>1361</v>
      </c>
      <c r="B47" s="368"/>
    </row>
    <row r="48" s="363" customFormat="1" ht="23" customHeight="1" spans="1:2">
      <c r="A48" s="351" t="s">
        <v>1362</v>
      </c>
      <c r="B48" s="368"/>
    </row>
    <row r="49" s="363" customFormat="1" ht="23" customHeight="1" spans="1:2">
      <c r="A49" s="351" t="s">
        <v>1363</v>
      </c>
      <c r="B49" s="368"/>
    </row>
    <row r="50" s="363" customFormat="1" ht="23" customHeight="1" spans="1:2">
      <c r="A50" s="351" t="s">
        <v>1364</v>
      </c>
      <c r="B50" s="368"/>
    </row>
    <row r="51" s="363" customFormat="1" ht="23" customHeight="1" spans="1:2">
      <c r="A51" s="351" t="s">
        <v>1365</v>
      </c>
      <c r="B51" s="368"/>
    </row>
    <row r="52" s="363" customFormat="1" ht="23" customHeight="1" spans="1:2">
      <c r="A52" s="351" t="s">
        <v>1366</v>
      </c>
      <c r="B52" s="368"/>
    </row>
    <row r="53" s="363" customFormat="1" ht="23" customHeight="1" spans="1:2">
      <c r="A53" s="351" t="s">
        <v>1367</v>
      </c>
      <c r="B53" s="368"/>
    </row>
    <row r="54" s="363" customFormat="1" ht="23" customHeight="1" spans="1:2">
      <c r="A54" s="351" t="s">
        <v>1335</v>
      </c>
      <c r="B54" s="368"/>
    </row>
    <row r="55" s="363" customFormat="1" ht="23" customHeight="1" spans="1:2">
      <c r="A55" s="346" t="s">
        <v>789</v>
      </c>
      <c r="B55" s="368">
        <f>SUM(B56:B57)</f>
        <v>201</v>
      </c>
    </row>
    <row r="56" s="363" customFormat="1" ht="23" customHeight="1" spans="1:2">
      <c r="A56" s="351" t="s">
        <v>1368</v>
      </c>
      <c r="B56" s="368"/>
    </row>
    <row r="57" s="363" customFormat="1" ht="23" customHeight="1" spans="1:2">
      <c r="A57" s="351" t="s">
        <v>1335</v>
      </c>
      <c r="B57" s="368">
        <v>201</v>
      </c>
    </row>
    <row r="58" s="363" customFormat="1" ht="23" customHeight="1" spans="1:2">
      <c r="A58" s="346" t="s">
        <v>845</v>
      </c>
      <c r="B58" s="368"/>
    </row>
    <row r="59" s="363" customFormat="1" ht="23" customHeight="1" spans="1:2">
      <c r="A59" s="351" t="s">
        <v>865</v>
      </c>
      <c r="B59" s="368"/>
    </row>
    <row r="60" s="363" customFormat="1" ht="23" customHeight="1" spans="1:2">
      <c r="A60" s="346" t="s">
        <v>916</v>
      </c>
      <c r="B60" s="368">
        <f>SUM(B61)</f>
        <v>90</v>
      </c>
    </row>
    <row r="61" s="363" customFormat="1" ht="23" customHeight="1" spans="1:2">
      <c r="A61" s="351" t="s">
        <v>1335</v>
      </c>
      <c r="B61" s="368">
        <v>90</v>
      </c>
    </row>
    <row r="62" s="363" customFormat="1" ht="23" customHeight="1" spans="1:2">
      <c r="A62" s="346" t="s">
        <v>935</v>
      </c>
      <c r="B62" s="368"/>
    </row>
    <row r="63" s="363" customFormat="1" ht="23" customHeight="1" spans="1:2">
      <c r="A63" s="351" t="s">
        <v>1335</v>
      </c>
      <c r="B63" s="368"/>
    </row>
    <row r="64" s="363" customFormat="1" ht="23" customHeight="1" spans="1:2">
      <c r="A64" s="346" t="s">
        <v>976</v>
      </c>
      <c r="B64" s="368"/>
    </row>
    <row r="65" s="363" customFormat="1" ht="23" customHeight="1" spans="1:2">
      <c r="A65" s="351" t="s">
        <v>1335</v>
      </c>
      <c r="B65" s="368"/>
    </row>
    <row r="66" s="363" customFormat="1" ht="23" customHeight="1" spans="1:2">
      <c r="A66" s="346" t="s">
        <v>878</v>
      </c>
      <c r="B66" s="368">
        <f>SUM(B67:B72)</f>
        <v>858</v>
      </c>
    </row>
    <row r="67" s="363" customFormat="1" ht="23" customHeight="1" spans="1:2">
      <c r="A67" s="351" t="s">
        <v>1369</v>
      </c>
      <c r="B67" s="368"/>
    </row>
    <row r="68" s="363" customFormat="1" ht="23" customHeight="1" spans="1:2">
      <c r="A68" s="351" t="s">
        <v>1370</v>
      </c>
      <c r="B68" s="368"/>
    </row>
    <row r="69" s="363" customFormat="1" ht="23" customHeight="1" spans="1:2">
      <c r="A69" s="351" t="s">
        <v>1371</v>
      </c>
      <c r="B69" s="368"/>
    </row>
    <row r="70" s="363" customFormat="1" ht="23" customHeight="1" spans="1:2">
      <c r="A70" s="351" t="s">
        <v>1372</v>
      </c>
      <c r="B70" s="368"/>
    </row>
    <row r="71" s="363" customFormat="1" ht="23" customHeight="1" spans="1:2">
      <c r="A71" s="351" t="s">
        <v>1373</v>
      </c>
      <c r="B71" s="368">
        <v>858</v>
      </c>
    </row>
    <row r="72" s="363" customFormat="1" ht="23" customHeight="1" spans="1:2">
      <c r="A72" s="351" t="s">
        <v>1374</v>
      </c>
      <c r="B72" s="368"/>
    </row>
    <row r="73" s="363" customFormat="1" ht="23" customHeight="1" spans="1:2">
      <c r="A73" s="346" t="s">
        <v>1012</v>
      </c>
      <c r="B73" s="368"/>
    </row>
    <row r="74" s="363" customFormat="1" ht="23" customHeight="1" spans="1:2">
      <c r="A74" s="351" t="s">
        <v>1375</v>
      </c>
      <c r="B74" s="368"/>
    </row>
    <row r="75" s="363" customFormat="1" ht="23" customHeight="1" spans="1:2">
      <c r="A75" s="351" t="s">
        <v>1376</v>
      </c>
      <c r="B75" s="368"/>
    </row>
    <row r="76" s="363" customFormat="1" ht="23" customHeight="1" spans="1:2">
      <c r="A76" s="351" t="s">
        <v>1377</v>
      </c>
      <c r="B76" s="368"/>
    </row>
    <row r="77" s="363" customFormat="1" ht="23" customHeight="1" spans="1:2">
      <c r="A77" s="346" t="s">
        <v>1024</v>
      </c>
      <c r="B77" s="368">
        <f>SUM(B78)</f>
        <v>26856</v>
      </c>
    </row>
    <row r="78" s="363" customFormat="1" ht="23" customHeight="1" spans="1:2">
      <c r="A78" s="351" t="s">
        <v>1378</v>
      </c>
      <c r="B78" s="368">
        <v>26856</v>
      </c>
    </row>
    <row r="79" s="363" customFormat="1" ht="23" customHeight="1" spans="1:2">
      <c r="A79" s="346" t="s">
        <v>1036</v>
      </c>
      <c r="B79" s="368"/>
    </row>
    <row r="80" s="363" customFormat="1" ht="23" customHeight="1" spans="1:2">
      <c r="A80" s="351" t="s">
        <v>1379</v>
      </c>
      <c r="B80" s="368"/>
    </row>
    <row r="81" s="363" customFormat="1" ht="23" customHeight="1" spans="1:2">
      <c r="A81" s="346" t="s">
        <v>1380</v>
      </c>
      <c r="B81" s="368"/>
    </row>
    <row r="82" s="363" customFormat="1" ht="23" customHeight="1" spans="1:2">
      <c r="A82" s="351" t="s">
        <v>1114</v>
      </c>
      <c r="B82" s="368"/>
    </row>
    <row r="83" s="363" customFormat="1" ht="23" customHeight="1" spans="1:2">
      <c r="A83" s="351" t="s">
        <v>1381</v>
      </c>
      <c r="B83" s="368"/>
    </row>
    <row r="84" s="364" customFormat="1" ht="23" customHeight="1" spans="1:2">
      <c r="A84" s="287" t="s">
        <v>1382</v>
      </c>
      <c r="B84" s="369">
        <f ca="1">B5+B7+B10+B15+B17+B19+B23+B35+B45+B55+B58+B60+B62+B64+B66+B73+B77+B79+B81</f>
        <v>190006</v>
      </c>
    </row>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3"/>
  <sheetViews>
    <sheetView topLeftCell="C1" workbookViewId="0">
      <selection activeCell="C5" sqref="C5"/>
    </sheetView>
  </sheetViews>
  <sheetFormatPr defaultColWidth="8.66666666666667" defaultRowHeight="14.25" outlineLevelCol="7"/>
  <cols>
    <col min="1" max="1" width="10" style="332" customWidth="1"/>
    <col min="2" max="2" width="55" style="332" customWidth="1"/>
    <col min="3" max="3" width="13.0833333333333" style="332" customWidth="1"/>
    <col min="4" max="4" width="12.9166666666667" style="332" customWidth="1"/>
    <col min="5" max="5" width="8.66666666666667" style="332"/>
    <col min="6" max="14" width="8.66666666666667" style="332" customWidth="1"/>
    <col min="15" max="16384" width="8.66666666666667" style="332"/>
  </cols>
  <sheetData>
    <row r="1" s="302" customFormat="1" ht="24" customHeight="1" spans="1:2">
      <c r="A1" s="309" t="s">
        <v>1383</v>
      </c>
      <c r="B1" s="310"/>
    </row>
    <row r="2" s="332" customFormat="1" ht="38" customHeight="1" spans="1:8">
      <c r="A2" s="333" t="s">
        <v>1384</v>
      </c>
      <c r="B2" s="333"/>
      <c r="C2" s="333"/>
      <c r="D2" s="333"/>
      <c r="E2" s="333"/>
      <c r="F2" s="333"/>
      <c r="G2" s="333"/>
      <c r="H2" s="333"/>
    </row>
    <row r="3" s="332" customFormat="1" ht="30" customHeight="1" spans="1:8">
      <c r="A3" s="334"/>
      <c r="B3" s="335"/>
      <c r="C3" s="335"/>
      <c r="D3" s="335"/>
      <c r="E3" s="335"/>
      <c r="F3" s="335"/>
      <c r="G3" s="336" t="s">
        <v>2</v>
      </c>
      <c r="H3" s="336"/>
    </row>
    <row r="4" ht="42.75" spans="1:8">
      <c r="A4" s="337" t="s">
        <v>1385</v>
      </c>
      <c r="B4" s="337" t="s">
        <v>68</v>
      </c>
      <c r="C4" s="338" t="s">
        <v>69</v>
      </c>
      <c r="D4" s="338" t="s">
        <v>70</v>
      </c>
      <c r="E4" s="338" t="s">
        <v>71</v>
      </c>
      <c r="F4" s="338" t="s">
        <v>72</v>
      </c>
      <c r="G4" s="339" t="s">
        <v>73</v>
      </c>
      <c r="H4" s="340" t="s">
        <v>74</v>
      </c>
    </row>
    <row r="5" spans="1:8">
      <c r="A5" s="341"/>
      <c r="B5" s="337" t="s">
        <v>1382</v>
      </c>
      <c r="C5" s="342">
        <f t="shared" ref="C5:G5" si="0">SUBTOTAL(9,C6:C363)</f>
        <v>158490</v>
      </c>
      <c r="D5" s="342">
        <f t="shared" si="0"/>
        <v>380540</v>
      </c>
      <c r="E5" s="342">
        <f t="shared" si="0"/>
        <v>316325</v>
      </c>
      <c r="F5" s="343">
        <f>E5/D5*100</f>
        <v>83.1252956325222</v>
      </c>
      <c r="G5" s="342">
        <f t="shared" si="0"/>
        <v>190006</v>
      </c>
      <c r="H5" s="344">
        <f>G5/C5*100-100</f>
        <v>19.8851662565461</v>
      </c>
    </row>
    <row r="6" ht="15" spans="1:8">
      <c r="A6" s="345">
        <v>205</v>
      </c>
      <c r="B6" s="346" t="s">
        <v>274</v>
      </c>
      <c r="C6" s="347"/>
      <c r="D6" s="347"/>
      <c r="E6" s="347"/>
      <c r="F6" s="348"/>
      <c r="G6" s="347"/>
      <c r="H6" s="349"/>
    </row>
    <row r="7" ht="15" spans="1:8">
      <c r="A7" s="350">
        <v>20598</v>
      </c>
      <c r="B7" s="351" t="s">
        <v>1335</v>
      </c>
      <c r="C7" s="352"/>
      <c r="D7" s="352"/>
      <c r="E7" s="352"/>
      <c r="F7" s="353"/>
      <c r="G7" s="352"/>
      <c r="H7" s="354"/>
    </row>
    <row r="8" ht="15" spans="1:8">
      <c r="A8" s="355">
        <v>2059801</v>
      </c>
      <c r="B8" s="356" t="s">
        <v>1386</v>
      </c>
      <c r="C8" s="357"/>
      <c r="D8" s="358"/>
      <c r="E8" s="358"/>
      <c r="F8" s="343"/>
      <c r="G8" s="358"/>
      <c r="H8" s="344"/>
    </row>
    <row r="9" ht="15" spans="1:8">
      <c r="A9" s="355">
        <v>2059802</v>
      </c>
      <c r="B9" s="356" t="s">
        <v>282</v>
      </c>
      <c r="C9" s="357"/>
      <c r="D9" s="358"/>
      <c r="E9" s="358"/>
      <c r="F9" s="343"/>
      <c r="G9" s="358"/>
      <c r="H9" s="344"/>
    </row>
    <row r="10" ht="15" spans="1:8">
      <c r="A10" s="355">
        <v>2059803</v>
      </c>
      <c r="B10" s="356" t="s">
        <v>284</v>
      </c>
      <c r="C10" s="357"/>
      <c r="D10" s="358"/>
      <c r="E10" s="358"/>
      <c r="F10" s="343"/>
      <c r="G10" s="358"/>
      <c r="H10" s="344"/>
    </row>
    <row r="11" ht="15" spans="1:8">
      <c r="A11" s="355">
        <v>2059804</v>
      </c>
      <c r="B11" s="356" t="s">
        <v>304</v>
      </c>
      <c r="C11" s="357"/>
      <c r="D11" s="358"/>
      <c r="E11" s="358"/>
      <c r="F11" s="343"/>
      <c r="G11" s="358"/>
      <c r="H11" s="344"/>
    </row>
    <row r="12" ht="15" spans="1:8">
      <c r="A12" s="355">
        <v>2059899</v>
      </c>
      <c r="B12" s="356" t="s">
        <v>321</v>
      </c>
      <c r="C12" s="357"/>
      <c r="D12" s="358"/>
      <c r="E12" s="358"/>
      <c r="F12" s="343"/>
      <c r="G12" s="358"/>
      <c r="H12" s="344"/>
    </row>
    <row r="13" ht="15" spans="1:8">
      <c r="A13" s="345">
        <v>206</v>
      </c>
      <c r="B13" s="346" t="s">
        <v>322</v>
      </c>
      <c r="C13" s="347"/>
      <c r="D13" s="347"/>
      <c r="E13" s="347"/>
      <c r="F13" s="348"/>
      <c r="G13" s="347"/>
      <c r="H13" s="349"/>
    </row>
    <row r="14" ht="15" spans="1:8">
      <c r="A14" s="350">
        <v>20610</v>
      </c>
      <c r="B14" s="351" t="s">
        <v>1336</v>
      </c>
      <c r="C14" s="352"/>
      <c r="D14" s="352"/>
      <c r="E14" s="352"/>
      <c r="F14" s="353"/>
      <c r="G14" s="352"/>
      <c r="H14" s="354"/>
    </row>
    <row r="15" ht="15" spans="1:8">
      <c r="A15" s="355">
        <v>2061001</v>
      </c>
      <c r="B15" s="356" t="s">
        <v>1387</v>
      </c>
      <c r="C15" s="357"/>
      <c r="D15" s="358"/>
      <c r="E15" s="358"/>
      <c r="F15" s="343"/>
      <c r="G15" s="358"/>
      <c r="H15" s="344"/>
    </row>
    <row r="16" ht="15" spans="1:8">
      <c r="A16" s="355">
        <v>2061002</v>
      </c>
      <c r="B16" s="356" t="s">
        <v>1388</v>
      </c>
      <c r="C16" s="357"/>
      <c r="D16" s="358"/>
      <c r="E16" s="358"/>
      <c r="F16" s="343"/>
      <c r="G16" s="358"/>
      <c r="H16" s="344"/>
    </row>
    <row r="17" ht="15" spans="1:8">
      <c r="A17" s="355">
        <v>2061003</v>
      </c>
      <c r="B17" s="356" t="s">
        <v>1389</v>
      </c>
      <c r="C17" s="357"/>
      <c r="D17" s="358"/>
      <c r="E17" s="358"/>
      <c r="F17" s="343"/>
      <c r="G17" s="358"/>
      <c r="H17" s="344"/>
    </row>
    <row r="18" ht="15" spans="1:8">
      <c r="A18" s="355">
        <v>2061004</v>
      </c>
      <c r="B18" s="356" t="s">
        <v>1390</v>
      </c>
      <c r="C18" s="357"/>
      <c r="D18" s="358"/>
      <c r="E18" s="358"/>
      <c r="F18" s="343"/>
      <c r="G18" s="358"/>
      <c r="H18" s="344"/>
    </row>
    <row r="19" ht="15" spans="1:8">
      <c r="A19" s="355">
        <v>2061005</v>
      </c>
      <c r="B19" s="356" t="s">
        <v>1391</v>
      </c>
      <c r="C19" s="357"/>
      <c r="D19" s="358"/>
      <c r="E19" s="358"/>
      <c r="F19" s="343"/>
      <c r="G19" s="358"/>
      <c r="H19" s="344"/>
    </row>
    <row r="20" ht="15" spans="1:8">
      <c r="A20" s="355">
        <v>2061099</v>
      </c>
      <c r="B20" s="356" t="s">
        <v>1392</v>
      </c>
      <c r="C20" s="357"/>
      <c r="D20" s="358"/>
      <c r="E20" s="358"/>
      <c r="F20" s="343"/>
      <c r="G20" s="358"/>
      <c r="H20" s="344"/>
    </row>
    <row r="21" ht="15" spans="1:8">
      <c r="A21" s="350">
        <v>20698</v>
      </c>
      <c r="B21" s="351" t="s">
        <v>1335</v>
      </c>
      <c r="C21" s="352"/>
      <c r="D21" s="352"/>
      <c r="E21" s="352"/>
      <c r="F21" s="353"/>
      <c r="G21" s="352"/>
      <c r="H21" s="354"/>
    </row>
    <row r="22" ht="15" spans="1:8">
      <c r="A22" s="355">
        <v>2069801</v>
      </c>
      <c r="B22" s="356" t="s">
        <v>325</v>
      </c>
      <c r="C22" s="357"/>
      <c r="D22" s="358"/>
      <c r="E22" s="358"/>
      <c r="F22" s="343"/>
      <c r="G22" s="358"/>
      <c r="H22" s="344"/>
    </row>
    <row r="23" ht="15" spans="1:8">
      <c r="A23" s="355">
        <v>2069802</v>
      </c>
      <c r="B23" s="356" t="s">
        <v>334</v>
      </c>
      <c r="C23" s="357"/>
      <c r="D23" s="358"/>
      <c r="E23" s="358"/>
      <c r="F23" s="343"/>
      <c r="G23" s="358"/>
      <c r="H23" s="344"/>
    </row>
    <row r="24" ht="15" spans="1:8">
      <c r="A24" s="355">
        <v>2069803</v>
      </c>
      <c r="B24" s="356" t="s">
        <v>339</v>
      </c>
      <c r="C24" s="357"/>
      <c r="D24" s="358"/>
      <c r="E24" s="358"/>
      <c r="F24" s="343"/>
      <c r="G24" s="358"/>
      <c r="H24" s="344"/>
    </row>
    <row r="25" ht="15" spans="1:8">
      <c r="A25" s="355">
        <v>2069804</v>
      </c>
      <c r="B25" s="356" t="s">
        <v>343</v>
      </c>
      <c r="C25" s="357"/>
      <c r="D25" s="358"/>
      <c r="E25" s="358"/>
      <c r="F25" s="343"/>
      <c r="G25" s="358"/>
      <c r="H25" s="344"/>
    </row>
    <row r="26" ht="15" spans="1:8">
      <c r="A26" s="355">
        <v>2069805</v>
      </c>
      <c r="B26" s="356" t="s">
        <v>362</v>
      </c>
      <c r="C26" s="357"/>
      <c r="D26" s="358"/>
      <c r="E26" s="358"/>
      <c r="F26" s="343"/>
      <c r="G26" s="358"/>
      <c r="H26" s="344"/>
    </row>
    <row r="27" ht="15" spans="1:8">
      <c r="A27" s="355">
        <v>2069899</v>
      </c>
      <c r="B27" s="356" t="s">
        <v>1393</v>
      </c>
      <c r="C27" s="357"/>
      <c r="D27" s="358"/>
      <c r="E27" s="358"/>
      <c r="F27" s="343"/>
      <c r="G27" s="358"/>
      <c r="H27" s="344"/>
    </row>
    <row r="28" ht="15" spans="1:8">
      <c r="A28" s="345">
        <v>207</v>
      </c>
      <c r="B28" s="346" t="s">
        <v>370</v>
      </c>
      <c r="C28" s="347"/>
      <c r="D28" s="347"/>
      <c r="E28" s="347"/>
      <c r="F28" s="348"/>
      <c r="G28" s="347"/>
      <c r="H28" s="349"/>
    </row>
    <row r="29" ht="15" spans="1:8">
      <c r="A29" s="350">
        <v>20707</v>
      </c>
      <c r="B29" s="351" t="s">
        <v>1337</v>
      </c>
      <c r="C29" s="352"/>
      <c r="D29" s="352"/>
      <c r="E29" s="352"/>
      <c r="F29" s="353"/>
      <c r="G29" s="352"/>
      <c r="H29" s="354"/>
    </row>
    <row r="30" ht="15" spans="1:8">
      <c r="A30" s="355">
        <v>2070701</v>
      </c>
      <c r="B30" s="356" t="s">
        <v>1394</v>
      </c>
      <c r="C30" s="357"/>
      <c r="D30" s="358"/>
      <c r="E30" s="358"/>
      <c r="F30" s="343"/>
      <c r="G30" s="358"/>
      <c r="H30" s="344"/>
    </row>
    <row r="31" ht="15" spans="1:8">
      <c r="A31" s="355">
        <v>2070702</v>
      </c>
      <c r="B31" s="356" t="s">
        <v>1395</v>
      </c>
      <c r="C31" s="357"/>
      <c r="D31" s="358"/>
      <c r="E31" s="358"/>
      <c r="F31" s="343"/>
      <c r="G31" s="358"/>
      <c r="H31" s="344"/>
    </row>
    <row r="32" ht="15" spans="1:8">
      <c r="A32" s="355">
        <v>2070703</v>
      </c>
      <c r="B32" s="356" t="s">
        <v>1396</v>
      </c>
      <c r="C32" s="357"/>
      <c r="D32" s="358"/>
      <c r="E32" s="358"/>
      <c r="F32" s="343"/>
      <c r="G32" s="358"/>
      <c r="H32" s="344"/>
    </row>
    <row r="33" ht="15" spans="1:8">
      <c r="A33" s="355">
        <v>2070704</v>
      </c>
      <c r="B33" s="356" t="s">
        <v>1397</v>
      </c>
      <c r="C33" s="357"/>
      <c r="D33" s="358"/>
      <c r="E33" s="358"/>
      <c r="F33" s="343"/>
      <c r="G33" s="358"/>
      <c r="H33" s="344"/>
    </row>
    <row r="34" ht="15" spans="1:8">
      <c r="A34" s="355">
        <v>2070799</v>
      </c>
      <c r="B34" s="356" t="s">
        <v>1398</v>
      </c>
      <c r="C34" s="357"/>
      <c r="D34" s="358"/>
      <c r="E34" s="358"/>
      <c r="F34" s="343"/>
      <c r="G34" s="358"/>
      <c r="H34" s="344"/>
    </row>
    <row r="35" ht="15" spans="1:8">
      <c r="A35" s="350">
        <v>20709</v>
      </c>
      <c r="B35" s="351" t="s">
        <v>1338</v>
      </c>
      <c r="C35" s="352"/>
      <c r="D35" s="352"/>
      <c r="E35" s="352"/>
      <c r="F35" s="353"/>
      <c r="G35" s="352"/>
      <c r="H35" s="354"/>
    </row>
    <row r="36" ht="15" spans="1:8">
      <c r="A36" s="355">
        <v>2070901</v>
      </c>
      <c r="B36" s="356" t="s">
        <v>1399</v>
      </c>
      <c r="C36" s="357"/>
      <c r="D36" s="358"/>
      <c r="E36" s="358"/>
      <c r="F36" s="343"/>
      <c r="G36" s="358"/>
      <c r="H36" s="344"/>
    </row>
    <row r="37" ht="15" spans="1:8">
      <c r="A37" s="355">
        <v>2070902</v>
      </c>
      <c r="B37" s="356" t="s">
        <v>1400</v>
      </c>
      <c r="C37" s="357"/>
      <c r="D37" s="358"/>
      <c r="E37" s="358"/>
      <c r="F37" s="343"/>
      <c r="G37" s="358"/>
      <c r="H37" s="344"/>
    </row>
    <row r="38" ht="15" spans="1:8">
      <c r="A38" s="355">
        <v>2070903</v>
      </c>
      <c r="B38" s="356" t="s">
        <v>1401</v>
      </c>
      <c r="C38" s="357"/>
      <c r="D38" s="358"/>
      <c r="E38" s="358"/>
      <c r="F38" s="343"/>
      <c r="G38" s="358"/>
      <c r="H38" s="344"/>
    </row>
    <row r="39" ht="15" spans="1:8">
      <c r="A39" s="355">
        <v>2070904</v>
      </c>
      <c r="B39" s="356" t="s">
        <v>1402</v>
      </c>
      <c r="C39" s="357"/>
      <c r="D39" s="358"/>
      <c r="E39" s="358"/>
      <c r="F39" s="343"/>
      <c r="G39" s="358"/>
      <c r="H39" s="344"/>
    </row>
    <row r="40" ht="15" spans="1:8">
      <c r="A40" s="355">
        <v>2070999</v>
      </c>
      <c r="B40" s="356" t="s">
        <v>1403</v>
      </c>
      <c r="C40" s="357"/>
      <c r="D40" s="358"/>
      <c r="E40" s="358"/>
      <c r="F40" s="343"/>
      <c r="G40" s="358"/>
      <c r="H40" s="344"/>
    </row>
    <row r="41" ht="15" spans="1:8">
      <c r="A41" s="350">
        <v>20710</v>
      </c>
      <c r="B41" s="351" t="s">
        <v>1339</v>
      </c>
      <c r="C41" s="352"/>
      <c r="D41" s="352"/>
      <c r="E41" s="352"/>
      <c r="F41" s="353"/>
      <c r="G41" s="352"/>
      <c r="H41" s="354"/>
    </row>
    <row r="42" ht="15" spans="1:8">
      <c r="A42" s="355">
        <v>2071001</v>
      </c>
      <c r="B42" s="356" t="s">
        <v>1404</v>
      </c>
      <c r="C42" s="357"/>
      <c r="D42" s="358"/>
      <c r="E42" s="358"/>
      <c r="F42" s="343"/>
      <c r="G42" s="358"/>
      <c r="H42" s="344"/>
    </row>
    <row r="43" ht="15" spans="1:8">
      <c r="A43" s="355">
        <v>2071099</v>
      </c>
      <c r="B43" s="356" t="s">
        <v>1405</v>
      </c>
      <c r="C43" s="357"/>
      <c r="D43" s="358"/>
      <c r="E43" s="358"/>
      <c r="F43" s="343"/>
      <c r="G43" s="358"/>
      <c r="H43" s="344"/>
    </row>
    <row r="44" ht="15" spans="1:8">
      <c r="A44" s="350">
        <v>20798</v>
      </c>
      <c r="B44" s="351" t="s">
        <v>1335</v>
      </c>
      <c r="C44" s="352"/>
      <c r="D44" s="352"/>
      <c r="E44" s="352"/>
      <c r="F44" s="353"/>
      <c r="G44" s="352"/>
      <c r="H44" s="354"/>
    </row>
    <row r="45" ht="15" spans="1:8">
      <c r="A45" s="355">
        <v>2079801</v>
      </c>
      <c r="B45" s="356" t="s">
        <v>371</v>
      </c>
      <c r="C45" s="357"/>
      <c r="D45" s="358"/>
      <c r="E45" s="358"/>
      <c r="F45" s="343"/>
      <c r="G45" s="358"/>
      <c r="H45" s="344"/>
    </row>
    <row r="46" ht="15" spans="1:8">
      <c r="A46" s="355">
        <v>2079802</v>
      </c>
      <c r="B46" s="356" t="s">
        <v>384</v>
      </c>
      <c r="C46" s="357"/>
      <c r="D46" s="358"/>
      <c r="E46" s="358"/>
      <c r="F46" s="343"/>
      <c r="G46" s="358"/>
      <c r="H46" s="344"/>
    </row>
    <row r="47" ht="15" spans="1:8">
      <c r="A47" s="355">
        <v>2079803</v>
      </c>
      <c r="B47" s="356" t="s">
        <v>389</v>
      </c>
      <c r="C47" s="357"/>
      <c r="D47" s="358"/>
      <c r="E47" s="358"/>
      <c r="F47" s="343"/>
      <c r="G47" s="358"/>
      <c r="H47" s="344"/>
    </row>
    <row r="48" ht="15" spans="1:8">
      <c r="A48" s="355">
        <v>2079804</v>
      </c>
      <c r="B48" s="356" t="s">
        <v>397</v>
      </c>
      <c r="C48" s="357"/>
      <c r="D48" s="358"/>
      <c r="E48" s="358"/>
      <c r="F48" s="343"/>
      <c r="G48" s="358"/>
      <c r="H48" s="344"/>
    </row>
    <row r="49" ht="15" spans="1:8">
      <c r="A49" s="355">
        <v>2079805</v>
      </c>
      <c r="B49" s="356" t="s">
        <v>403</v>
      </c>
      <c r="C49" s="357"/>
      <c r="D49" s="358"/>
      <c r="E49" s="358"/>
      <c r="F49" s="343"/>
      <c r="G49" s="358"/>
      <c r="H49" s="344"/>
    </row>
    <row r="50" ht="15" spans="1:8">
      <c r="A50" s="355">
        <v>2079899</v>
      </c>
      <c r="B50" s="356" t="s">
        <v>408</v>
      </c>
      <c r="C50" s="357"/>
      <c r="D50" s="358"/>
      <c r="E50" s="358"/>
      <c r="F50" s="343"/>
      <c r="G50" s="358"/>
      <c r="H50" s="344"/>
    </row>
    <row r="51" ht="15" spans="1:8">
      <c r="A51" s="345">
        <v>208</v>
      </c>
      <c r="B51" s="346" t="s">
        <v>410</v>
      </c>
      <c r="C51" s="347"/>
      <c r="D51" s="347"/>
      <c r="E51" s="347"/>
      <c r="F51" s="348"/>
      <c r="G51" s="347"/>
      <c r="H51" s="349"/>
    </row>
    <row r="52" ht="15" spans="1:8">
      <c r="A52" s="350">
        <v>20898</v>
      </c>
      <c r="B52" s="351" t="s">
        <v>1335</v>
      </c>
      <c r="C52" s="352"/>
      <c r="D52" s="352"/>
      <c r="E52" s="352"/>
      <c r="F52" s="353"/>
      <c r="G52" s="352"/>
      <c r="H52" s="354"/>
    </row>
    <row r="53" ht="15" spans="1:8">
      <c r="A53" s="355">
        <v>2089801</v>
      </c>
      <c r="B53" s="356" t="s">
        <v>1406</v>
      </c>
      <c r="C53" s="357"/>
      <c r="D53" s="358"/>
      <c r="E53" s="358"/>
      <c r="F53" s="343"/>
      <c r="G53" s="358"/>
      <c r="H53" s="344"/>
    </row>
    <row r="54" ht="15" spans="1:8">
      <c r="A54" s="355">
        <v>2089802</v>
      </c>
      <c r="B54" s="356" t="s">
        <v>1407</v>
      </c>
      <c r="C54" s="357"/>
      <c r="D54" s="358"/>
      <c r="E54" s="358"/>
      <c r="F54" s="343"/>
      <c r="G54" s="358"/>
      <c r="H54" s="344"/>
    </row>
    <row r="55" ht="15" spans="1:8">
      <c r="A55" s="355">
        <v>2089899</v>
      </c>
      <c r="B55" s="356" t="s">
        <v>517</v>
      </c>
      <c r="C55" s="357"/>
      <c r="D55" s="358"/>
      <c r="E55" s="358"/>
      <c r="F55" s="343"/>
      <c r="G55" s="358"/>
      <c r="H55" s="344"/>
    </row>
    <row r="56" ht="15" spans="1:8">
      <c r="A56" s="345">
        <v>210</v>
      </c>
      <c r="B56" s="346" t="s">
        <v>518</v>
      </c>
      <c r="C56" s="347"/>
      <c r="D56" s="347"/>
      <c r="E56" s="347"/>
      <c r="F56" s="348"/>
      <c r="G56" s="347"/>
      <c r="H56" s="349"/>
    </row>
    <row r="57" ht="15" spans="1:8">
      <c r="A57" s="350">
        <v>21098</v>
      </c>
      <c r="B57" s="351" t="s">
        <v>1335</v>
      </c>
      <c r="C57" s="352"/>
      <c r="D57" s="352"/>
      <c r="E57" s="352"/>
      <c r="F57" s="353"/>
      <c r="G57" s="352"/>
      <c r="H57" s="354"/>
    </row>
    <row r="58" ht="15" spans="1:8">
      <c r="A58" s="355">
        <v>2109801</v>
      </c>
      <c r="B58" s="356" t="s">
        <v>521</v>
      </c>
      <c r="C58" s="357"/>
      <c r="D58" s="358"/>
      <c r="E58" s="358"/>
      <c r="F58" s="343"/>
      <c r="G58" s="358"/>
      <c r="H58" s="344"/>
    </row>
    <row r="59" ht="15" spans="1:8">
      <c r="A59" s="355">
        <v>2109802</v>
      </c>
      <c r="B59" s="356" t="s">
        <v>536</v>
      </c>
      <c r="C59" s="357"/>
      <c r="D59" s="358"/>
      <c r="E59" s="358"/>
      <c r="F59" s="343"/>
      <c r="G59" s="358"/>
      <c r="H59" s="344"/>
    </row>
    <row r="60" ht="15" spans="1:8">
      <c r="A60" s="355">
        <v>2109803</v>
      </c>
      <c r="B60" s="356" t="s">
        <v>1408</v>
      </c>
      <c r="C60" s="357"/>
      <c r="D60" s="358"/>
      <c r="E60" s="358"/>
      <c r="F60" s="343"/>
      <c r="G60" s="358"/>
      <c r="H60" s="344"/>
    </row>
    <row r="61" ht="15" spans="1:8">
      <c r="A61" s="355">
        <v>2109804</v>
      </c>
      <c r="B61" s="356" t="s">
        <v>582</v>
      </c>
      <c r="C61" s="357"/>
      <c r="D61" s="358"/>
      <c r="E61" s="358"/>
      <c r="F61" s="343"/>
      <c r="G61" s="358"/>
      <c r="H61" s="344"/>
    </row>
    <row r="62" ht="15" spans="1:8">
      <c r="A62" s="355">
        <v>2109899</v>
      </c>
      <c r="B62" s="356" t="s">
        <v>584</v>
      </c>
      <c r="C62" s="357"/>
      <c r="D62" s="358"/>
      <c r="E62" s="358"/>
      <c r="F62" s="343"/>
      <c r="G62" s="358"/>
      <c r="H62" s="344"/>
    </row>
    <row r="63" ht="15" spans="1:8">
      <c r="A63" s="345">
        <v>211</v>
      </c>
      <c r="B63" s="346" t="s">
        <v>585</v>
      </c>
      <c r="C63" s="347"/>
      <c r="D63" s="347">
        <f t="shared" ref="D63:G63" si="1">SUBTOTAL(9,D64:D78)</f>
        <v>42080</v>
      </c>
      <c r="E63" s="347">
        <f t="shared" si="1"/>
        <v>3615</v>
      </c>
      <c r="F63" s="348"/>
      <c r="G63" s="347">
        <f t="shared" si="1"/>
        <v>38465</v>
      </c>
      <c r="H63" s="349"/>
    </row>
    <row r="64" ht="15" spans="1:8">
      <c r="A64" s="350">
        <v>21160</v>
      </c>
      <c r="B64" s="351" t="s">
        <v>1340</v>
      </c>
      <c r="C64" s="352"/>
      <c r="D64" s="352"/>
      <c r="E64" s="352"/>
      <c r="F64" s="353"/>
      <c r="G64" s="352"/>
      <c r="H64" s="354"/>
    </row>
    <row r="65" ht="15" spans="1:8">
      <c r="A65" s="355">
        <v>2116001</v>
      </c>
      <c r="B65" s="356" t="s">
        <v>1409</v>
      </c>
      <c r="C65" s="357"/>
      <c r="D65" s="358"/>
      <c r="E65" s="358"/>
      <c r="F65" s="343"/>
      <c r="G65" s="358"/>
      <c r="H65" s="344"/>
    </row>
    <row r="66" ht="15" spans="1:8">
      <c r="A66" s="355">
        <v>2116002</v>
      </c>
      <c r="B66" s="356" t="s">
        <v>1410</v>
      </c>
      <c r="C66" s="357"/>
      <c r="D66" s="358"/>
      <c r="E66" s="358"/>
      <c r="F66" s="343"/>
      <c r="G66" s="358"/>
      <c r="H66" s="344"/>
    </row>
    <row r="67" ht="15" spans="1:8">
      <c r="A67" s="355">
        <v>2116003</v>
      </c>
      <c r="B67" s="356" t="s">
        <v>1411</v>
      </c>
      <c r="C67" s="357"/>
      <c r="D67" s="358"/>
      <c r="E67" s="358"/>
      <c r="F67" s="343"/>
      <c r="G67" s="358"/>
      <c r="H67" s="344"/>
    </row>
    <row r="68" ht="15" spans="1:8">
      <c r="A68" s="355">
        <v>2116099</v>
      </c>
      <c r="B68" s="356" t="s">
        <v>1412</v>
      </c>
      <c r="C68" s="357"/>
      <c r="D68" s="358"/>
      <c r="E68" s="358"/>
      <c r="F68" s="343"/>
      <c r="G68" s="358"/>
      <c r="H68" s="344"/>
    </row>
    <row r="69" ht="15" spans="1:8">
      <c r="A69" s="350">
        <v>21161</v>
      </c>
      <c r="B69" s="351" t="s">
        <v>1341</v>
      </c>
      <c r="C69" s="352"/>
      <c r="D69" s="352"/>
      <c r="E69" s="352"/>
      <c r="F69" s="353"/>
      <c r="G69" s="352"/>
      <c r="H69" s="354"/>
    </row>
    <row r="70" ht="15" spans="1:8">
      <c r="A70" s="355">
        <v>2116101</v>
      </c>
      <c r="B70" s="356" t="s">
        <v>1413</v>
      </c>
      <c r="C70" s="357"/>
      <c r="D70" s="358"/>
      <c r="E70" s="358"/>
      <c r="F70" s="343"/>
      <c r="G70" s="358"/>
      <c r="H70" s="344"/>
    </row>
    <row r="71" ht="15" spans="1:8">
      <c r="A71" s="355">
        <v>2116102</v>
      </c>
      <c r="B71" s="356" t="s">
        <v>1414</v>
      </c>
      <c r="C71" s="357"/>
      <c r="D71" s="358"/>
      <c r="E71" s="358"/>
      <c r="F71" s="343"/>
      <c r="G71" s="358"/>
      <c r="H71" s="344"/>
    </row>
    <row r="72" ht="15" spans="1:8">
      <c r="A72" s="355">
        <v>2116103</v>
      </c>
      <c r="B72" s="356" t="s">
        <v>1415</v>
      </c>
      <c r="C72" s="357"/>
      <c r="D72" s="358"/>
      <c r="E72" s="358"/>
      <c r="F72" s="343"/>
      <c r="G72" s="358"/>
      <c r="H72" s="344"/>
    </row>
    <row r="73" ht="15" spans="1:8">
      <c r="A73" s="355">
        <v>2116104</v>
      </c>
      <c r="B73" s="356" t="s">
        <v>1416</v>
      </c>
      <c r="C73" s="357"/>
      <c r="D73" s="358"/>
      <c r="E73" s="358"/>
      <c r="F73" s="343"/>
      <c r="G73" s="358"/>
      <c r="H73" s="344"/>
    </row>
    <row r="74" ht="15" spans="1:8">
      <c r="A74" s="350">
        <v>21198</v>
      </c>
      <c r="B74" s="351" t="s">
        <v>1335</v>
      </c>
      <c r="C74" s="352"/>
      <c r="D74" s="352">
        <f t="shared" ref="D74:G74" si="2">SUBTOTAL(9,D75:D78)</f>
        <v>42080</v>
      </c>
      <c r="E74" s="352">
        <f t="shared" si="2"/>
        <v>3615</v>
      </c>
      <c r="F74" s="353"/>
      <c r="G74" s="352">
        <f t="shared" si="2"/>
        <v>38465</v>
      </c>
      <c r="H74" s="354"/>
    </row>
    <row r="75" ht="15" spans="1:8">
      <c r="A75" s="355">
        <v>2119801</v>
      </c>
      <c r="B75" s="356" t="s">
        <v>1417</v>
      </c>
      <c r="C75" s="357">
        <v>13330</v>
      </c>
      <c r="D75" s="358">
        <v>41040</v>
      </c>
      <c r="E75" s="358">
        <v>3615</v>
      </c>
      <c r="F75" s="359"/>
      <c r="G75" s="358">
        <v>37425</v>
      </c>
      <c r="H75" s="344"/>
    </row>
    <row r="76" ht="15" spans="1:8">
      <c r="A76" s="355">
        <v>2119802</v>
      </c>
      <c r="B76" s="356" t="s">
        <v>1418</v>
      </c>
      <c r="C76" s="357"/>
      <c r="D76" s="358"/>
      <c r="E76" s="358"/>
      <c r="F76" s="359"/>
      <c r="G76" s="358"/>
      <c r="H76" s="344"/>
    </row>
    <row r="77" ht="15" spans="1:8">
      <c r="A77" s="355">
        <v>2119803</v>
      </c>
      <c r="B77" s="356" t="s">
        <v>1419</v>
      </c>
      <c r="C77" s="357"/>
      <c r="D77" s="358"/>
      <c r="E77" s="358"/>
      <c r="F77" s="359"/>
      <c r="G77" s="358"/>
      <c r="H77" s="344"/>
    </row>
    <row r="78" ht="15" spans="1:8">
      <c r="A78" s="355">
        <v>2119899</v>
      </c>
      <c r="B78" s="356" t="s">
        <v>644</v>
      </c>
      <c r="C78" s="357"/>
      <c r="D78" s="358">
        <v>1040</v>
      </c>
      <c r="E78" s="358"/>
      <c r="F78" s="359"/>
      <c r="G78" s="358">
        <v>1040</v>
      </c>
      <c r="H78" s="344"/>
    </row>
    <row r="79" ht="15" spans="1:8">
      <c r="A79" s="345">
        <v>212</v>
      </c>
      <c r="B79" s="346" t="s">
        <v>645</v>
      </c>
      <c r="C79" s="347">
        <f t="shared" ref="C79:G79" si="3">SUBTOTAL(9,C80:C139)</f>
        <v>121515</v>
      </c>
      <c r="D79" s="347">
        <f t="shared" si="3"/>
        <v>101753</v>
      </c>
      <c r="E79" s="347">
        <f t="shared" si="3"/>
        <v>85184</v>
      </c>
      <c r="F79" s="348">
        <f t="shared" ref="F79:F83" si="4">E79/D79*100</f>
        <v>83.7164506206205</v>
      </c>
      <c r="G79" s="347">
        <f t="shared" si="3"/>
        <v>115504</v>
      </c>
      <c r="H79" s="349">
        <f t="shared" ref="H79:H85" si="5">G79/C79*100-100</f>
        <v>-4.9467143973995</v>
      </c>
    </row>
    <row r="80" ht="15" spans="1:8">
      <c r="A80" s="350">
        <v>21208</v>
      </c>
      <c r="B80" s="351" t="s">
        <v>1342</v>
      </c>
      <c r="C80" s="352">
        <f t="shared" ref="C80:G80" si="6">SUBTOTAL(9,C81:C95)</f>
        <v>98270</v>
      </c>
      <c r="D80" s="352">
        <f t="shared" si="6"/>
        <v>71090</v>
      </c>
      <c r="E80" s="352">
        <f t="shared" si="6"/>
        <v>69112</v>
      </c>
      <c r="F80" s="353">
        <f t="shared" si="4"/>
        <v>97.2176114784076</v>
      </c>
      <c r="G80" s="352">
        <f t="shared" si="6"/>
        <v>96913</v>
      </c>
      <c r="H80" s="354">
        <f t="shared" si="5"/>
        <v>-1.38088938638445</v>
      </c>
    </row>
    <row r="81" ht="15" spans="1:8">
      <c r="A81" s="355">
        <v>2120801</v>
      </c>
      <c r="B81" s="356" t="s">
        <v>1420</v>
      </c>
      <c r="C81" s="357">
        <v>30000</v>
      </c>
      <c r="D81" s="358">
        <v>3601</v>
      </c>
      <c r="E81" s="358">
        <v>3601</v>
      </c>
      <c r="F81" s="359">
        <f t="shared" si="4"/>
        <v>100</v>
      </c>
      <c r="G81" s="358">
        <v>20000</v>
      </c>
      <c r="H81" s="344">
        <f t="shared" si="5"/>
        <v>-33.3333333333333</v>
      </c>
    </row>
    <row r="82" ht="15" spans="1:8">
      <c r="A82" s="355">
        <v>2120802</v>
      </c>
      <c r="B82" s="356" t="s">
        <v>1421</v>
      </c>
      <c r="C82" s="357"/>
      <c r="D82" s="358">
        <v>125</v>
      </c>
      <c r="E82" s="358">
        <v>125</v>
      </c>
      <c r="F82" s="359">
        <f t="shared" si="4"/>
        <v>100</v>
      </c>
      <c r="G82" s="358"/>
      <c r="H82" s="344" t="e">
        <f t="shared" si="5"/>
        <v>#DIV/0!</v>
      </c>
    </row>
    <row r="83" ht="15" spans="1:8">
      <c r="A83" s="355">
        <v>2120803</v>
      </c>
      <c r="B83" s="356" t="s">
        <v>1422</v>
      </c>
      <c r="C83" s="357">
        <v>10000</v>
      </c>
      <c r="D83" s="358">
        <v>64</v>
      </c>
      <c r="E83" s="358">
        <v>64</v>
      </c>
      <c r="F83" s="359">
        <f t="shared" si="4"/>
        <v>100</v>
      </c>
      <c r="G83" s="358">
        <v>17000</v>
      </c>
      <c r="H83" s="344">
        <f t="shared" si="5"/>
        <v>70</v>
      </c>
    </row>
    <row r="84" ht="15" spans="1:8">
      <c r="A84" s="355">
        <v>2120804</v>
      </c>
      <c r="B84" s="356" t="s">
        <v>1423</v>
      </c>
      <c r="C84" s="357">
        <v>6000</v>
      </c>
      <c r="D84" s="358">
        <v>6000</v>
      </c>
      <c r="E84" s="358">
        <v>6000</v>
      </c>
      <c r="F84" s="359"/>
      <c r="G84" s="358">
        <v>3000</v>
      </c>
      <c r="H84" s="344">
        <f t="shared" si="5"/>
        <v>-50</v>
      </c>
    </row>
    <row r="85" ht="15" spans="1:8">
      <c r="A85" s="355">
        <v>2120805</v>
      </c>
      <c r="B85" s="356" t="s">
        <v>1424</v>
      </c>
      <c r="C85" s="357">
        <v>20000</v>
      </c>
      <c r="D85" s="358">
        <v>13922</v>
      </c>
      <c r="E85" s="358">
        <v>13922</v>
      </c>
      <c r="F85" s="359">
        <f>E85/D85*100</f>
        <v>100</v>
      </c>
      <c r="G85" s="358">
        <v>20000</v>
      </c>
      <c r="H85" s="344">
        <f t="shared" si="5"/>
        <v>0</v>
      </c>
    </row>
    <row r="86" ht="15" spans="1:8">
      <c r="A86" s="355">
        <v>2120806</v>
      </c>
      <c r="B86" s="356" t="s">
        <v>1425</v>
      </c>
      <c r="C86" s="357"/>
      <c r="D86" s="358"/>
      <c r="E86" s="358"/>
      <c r="F86" s="359"/>
      <c r="G86" s="358"/>
      <c r="H86" s="344"/>
    </row>
    <row r="87" ht="15" spans="1:8">
      <c r="A87" s="355">
        <v>2120807</v>
      </c>
      <c r="B87" s="356" t="s">
        <v>1426</v>
      </c>
      <c r="C87" s="357"/>
      <c r="D87" s="358"/>
      <c r="E87" s="358"/>
      <c r="F87" s="359"/>
      <c r="G87" s="358"/>
      <c r="H87" s="344"/>
    </row>
    <row r="88" ht="15" spans="1:8">
      <c r="A88" s="355">
        <v>2120809</v>
      </c>
      <c r="B88" s="356" t="s">
        <v>1427</v>
      </c>
      <c r="C88" s="357"/>
      <c r="D88" s="358">
        <v>7</v>
      </c>
      <c r="E88" s="358">
        <v>7</v>
      </c>
      <c r="F88" s="359"/>
      <c r="G88" s="358"/>
      <c r="H88" s="344"/>
    </row>
    <row r="89" ht="15" spans="1:8">
      <c r="A89" s="355">
        <v>2120810</v>
      </c>
      <c r="B89" s="356" t="s">
        <v>1428</v>
      </c>
      <c r="C89" s="357"/>
      <c r="D89" s="358"/>
      <c r="E89" s="358"/>
      <c r="F89" s="359"/>
      <c r="G89" s="358"/>
      <c r="H89" s="344"/>
    </row>
    <row r="90" ht="15" spans="1:8">
      <c r="A90" s="355">
        <v>2120811</v>
      </c>
      <c r="B90" s="356" t="s">
        <v>1429</v>
      </c>
      <c r="C90" s="357"/>
      <c r="D90" s="358"/>
      <c r="E90" s="358"/>
      <c r="F90" s="359"/>
      <c r="G90" s="358"/>
      <c r="H90" s="344"/>
    </row>
    <row r="91" ht="15" spans="1:8">
      <c r="A91" s="355">
        <v>2120813</v>
      </c>
      <c r="B91" s="356" t="s">
        <v>1430</v>
      </c>
      <c r="C91" s="357"/>
      <c r="D91" s="358"/>
      <c r="E91" s="358"/>
      <c r="F91" s="359"/>
      <c r="G91" s="358"/>
      <c r="H91" s="344"/>
    </row>
    <row r="92" ht="15" spans="1:8">
      <c r="A92" s="355">
        <v>2120814</v>
      </c>
      <c r="B92" s="356" t="s">
        <v>1431</v>
      </c>
      <c r="C92" s="357">
        <v>4300</v>
      </c>
      <c r="D92" s="358">
        <v>7512</v>
      </c>
      <c r="E92" s="358">
        <v>5534</v>
      </c>
      <c r="F92" s="359">
        <f t="shared" ref="F92:F95" si="7">E92/D92*100</f>
        <v>73.6687965921193</v>
      </c>
      <c r="G92" s="358">
        <v>6978</v>
      </c>
      <c r="H92" s="344">
        <f t="shared" ref="H92:H95" si="8">G92/C92*100-100</f>
        <v>62.2790697674419</v>
      </c>
    </row>
    <row r="93" ht="15" spans="1:8">
      <c r="A93" s="355">
        <v>2120815</v>
      </c>
      <c r="B93" s="356" t="s">
        <v>1432</v>
      </c>
      <c r="C93" s="357">
        <v>4000</v>
      </c>
      <c r="D93" s="358">
        <v>8310</v>
      </c>
      <c r="E93" s="358">
        <v>8310</v>
      </c>
      <c r="F93" s="359">
        <f t="shared" si="7"/>
        <v>100</v>
      </c>
      <c r="G93" s="358">
        <v>5000</v>
      </c>
      <c r="H93" s="344">
        <f t="shared" si="8"/>
        <v>25</v>
      </c>
    </row>
    <row r="94" ht="15" spans="1:8">
      <c r="A94" s="355">
        <v>2120816</v>
      </c>
      <c r="B94" s="356" t="s">
        <v>1433</v>
      </c>
      <c r="C94" s="357"/>
      <c r="D94" s="358"/>
      <c r="E94" s="358"/>
      <c r="F94" s="359"/>
      <c r="G94" s="358"/>
      <c r="H94" s="344"/>
    </row>
    <row r="95" ht="15" spans="1:8">
      <c r="A95" s="355">
        <v>2120899</v>
      </c>
      <c r="B95" s="356" t="s">
        <v>1434</v>
      </c>
      <c r="C95" s="357">
        <v>23970</v>
      </c>
      <c r="D95" s="358">
        <v>31549</v>
      </c>
      <c r="E95" s="358">
        <v>31549</v>
      </c>
      <c r="F95" s="359">
        <f t="shared" si="7"/>
        <v>100</v>
      </c>
      <c r="G95" s="358">
        <v>24935</v>
      </c>
      <c r="H95" s="344">
        <f t="shared" si="8"/>
        <v>4.0258656654151</v>
      </c>
    </row>
    <row r="96" ht="15" spans="1:8">
      <c r="A96" s="350">
        <v>21210</v>
      </c>
      <c r="B96" s="351" t="s">
        <v>1343</v>
      </c>
      <c r="C96" s="352"/>
      <c r="D96" s="352"/>
      <c r="E96" s="352"/>
      <c r="F96" s="353"/>
      <c r="G96" s="352"/>
      <c r="H96" s="354"/>
    </row>
    <row r="97" ht="15" spans="1:8">
      <c r="A97" s="355">
        <v>2121001</v>
      </c>
      <c r="B97" s="356" t="s">
        <v>1420</v>
      </c>
      <c r="C97" s="357"/>
      <c r="D97" s="358"/>
      <c r="E97" s="358"/>
      <c r="F97" s="359"/>
      <c r="G97" s="358"/>
      <c r="H97" s="344"/>
    </row>
    <row r="98" ht="15" spans="1:8">
      <c r="A98" s="355">
        <v>2121002</v>
      </c>
      <c r="B98" s="356" t="s">
        <v>1421</v>
      </c>
      <c r="C98" s="357"/>
      <c r="D98" s="358"/>
      <c r="E98" s="358"/>
      <c r="F98" s="359"/>
      <c r="G98" s="358"/>
      <c r="H98" s="344"/>
    </row>
    <row r="99" ht="15" spans="1:8">
      <c r="A99" s="355">
        <v>2121099</v>
      </c>
      <c r="B99" s="356" t="s">
        <v>1435</v>
      </c>
      <c r="C99" s="357"/>
      <c r="D99" s="358"/>
      <c r="E99" s="358"/>
      <c r="F99" s="359"/>
      <c r="G99" s="358"/>
      <c r="H99" s="344"/>
    </row>
    <row r="100" ht="15" spans="1:8">
      <c r="A100" s="350">
        <v>21211</v>
      </c>
      <c r="B100" s="351" t="s">
        <v>1344</v>
      </c>
      <c r="C100" s="352"/>
      <c r="D100" s="352"/>
      <c r="E100" s="352"/>
      <c r="F100" s="353"/>
      <c r="G100" s="352"/>
      <c r="H100" s="354"/>
    </row>
    <row r="101" ht="15" spans="1:8">
      <c r="A101" s="350">
        <v>21213</v>
      </c>
      <c r="B101" s="351" t="s">
        <v>1345</v>
      </c>
      <c r="C101" s="352">
        <f t="shared" ref="C101:G101" si="9">SUBTOTAL(9,C102:C106)</f>
        <v>1484</v>
      </c>
      <c r="D101" s="352">
        <f t="shared" si="9"/>
        <v>2842</v>
      </c>
      <c r="E101" s="352">
        <f t="shared" si="9"/>
        <v>2730</v>
      </c>
      <c r="F101" s="353">
        <f>E101/D101*100</f>
        <v>96.0591133004926</v>
      </c>
      <c r="G101" s="352">
        <f t="shared" si="9"/>
        <v>2472</v>
      </c>
      <c r="H101" s="354">
        <f>G101/C101*100-100</f>
        <v>66.5768194070081</v>
      </c>
    </row>
    <row r="102" ht="15" spans="1:8">
      <c r="A102" s="355">
        <v>2121301</v>
      </c>
      <c r="B102" s="356" t="s">
        <v>1436</v>
      </c>
      <c r="C102" s="357"/>
      <c r="D102" s="358">
        <v>142</v>
      </c>
      <c r="E102" s="358">
        <v>142</v>
      </c>
      <c r="F102" s="359"/>
      <c r="G102" s="358"/>
      <c r="H102" s="344"/>
    </row>
    <row r="103" ht="15" spans="1:8">
      <c r="A103" s="355">
        <v>2121302</v>
      </c>
      <c r="B103" s="356" t="s">
        <v>1437</v>
      </c>
      <c r="C103" s="357"/>
      <c r="D103" s="358"/>
      <c r="E103" s="358"/>
      <c r="F103" s="359"/>
      <c r="G103" s="358"/>
      <c r="H103" s="344"/>
    </row>
    <row r="104" ht="15" spans="1:8">
      <c r="A104" s="355">
        <v>2121303</v>
      </c>
      <c r="B104" s="356" t="s">
        <v>1438</v>
      </c>
      <c r="C104" s="357"/>
      <c r="D104" s="358"/>
      <c r="E104" s="358"/>
      <c r="F104" s="359"/>
      <c r="G104" s="358"/>
      <c r="H104" s="344"/>
    </row>
    <row r="105" ht="15" spans="1:8">
      <c r="A105" s="355">
        <v>2121304</v>
      </c>
      <c r="B105" s="356" t="s">
        <v>1439</v>
      </c>
      <c r="C105" s="357"/>
      <c r="D105" s="358"/>
      <c r="E105" s="358"/>
      <c r="F105" s="359"/>
      <c r="G105" s="358"/>
      <c r="H105" s="344"/>
    </row>
    <row r="106" ht="15" spans="1:8">
      <c r="A106" s="355">
        <v>2121399</v>
      </c>
      <c r="B106" s="356" t="s">
        <v>1440</v>
      </c>
      <c r="C106" s="357">
        <v>1484</v>
      </c>
      <c r="D106" s="358">
        <v>2700</v>
      </c>
      <c r="E106" s="358">
        <v>2588</v>
      </c>
      <c r="F106" s="359">
        <f t="shared" ref="F106:F110" si="10">E106/D106*100</f>
        <v>95.8518518518518</v>
      </c>
      <c r="G106" s="358">
        <v>2472</v>
      </c>
      <c r="H106" s="344">
        <f t="shared" ref="H106:H110" si="11">G106/C106*100-100</f>
        <v>66.5768194070081</v>
      </c>
    </row>
    <row r="107" ht="15" spans="1:8">
      <c r="A107" s="350">
        <v>21214</v>
      </c>
      <c r="B107" s="351" t="s">
        <v>1346</v>
      </c>
      <c r="C107" s="352">
        <f t="shared" ref="C107:G107" si="12">SUBTOTAL(9,C108:C110)</f>
        <v>1052</v>
      </c>
      <c r="D107" s="352">
        <f t="shared" si="12"/>
        <v>2232</v>
      </c>
      <c r="E107" s="352">
        <f t="shared" si="12"/>
        <v>2079</v>
      </c>
      <c r="F107" s="353">
        <f t="shared" si="10"/>
        <v>93.1451612903226</v>
      </c>
      <c r="G107" s="352">
        <f t="shared" si="12"/>
        <v>1793</v>
      </c>
      <c r="H107" s="354">
        <f t="shared" si="11"/>
        <v>70.4372623574145</v>
      </c>
    </row>
    <row r="108" ht="15" spans="1:8">
      <c r="A108" s="355">
        <v>2121401</v>
      </c>
      <c r="B108" s="356" t="s">
        <v>1441</v>
      </c>
      <c r="C108" s="357"/>
      <c r="D108" s="358"/>
      <c r="E108" s="358"/>
      <c r="F108" s="359"/>
      <c r="G108" s="358"/>
      <c r="H108" s="344"/>
    </row>
    <row r="109" ht="15" spans="1:8">
      <c r="A109" s="355">
        <v>2121402</v>
      </c>
      <c r="B109" s="356" t="s">
        <v>1442</v>
      </c>
      <c r="C109" s="357"/>
      <c r="D109" s="358"/>
      <c r="E109" s="358"/>
      <c r="F109" s="359"/>
      <c r="G109" s="358"/>
      <c r="H109" s="344"/>
    </row>
    <row r="110" ht="15" spans="1:8">
      <c r="A110" s="355">
        <v>2121499</v>
      </c>
      <c r="B110" s="356" t="s">
        <v>1443</v>
      </c>
      <c r="C110" s="357">
        <v>1052</v>
      </c>
      <c r="D110" s="358">
        <v>2232</v>
      </c>
      <c r="E110" s="358">
        <v>2079</v>
      </c>
      <c r="F110" s="359">
        <f t="shared" si="10"/>
        <v>93.1451612903226</v>
      </c>
      <c r="G110" s="358">
        <v>1793</v>
      </c>
      <c r="H110" s="344">
        <f t="shared" si="11"/>
        <v>70.4372623574145</v>
      </c>
    </row>
    <row r="111" ht="15" spans="1:8">
      <c r="A111" s="350">
        <v>21215</v>
      </c>
      <c r="B111" s="351" t="s">
        <v>1347</v>
      </c>
      <c r="C111" s="352"/>
      <c r="D111" s="352"/>
      <c r="E111" s="352"/>
      <c r="F111" s="353"/>
      <c r="G111" s="352"/>
      <c r="H111" s="354"/>
    </row>
    <row r="112" ht="15" spans="1:8">
      <c r="A112" s="355">
        <v>2121501</v>
      </c>
      <c r="B112" s="356" t="s">
        <v>1420</v>
      </c>
      <c r="C112" s="357"/>
      <c r="D112" s="358"/>
      <c r="E112" s="358"/>
      <c r="F112" s="359"/>
      <c r="G112" s="358"/>
      <c r="H112" s="344"/>
    </row>
    <row r="113" ht="15" spans="1:8">
      <c r="A113" s="355">
        <v>2121502</v>
      </c>
      <c r="B113" s="356" t="s">
        <v>1421</v>
      </c>
      <c r="C113" s="357"/>
      <c r="D113" s="358"/>
      <c r="E113" s="358"/>
      <c r="F113" s="359"/>
      <c r="G113" s="358"/>
      <c r="H113" s="344"/>
    </row>
    <row r="114" ht="15" spans="1:8">
      <c r="A114" s="355">
        <v>2121599</v>
      </c>
      <c r="B114" s="356" t="s">
        <v>1444</v>
      </c>
      <c r="C114" s="357"/>
      <c r="D114" s="358"/>
      <c r="E114" s="358"/>
      <c r="F114" s="359"/>
      <c r="G114" s="358"/>
      <c r="H114" s="344"/>
    </row>
    <row r="115" ht="15" spans="1:8">
      <c r="A115" s="350">
        <v>21216</v>
      </c>
      <c r="B115" s="351" t="s">
        <v>1348</v>
      </c>
      <c r="C115" s="352"/>
      <c r="D115" s="352"/>
      <c r="E115" s="352"/>
      <c r="F115" s="353"/>
      <c r="G115" s="352"/>
      <c r="H115" s="354"/>
    </row>
    <row r="116" ht="15" spans="1:8">
      <c r="A116" s="355">
        <v>2121601</v>
      </c>
      <c r="B116" s="356" t="s">
        <v>1420</v>
      </c>
      <c r="C116" s="357"/>
      <c r="D116" s="358"/>
      <c r="E116" s="358"/>
      <c r="F116" s="359"/>
      <c r="G116" s="358"/>
      <c r="H116" s="344"/>
    </row>
    <row r="117" ht="15" spans="1:8">
      <c r="A117" s="355">
        <v>2121602</v>
      </c>
      <c r="B117" s="356" t="s">
        <v>1421</v>
      </c>
      <c r="C117" s="357"/>
      <c r="D117" s="358"/>
      <c r="E117" s="358"/>
      <c r="F117" s="359"/>
      <c r="G117" s="358"/>
      <c r="H117" s="344"/>
    </row>
    <row r="118" ht="15" spans="1:8">
      <c r="A118" s="355">
        <v>2121699</v>
      </c>
      <c r="B118" s="356" t="s">
        <v>1445</v>
      </c>
      <c r="C118" s="357"/>
      <c r="D118" s="358"/>
      <c r="E118" s="358"/>
      <c r="F118" s="359"/>
      <c r="G118" s="358"/>
      <c r="H118" s="344"/>
    </row>
    <row r="119" ht="15" spans="1:8">
      <c r="A119" s="350">
        <v>21217</v>
      </c>
      <c r="B119" s="351" t="s">
        <v>1349</v>
      </c>
      <c r="C119" s="352"/>
      <c r="D119" s="352"/>
      <c r="E119" s="352"/>
      <c r="F119" s="353"/>
      <c r="G119" s="352"/>
      <c r="H119" s="354"/>
    </row>
    <row r="120" ht="15" spans="1:8">
      <c r="A120" s="355">
        <v>2121701</v>
      </c>
      <c r="B120" s="356" t="s">
        <v>1436</v>
      </c>
      <c r="C120" s="357"/>
      <c r="D120" s="358"/>
      <c r="E120" s="358"/>
      <c r="F120" s="359"/>
      <c r="G120" s="358"/>
      <c r="H120" s="344"/>
    </row>
    <row r="121" ht="15" spans="1:8">
      <c r="A121" s="355">
        <v>2121702</v>
      </c>
      <c r="B121" s="356" t="s">
        <v>1437</v>
      </c>
      <c r="C121" s="357"/>
      <c r="D121" s="358"/>
      <c r="E121" s="358"/>
      <c r="F121" s="359"/>
      <c r="G121" s="358"/>
      <c r="H121" s="344"/>
    </row>
    <row r="122" ht="15" spans="1:8">
      <c r="A122" s="355">
        <v>2121703</v>
      </c>
      <c r="B122" s="356" t="s">
        <v>1438</v>
      </c>
      <c r="C122" s="357"/>
      <c r="D122" s="358"/>
      <c r="E122" s="358"/>
      <c r="F122" s="359"/>
      <c r="G122" s="358"/>
      <c r="H122" s="344"/>
    </row>
    <row r="123" ht="15" spans="1:8">
      <c r="A123" s="355">
        <v>2121704</v>
      </c>
      <c r="B123" s="356" t="s">
        <v>1439</v>
      </c>
      <c r="C123" s="357"/>
      <c r="D123" s="358"/>
      <c r="E123" s="358"/>
      <c r="F123" s="359"/>
      <c r="G123" s="358"/>
      <c r="H123" s="344"/>
    </row>
    <row r="124" ht="15" spans="1:8">
      <c r="A124" s="355">
        <v>2121799</v>
      </c>
      <c r="B124" s="356" t="s">
        <v>1446</v>
      </c>
      <c r="C124" s="357"/>
      <c r="D124" s="358"/>
      <c r="E124" s="358"/>
      <c r="F124" s="359"/>
      <c r="G124" s="358"/>
      <c r="H124" s="344"/>
    </row>
    <row r="125" ht="15" spans="1:8">
      <c r="A125" s="350">
        <v>21218</v>
      </c>
      <c r="B125" s="351" t="s">
        <v>1350</v>
      </c>
      <c r="C125" s="352"/>
      <c r="D125" s="352"/>
      <c r="E125" s="352"/>
      <c r="F125" s="353"/>
      <c r="G125" s="352"/>
      <c r="H125" s="354"/>
    </row>
    <row r="126" ht="15" spans="1:8">
      <c r="A126" s="355">
        <v>2121801</v>
      </c>
      <c r="B126" s="356" t="s">
        <v>1441</v>
      </c>
      <c r="C126" s="357"/>
      <c r="D126" s="358"/>
      <c r="E126" s="358"/>
      <c r="F126" s="359"/>
      <c r="G126" s="358"/>
      <c r="H126" s="344"/>
    </row>
    <row r="127" ht="15" spans="1:8">
      <c r="A127" s="355">
        <v>2121899</v>
      </c>
      <c r="B127" s="356" t="s">
        <v>1447</v>
      </c>
      <c r="C127" s="357"/>
      <c r="D127" s="358"/>
      <c r="E127" s="358"/>
      <c r="F127" s="359"/>
      <c r="G127" s="358"/>
      <c r="H127" s="344"/>
    </row>
    <row r="128" ht="15" spans="1:8">
      <c r="A128" s="350">
        <v>21219</v>
      </c>
      <c r="B128" s="351" t="s">
        <v>1351</v>
      </c>
      <c r="C128" s="352"/>
      <c r="D128" s="352"/>
      <c r="E128" s="352"/>
      <c r="F128" s="353"/>
      <c r="G128" s="352"/>
      <c r="H128" s="354"/>
    </row>
    <row r="129" ht="15" spans="1:8">
      <c r="A129" s="355">
        <v>2121901</v>
      </c>
      <c r="B129" s="356" t="s">
        <v>1420</v>
      </c>
      <c r="C129" s="357"/>
      <c r="D129" s="358"/>
      <c r="E129" s="358"/>
      <c r="F129" s="359"/>
      <c r="G129" s="358"/>
      <c r="H129" s="344"/>
    </row>
    <row r="130" ht="15" spans="1:8">
      <c r="A130" s="355">
        <v>2121902</v>
      </c>
      <c r="B130" s="356" t="s">
        <v>1421</v>
      </c>
      <c r="C130" s="357"/>
      <c r="D130" s="358"/>
      <c r="E130" s="358"/>
      <c r="F130" s="359"/>
      <c r="G130" s="358"/>
      <c r="H130" s="344"/>
    </row>
    <row r="131" ht="15" spans="1:8">
      <c r="A131" s="355">
        <v>2121903</v>
      </c>
      <c r="B131" s="356" t="s">
        <v>1422</v>
      </c>
      <c r="C131" s="357"/>
      <c r="D131" s="358"/>
      <c r="E131" s="358"/>
      <c r="F131" s="359"/>
      <c r="G131" s="358"/>
      <c r="H131" s="344"/>
    </row>
    <row r="132" ht="15" spans="1:8">
      <c r="A132" s="355">
        <v>2121904</v>
      </c>
      <c r="B132" s="356" t="s">
        <v>1423</v>
      </c>
      <c r="C132" s="357"/>
      <c r="D132" s="358"/>
      <c r="E132" s="358"/>
      <c r="F132" s="359"/>
      <c r="G132" s="358"/>
      <c r="H132" s="344"/>
    </row>
    <row r="133" ht="15" spans="1:8">
      <c r="A133" s="355">
        <v>2121905</v>
      </c>
      <c r="B133" s="356" t="s">
        <v>1426</v>
      </c>
      <c r="C133" s="357"/>
      <c r="D133" s="358"/>
      <c r="E133" s="358"/>
      <c r="F133" s="359"/>
      <c r="G133" s="358"/>
      <c r="H133" s="344"/>
    </row>
    <row r="134" ht="15" spans="1:8">
      <c r="A134" s="355">
        <v>2121906</v>
      </c>
      <c r="B134" s="356" t="s">
        <v>1428</v>
      </c>
      <c r="C134" s="357"/>
      <c r="D134" s="358"/>
      <c r="E134" s="358"/>
      <c r="F134" s="359"/>
      <c r="G134" s="358"/>
      <c r="H134" s="344"/>
    </row>
    <row r="135" ht="15" spans="1:8">
      <c r="A135" s="355">
        <v>2121907</v>
      </c>
      <c r="B135" s="356" t="s">
        <v>1429</v>
      </c>
      <c r="C135" s="357"/>
      <c r="D135" s="358"/>
      <c r="E135" s="358"/>
      <c r="F135" s="359"/>
      <c r="G135" s="358"/>
      <c r="H135" s="344"/>
    </row>
    <row r="136" ht="15" spans="1:8">
      <c r="A136" s="355">
        <v>2121999</v>
      </c>
      <c r="B136" s="356" t="s">
        <v>1448</v>
      </c>
      <c r="C136" s="357"/>
      <c r="D136" s="358"/>
      <c r="E136" s="358"/>
      <c r="F136" s="359"/>
      <c r="G136" s="358"/>
      <c r="H136" s="344"/>
    </row>
    <row r="137" ht="15" spans="1:8">
      <c r="A137" s="350">
        <v>21298</v>
      </c>
      <c r="B137" s="351" t="s">
        <v>1335</v>
      </c>
      <c r="C137" s="352"/>
      <c r="D137" s="352">
        <f>SUBTOTAL(9,D138:D139)</f>
        <v>25589</v>
      </c>
      <c r="E137" s="352"/>
      <c r="F137" s="353"/>
      <c r="G137" s="352">
        <f>SUBTOTAL(9,G138:G139)</f>
        <v>14326</v>
      </c>
      <c r="H137" s="354"/>
    </row>
    <row r="138" ht="15" spans="1:8">
      <c r="A138" s="355">
        <v>2129801</v>
      </c>
      <c r="B138" s="356" t="s">
        <v>655</v>
      </c>
      <c r="C138" s="357">
        <v>13459</v>
      </c>
      <c r="D138" s="358">
        <v>13459</v>
      </c>
      <c r="E138" s="358">
        <v>4019</v>
      </c>
      <c r="F138" s="359"/>
      <c r="G138" s="358">
        <v>9440</v>
      </c>
      <c r="H138" s="344"/>
    </row>
    <row r="139" ht="15" spans="1:8">
      <c r="A139" s="355">
        <v>2129899</v>
      </c>
      <c r="B139" s="356" t="s">
        <v>660</v>
      </c>
      <c r="C139" s="357">
        <v>7250</v>
      </c>
      <c r="D139" s="358">
        <v>12130</v>
      </c>
      <c r="E139" s="358">
        <v>7244</v>
      </c>
      <c r="F139" s="359"/>
      <c r="G139" s="358">
        <v>4886</v>
      </c>
      <c r="H139" s="344"/>
    </row>
    <row r="140" ht="15" spans="1:8">
      <c r="A140" s="345">
        <v>213</v>
      </c>
      <c r="B140" s="346" t="s">
        <v>661</v>
      </c>
      <c r="C140" s="347"/>
      <c r="D140" s="347">
        <f t="shared" ref="D140:G140" si="13">SUBTOTAL(9,D141:D178)</f>
        <v>27210</v>
      </c>
      <c r="E140" s="347">
        <f t="shared" si="13"/>
        <v>19178</v>
      </c>
      <c r="F140" s="348">
        <f t="shared" ref="F140:F142" si="14">E140/D140*100</f>
        <v>70.481440646821</v>
      </c>
      <c r="G140" s="347">
        <f t="shared" si="13"/>
        <v>8032</v>
      </c>
      <c r="H140" s="349"/>
    </row>
    <row r="141" ht="15" spans="1:8">
      <c r="A141" s="350">
        <v>21366</v>
      </c>
      <c r="B141" s="351" t="s">
        <v>1352</v>
      </c>
      <c r="C141" s="352"/>
      <c r="D141" s="352">
        <f>SUBTOTAL(9,D142:D145)</f>
        <v>4661</v>
      </c>
      <c r="E141" s="352">
        <f>SUBTOTAL(9,E142:E145)</f>
        <v>4661</v>
      </c>
      <c r="F141" s="353">
        <f t="shared" si="14"/>
        <v>100</v>
      </c>
      <c r="G141" s="352"/>
      <c r="H141" s="354"/>
    </row>
    <row r="142" ht="15" spans="1:8">
      <c r="A142" s="355">
        <v>2136601</v>
      </c>
      <c r="B142" s="356" t="s">
        <v>1449</v>
      </c>
      <c r="C142" s="357"/>
      <c r="D142" s="358">
        <v>4661</v>
      </c>
      <c r="E142" s="358">
        <v>4661</v>
      </c>
      <c r="F142" s="359">
        <f t="shared" si="14"/>
        <v>100</v>
      </c>
      <c r="G142" s="358"/>
      <c r="H142" s="344"/>
    </row>
    <row r="143" ht="15" spans="1:8">
      <c r="A143" s="355">
        <v>2136602</v>
      </c>
      <c r="B143" s="356" t="s">
        <v>1450</v>
      </c>
      <c r="C143" s="357"/>
      <c r="D143" s="358"/>
      <c r="E143" s="358"/>
      <c r="F143" s="359"/>
      <c r="G143" s="358"/>
      <c r="H143" s="344"/>
    </row>
    <row r="144" ht="15" spans="1:8">
      <c r="A144" s="355">
        <v>2136603</v>
      </c>
      <c r="B144" s="356" t="s">
        <v>1451</v>
      </c>
      <c r="C144" s="357"/>
      <c r="D144" s="358"/>
      <c r="E144" s="358"/>
      <c r="F144" s="359"/>
      <c r="G144" s="358"/>
      <c r="H144" s="344"/>
    </row>
    <row r="145" ht="15" spans="1:8">
      <c r="A145" s="355">
        <v>2136699</v>
      </c>
      <c r="B145" s="356" t="s">
        <v>1452</v>
      </c>
      <c r="C145" s="357"/>
      <c r="D145" s="358"/>
      <c r="E145" s="358"/>
      <c r="F145" s="359"/>
      <c r="G145" s="358"/>
      <c r="H145" s="344"/>
    </row>
    <row r="146" ht="15" spans="1:8">
      <c r="A146" s="350">
        <v>21367</v>
      </c>
      <c r="B146" s="351" t="s">
        <v>1353</v>
      </c>
      <c r="C146" s="352"/>
      <c r="D146" s="352"/>
      <c r="E146" s="352"/>
      <c r="F146" s="353"/>
      <c r="G146" s="352"/>
      <c r="H146" s="354"/>
    </row>
    <row r="147" ht="15" spans="1:8">
      <c r="A147" s="355">
        <v>2136701</v>
      </c>
      <c r="B147" s="356" t="s">
        <v>1449</v>
      </c>
      <c r="C147" s="357"/>
      <c r="D147" s="358"/>
      <c r="E147" s="358"/>
      <c r="F147" s="359"/>
      <c r="G147" s="358"/>
      <c r="H147" s="344"/>
    </row>
    <row r="148" ht="15" spans="1:8">
      <c r="A148" s="355">
        <v>2136702</v>
      </c>
      <c r="B148" s="356" t="s">
        <v>1450</v>
      </c>
      <c r="C148" s="357"/>
      <c r="D148" s="358"/>
      <c r="E148" s="358"/>
      <c r="F148" s="359"/>
      <c r="G148" s="358"/>
      <c r="H148" s="344"/>
    </row>
    <row r="149" ht="15" spans="1:8">
      <c r="A149" s="355">
        <v>2136703</v>
      </c>
      <c r="B149" s="356" t="s">
        <v>1453</v>
      </c>
      <c r="C149" s="357"/>
      <c r="D149" s="358"/>
      <c r="E149" s="358"/>
      <c r="F149" s="359"/>
      <c r="G149" s="358"/>
      <c r="H149" s="344"/>
    </row>
    <row r="150" ht="15" spans="1:8">
      <c r="A150" s="355">
        <v>2136799</v>
      </c>
      <c r="B150" s="356" t="s">
        <v>1454</v>
      </c>
      <c r="C150" s="357"/>
      <c r="D150" s="358"/>
      <c r="E150" s="358"/>
      <c r="F150" s="359"/>
      <c r="G150" s="358"/>
      <c r="H150" s="344"/>
    </row>
    <row r="151" ht="15" spans="1:8">
      <c r="A151" s="350">
        <v>21369</v>
      </c>
      <c r="B151" s="351" t="s">
        <v>1354</v>
      </c>
      <c r="C151" s="352"/>
      <c r="D151" s="352">
        <f>SUBTOTAL(9,D152:D155)</f>
        <v>74</v>
      </c>
      <c r="E151" s="352">
        <f>SUBTOTAL(9,E152:E155)</f>
        <v>74</v>
      </c>
      <c r="F151" s="353">
        <f>E151/D151*100</f>
        <v>100</v>
      </c>
      <c r="G151" s="352"/>
      <c r="H151" s="354"/>
    </row>
    <row r="152" ht="15" spans="1:8">
      <c r="A152" s="355">
        <v>2136901</v>
      </c>
      <c r="B152" s="356" t="s">
        <v>724</v>
      </c>
      <c r="C152" s="357"/>
      <c r="D152" s="358"/>
      <c r="E152" s="358"/>
      <c r="F152" s="359"/>
      <c r="G152" s="358"/>
      <c r="H152" s="344"/>
    </row>
    <row r="153" ht="15" spans="1:8">
      <c r="A153" s="355">
        <v>2136902</v>
      </c>
      <c r="B153" s="356" t="s">
        <v>1455</v>
      </c>
      <c r="C153" s="357"/>
      <c r="D153" s="358">
        <v>74</v>
      </c>
      <c r="E153" s="358">
        <v>74</v>
      </c>
      <c r="F153" s="359">
        <f>E153/D153*100</f>
        <v>100</v>
      </c>
      <c r="G153" s="358"/>
      <c r="H153" s="344"/>
    </row>
    <row r="154" ht="15" spans="1:8">
      <c r="A154" s="355">
        <v>2136903</v>
      </c>
      <c r="B154" s="356" t="s">
        <v>1456</v>
      </c>
      <c r="C154" s="357"/>
      <c r="D154" s="358"/>
      <c r="E154" s="358"/>
      <c r="F154" s="359"/>
      <c r="G154" s="358"/>
      <c r="H154" s="344"/>
    </row>
    <row r="155" ht="15" spans="1:8">
      <c r="A155" s="355">
        <v>2136999</v>
      </c>
      <c r="B155" s="356" t="s">
        <v>1457</v>
      </c>
      <c r="C155" s="357"/>
      <c r="D155" s="358"/>
      <c r="E155" s="358"/>
      <c r="F155" s="359"/>
      <c r="G155" s="358"/>
      <c r="H155" s="344"/>
    </row>
    <row r="156" ht="15" spans="1:8">
      <c r="A156" s="350">
        <v>21370</v>
      </c>
      <c r="B156" s="351" t="s">
        <v>1355</v>
      </c>
      <c r="C156" s="352"/>
      <c r="D156" s="352"/>
      <c r="E156" s="352"/>
      <c r="F156" s="353"/>
      <c r="G156" s="352"/>
      <c r="H156" s="354"/>
    </row>
    <row r="157" ht="15" spans="1:8">
      <c r="A157" s="355">
        <v>2137001</v>
      </c>
      <c r="B157" s="356" t="s">
        <v>1449</v>
      </c>
      <c r="C157" s="357"/>
      <c r="D157" s="358"/>
      <c r="E157" s="358"/>
      <c r="F157" s="359"/>
      <c r="G157" s="358"/>
      <c r="H157" s="344"/>
    </row>
    <row r="158" ht="15" spans="1:8">
      <c r="A158" s="355">
        <v>2137099</v>
      </c>
      <c r="B158" s="356" t="s">
        <v>1458</v>
      </c>
      <c r="C158" s="357"/>
      <c r="D158" s="358"/>
      <c r="E158" s="358"/>
      <c r="F158" s="359"/>
      <c r="G158" s="358"/>
      <c r="H158" s="344"/>
    </row>
    <row r="159" ht="15" spans="1:8">
      <c r="A159" s="350">
        <v>21371</v>
      </c>
      <c r="B159" s="351" t="s">
        <v>1356</v>
      </c>
      <c r="C159" s="352"/>
      <c r="D159" s="352"/>
      <c r="E159" s="352"/>
      <c r="F159" s="353"/>
      <c r="G159" s="352"/>
      <c r="H159" s="354"/>
    </row>
    <row r="160" ht="15" spans="1:8">
      <c r="A160" s="355">
        <v>2137101</v>
      </c>
      <c r="B160" s="356" t="s">
        <v>724</v>
      </c>
      <c r="C160" s="357"/>
      <c r="D160" s="358"/>
      <c r="E160" s="358"/>
      <c r="F160" s="359"/>
      <c r="G160" s="358"/>
      <c r="H160" s="344"/>
    </row>
    <row r="161" ht="15" spans="1:8">
      <c r="A161" s="355">
        <v>2137102</v>
      </c>
      <c r="B161" s="356" t="s">
        <v>1459</v>
      </c>
      <c r="C161" s="357"/>
      <c r="D161" s="358"/>
      <c r="E161" s="358"/>
      <c r="F161" s="359"/>
      <c r="G161" s="358"/>
      <c r="H161" s="344"/>
    </row>
    <row r="162" ht="15" spans="1:8">
      <c r="A162" s="355">
        <v>2137103</v>
      </c>
      <c r="B162" s="356" t="s">
        <v>1456</v>
      </c>
      <c r="C162" s="357"/>
      <c r="D162" s="358"/>
      <c r="E162" s="358"/>
      <c r="F162" s="359"/>
      <c r="G162" s="358"/>
      <c r="H162" s="344"/>
    </row>
    <row r="163" ht="15" spans="1:8">
      <c r="A163" s="355">
        <v>2137199</v>
      </c>
      <c r="B163" s="356" t="s">
        <v>1460</v>
      </c>
      <c r="C163" s="357"/>
      <c r="D163" s="358"/>
      <c r="E163" s="358"/>
      <c r="F163" s="359"/>
      <c r="G163" s="358"/>
      <c r="H163" s="344"/>
    </row>
    <row r="164" ht="15" spans="1:8">
      <c r="A164" s="350">
        <v>21372</v>
      </c>
      <c r="B164" s="351" t="s">
        <v>1357</v>
      </c>
      <c r="C164" s="352"/>
      <c r="D164" s="352">
        <f t="shared" ref="D164:G164" si="15">SUBTOTAL(9,D165:D167)</f>
        <v>6575</v>
      </c>
      <c r="E164" s="352">
        <f t="shared" si="15"/>
        <v>6575</v>
      </c>
      <c r="F164" s="353">
        <f t="shared" ref="F164:F166" si="16">E164/D164*100</f>
        <v>100</v>
      </c>
      <c r="G164" s="352">
        <f t="shared" si="15"/>
        <v>0</v>
      </c>
      <c r="H164" s="354"/>
    </row>
    <row r="165" ht="15" spans="1:8">
      <c r="A165" s="355">
        <v>2137201</v>
      </c>
      <c r="B165" s="356" t="s">
        <v>1461</v>
      </c>
      <c r="C165" s="357">
        <v>1</v>
      </c>
      <c r="D165" s="358">
        <v>2446</v>
      </c>
      <c r="E165" s="358">
        <v>2446</v>
      </c>
      <c r="F165" s="359">
        <f t="shared" si="16"/>
        <v>100</v>
      </c>
      <c r="G165" s="358"/>
      <c r="H165" s="344"/>
    </row>
    <row r="166" ht="15" spans="1:8">
      <c r="A166" s="355">
        <v>2137202</v>
      </c>
      <c r="B166" s="356" t="s">
        <v>1449</v>
      </c>
      <c r="C166" s="357"/>
      <c r="D166" s="358">
        <v>4129</v>
      </c>
      <c r="E166" s="358">
        <v>4129</v>
      </c>
      <c r="F166" s="359">
        <f t="shared" si="16"/>
        <v>100</v>
      </c>
      <c r="G166" s="358"/>
      <c r="H166" s="344"/>
    </row>
    <row r="167" ht="15" spans="1:8">
      <c r="A167" s="355">
        <v>2137299</v>
      </c>
      <c r="B167" s="356" t="s">
        <v>1462</v>
      </c>
      <c r="C167" s="357"/>
      <c r="D167" s="358"/>
      <c r="E167" s="358"/>
      <c r="F167" s="359"/>
      <c r="G167" s="358"/>
      <c r="H167" s="344"/>
    </row>
    <row r="168" ht="15" spans="1:8">
      <c r="A168" s="350">
        <v>21373</v>
      </c>
      <c r="B168" s="351" t="s">
        <v>1358</v>
      </c>
      <c r="C168" s="352"/>
      <c r="D168" s="352"/>
      <c r="E168" s="352"/>
      <c r="F168" s="353"/>
      <c r="G168" s="352"/>
      <c r="H168" s="354"/>
    </row>
    <row r="169" ht="15" spans="1:8">
      <c r="A169" s="355">
        <v>2137301</v>
      </c>
      <c r="B169" s="356" t="s">
        <v>1461</v>
      </c>
      <c r="C169" s="357"/>
      <c r="D169" s="358"/>
      <c r="E169" s="358"/>
      <c r="F169" s="359"/>
      <c r="G169" s="358"/>
      <c r="H169" s="344"/>
    </row>
    <row r="170" ht="15" spans="1:8">
      <c r="A170" s="355">
        <v>2137302</v>
      </c>
      <c r="B170" s="356" t="s">
        <v>1449</v>
      </c>
      <c r="C170" s="357"/>
      <c r="D170" s="358"/>
      <c r="E170" s="358"/>
      <c r="F170" s="359"/>
      <c r="G170" s="358"/>
      <c r="H170" s="344"/>
    </row>
    <row r="171" ht="15" spans="1:8">
      <c r="A171" s="355">
        <v>2137399</v>
      </c>
      <c r="B171" s="356" t="s">
        <v>1463</v>
      </c>
      <c r="C171" s="357"/>
      <c r="D171" s="358"/>
      <c r="E171" s="358"/>
      <c r="F171" s="359"/>
      <c r="G171" s="358"/>
      <c r="H171" s="344"/>
    </row>
    <row r="172" ht="15" spans="1:8">
      <c r="A172" s="350">
        <v>21374</v>
      </c>
      <c r="B172" s="351" t="s">
        <v>1359</v>
      </c>
      <c r="C172" s="352"/>
      <c r="D172" s="352"/>
      <c r="E172" s="352"/>
      <c r="F172" s="353"/>
      <c r="G172" s="352"/>
      <c r="H172" s="354"/>
    </row>
    <row r="173" ht="15" spans="1:8">
      <c r="A173" s="355">
        <v>2137401</v>
      </c>
      <c r="B173" s="356" t="s">
        <v>1449</v>
      </c>
      <c r="C173" s="357"/>
      <c r="D173" s="358"/>
      <c r="E173" s="358"/>
      <c r="F173" s="359"/>
      <c r="G173" s="358"/>
      <c r="H173" s="344"/>
    </row>
    <row r="174" ht="15" spans="1:8">
      <c r="A174" s="355">
        <v>2137499</v>
      </c>
      <c r="B174" s="356" t="s">
        <v>1464</v>
      </c>
      <c r="C174" s="357"/>
      <c r="D174" s="358"/>
      <c r="E174" s="358"/>
      <c r="F174" s="359"/>
      <c r="G174" s="358"/>
      <c r="H174" s="344"/>
    </row>
    <row r="175" ht="15" spans="1:8">
      <c r="A175" s="350">
        <v>21398</v>
      </c>
      <c r="B175" s="351" t="s">
        <v>1335</v>
      </c>
      <c r="C175" s="352"/>
      <c r="D175" s="352"/>
      <c r="E175" s="352"/>
      <c r="F175" s="353"/>
      <c r="G175" s="352"/>
      <c r="H175" s="354"/>
    </row>
    <row r="176" ht="15" spans="1:8">
      <c r="A176" s="355">
        <v>2139801</v>
      </c>
      <c r="B176" s="356" t="s">
        <v>1465</v>
      </c>
      <c r="C176" s="357"/>
      <c r="D176" s="358">
        <v>15900</v>
      </c>
      <c r="E176" s="358">
        <v>7868</v>
      </c>
      <c r="F176" s="359"/>
      <c r="G176" s="358">
        <v>8032</v>
      </c>
      <c r="H176" s="344"/>
    </row>
    <row r="177" ht="15" spans="1:8">
      <c r="A177" s="355">
        <v>2139802</v>
      </c>
      <c r="B177" s="356" t="s">
        <v>1466</v>
      </c>
      <c r="C177" s="357"/>
      <c r="D177" s="358"/>
      <c r="E177" s="358"/>
      <c r="F177" s="359"/>
      <c r="G177" s="358"/>
      <c r="H177" s="344"/>
    </row>
    <row r="178" ht="15" spans="1:8">
      <c r="A178" s="355">
        <v>2139899</v>
      </c>
      <c r="B178" s="356" t="s">
        <v>749</v>
      </c>
      <c r="C178" s="357"/>
      <c r="D178" s="358"/>
      <c r="E178" s="358"/>
      <c r="F178" s="359"/>
      <c r="G178" s="358"/>
      <c r="H178" s="344"/>
    </row>
    <row r="179" ht="15" spans="1:8">
      <c r="A179" s="345">
        <v>214</v>
      </c>
      <c r="B179" s="346" t="s">
        <v>751</v>
      </c>
      <c r="C179" s="347"/>
      <c r="D179" s="347"/>
      <c r="E179" s="347"/>
      <c r="F179" s="348"/>
      <c r="G179" s="347"/>
      <c r="H179" s="349"/>
    </row>
    <row r="180" ht="15" spans="1:8">
      <c r="A180" s="350">
        <v>21460</v>
      </c>
      <c r="B180" s="351" t="s">
        <v>1360</v>
      </c>
      <c r="C180" s="352"/>
      <c r="D180" s="352"/>
      <c r="E180" s="352"/>
      <c r="F180" s="353"/>
      <c r="G180" s="352"/>
      <c r="H180" s="354"/>
    </row>
    <row r="181" ht="15" spans="1:8">
      <c r="A181" s="355">
        <v>2146001</v>
      </c>
      <c r="B181" s="356" t="s">
        <v>753</v>
      </c>
      <c r="C181" s="357"/>
      <c r="D181" s="358"/>
      <c r="E181" s="358"/>
      <c r="F181" s="359"/>
      <c r="G181" s="358"/>
      <c r="H181" s="344"/>
    </row>
    <row r="182" ht="15" spans="1:8">
      <c r="A182" s="355">
        <v>2146002</v>
      </c>
      <c r="B182" s="356" t="s">
        <v>754</v>
      </c>
      <c r="C182" s="357"/>
      <c r="D182" s="358"/>
      <c r="E182" s="358"/>
      <c r="F182" s="359"/>
      <c r="G182" s="358"/>
      <c r="H182" s="344"/>
    </row>
    <row r="183" ht="15" spans="1:8">
      <c r="A183" s="355">
        <v>2146003</v>
      </c>
      <c r="B183" s="356" t="s">
        <v>1467</v>
      </c>
      <c r="C183" s="357"/>
      <c r="D183" s="358"/>
      <c r="E183" s="358"/>
      <c r="F183" s="359"/>
      <c r="G183" s="358"/>
      <c r="H183" s="344"/>
    </row>
    <row r="184" ht="15" spans="1:8">
      <c r="A184" s="355">
        <v>2146099</v>
      </c>
      <c r="B184" s="356" t="s">
        <v>1468</v>
      </c>
      <c r="C184" s="357"/>
      <c r="D184" s="358"/>
      <c r="E184" s="358"/>
      <c r="F184" s="359"/>
      <c r="G184" s="358"/>
      <c r="H184" s="344"/>
    </row>
    <row r="185" ht="15" spans="1:8">
      <c r="A185" s="350">
        <v>21462</v>
      </c>
      <c r="B185" s="351" t="s">
        <v>1361</v>
      </c>
      <c r="C185" s="352"/>
      <c r="D185" s="352"/>
      <c r="E185" s="352"/>
      <c r="F185" s="353"/>
      <c r="G185" s="352"/>
      <c r="H185" s="354"/>
    </row>
    <row r="186" ht="15" spans="1:8">
      <c r="A186" s="355">
        <v>2146201</v>
      </c>
      <c r="B186" s="356" t="s">
        <v>1467</v>
      </c>
      <c r="C186" s="357"/>
      <c r="D186" s="358"/>
      <c r="E186" s="358"/>
      <c r="F186" s="359"/>
      <c r="G186" s="358"/>
      <c r="H186" s="344"/>
    </row>
    <row r="187" ht="15" spans="1:8">
      <c r="A187" s="355">
        <v>2146202</v>
      </c>
      <c r="B187" s="356" t="s">
        <v>1469</v>
      </c>
      <c r="C187" s="357"/>
      <c r="D187" s="358"/>
      <c r="E187" s="358"/>
      <c r="F187" s="359"/>
      <c r="G187" s="358"/>
      <c r="H187" s="344"/>
    </row>
    <row r="188" ht="15" spans="1:8">
      <c r="A188" s="355">
        <v>2146203</v>
      </c>
      <c r="B188" s="356" t="s">
        <v>1470</v>
      </c>
      <c r="C188" s="357"/>
      <c r="D188" s="358"/>
      <c r="E188" s="358"/>
      <c r="F188" s="359"/>
      <c r="G188" s="358"/>
      <c r="H188" s="344"/>
    </row>
    <row r="189" ht="15" spans="1:8">
      <c r="A189" s="355">
        <v>2146299</v>
      </c>
      <c r="B189" s="356" t="s">
        <v>1471</v>
      </c>
      <c r="C189" s="357"/>
      <c r="D189" s="358"/>
      <c r="E189" s="358"/>
      <c r="F189" s="359"/>
      <c r="G189" s="358"/>
      <c r="H189" s="344"/>
    </row>
    <row r="190" ht="15" spans="1:8">
      <c r="A190" s="350">
        <v>21464</v>
      </c>
      <c r="B190" s="351" t="s">
        <v>1362</v>
      </c>
      <c r="C190" s="352"/>
      <c r="D190" s="352"/>
      <c r="E190" s="352"/>
      <c r="F190" s="353"/>
      <c r="G190" s="352"/>
      <c r="H190" s="354"/>
    </row>
    <row r="191" ht="15" spans="1:8">
      <c r="A191" s="355">
        <v>2146401</v>
      </c>
      <c r="B191" s="356" t="s">
        <v>1472</v>
      </c>
      <c r="C191" s="357"/>
      <c r="D191" s="358"/>
      <c r="E191" s="358"/>
      <c r="F191" s="359"/>
      <c r="G191" s="358"/>
      <c r="H191" s="344"/>
    </row>
    <row r="192" ht="15" spans="1:8">
      <c r="A192" s="355">
        <v>2146402</v>
      </c>
      <c r="B192" s="356" t="s">
        <v>1473</v>
      </c>
      <c r="C192" s="357"/>
      <c r="D192" s="358"/>
      <c r="E192" s="358"/>
      <c r="F192" s="359"/>
      <c r="G192" s="358"/>
      <c r="H192" s="344"/>
    </row>
    <row r="193" ht="15" spans="1:8">
      <c r="A193" s="355">
        <v>2146403</v>
      </c>
      <c r="B193" s="356" t="s">
        <v>1474</v>
      </c>
      <c r="C193" s="357"/>
      <c r="D193" s="358"/>
      <c r="E193" s="358"/>
      <c r="F193" s="359"/>
      <c r="G193" s="358"/>
      <c r="H193" s="344"/>
    </row>
    <row r="194" ht="15" spans="1:8">
      <c r="A194" s="355">
        <v>2146404</v>
      </c>
      <c r="B194" s="356" t="s">
        <v>1475</v>
      </c>
      <c r="C194" s="357"/>
      <c r="D194" s="358"/>
      <c r="E194" s="358"/>
      <c r="F194" s="359"/>
      <c r="G194" s="358"/>
      <c r="H194" s="344"/>
    </row>
    <row r="195" ht="15" spans="1:8">
      <c r="A195" s="355">
        <v>2146405</v>
      </c>
      <c r="B195" s="356" t="s">
        <v>1476</v>
      </c>
      <c r="C195" s="357"/>
      <c r="D195" s="358"/>
      <c r="E195" s="358"/>
      <c r="F195" s="359"/>
      <c r="G195" s="358"/>
      <c r="H195" s="344"/>
    </row>
    <row r="196" ht="15" spans="1:8">
      <c r="A196" s="355">
        <v>2146406</v>
      </c>
      <c r="B196" s="356" t="s">
        <v>1477</v>
      </c>
      <c r="C196" s="357"/>
      <c r="D196" s="358"/>
      <c r="E196" s="358"/>
      <c r="F196" s="359"/>
      <c r="G196" s="358"/>
      <c r="H196" s="344"/>
    </row>
    <row r="197" ht="15" spans="1:8">
      <c r="A197" s="355">
        <v>2146407</v>
      </c>
      <c r="B197" s="356" t="s">
        <v>1478</v>
      </c>
      <c r="C197" s="357"/>
      <c r="D197" s="358"/>
      <c r="E197" s="358"/>
      <c r="F197" s="359"/>
      <c r="G197" s="358"/>
      <c r="H197" s="344"/>
    </row>
    <row r="198" ht="15" spans="1:8">
      <c r="A198" s="355">
        <v>2146499</v>
      </c>
      <c r="B198" s="356" t="s">
        <v>1479</v>
      </c>
      <c r="C198" s="357"/>
      <c r="D198" s="358"/>
      <c r="E198" s="358"/>
      <c r="F198" s="359"/>
      <c r="G198" s="358"/>
      <c r="H198" s="344"/>
    </row>
    <row r="199" ht="15" spans="1:8">
      <c r="A199" s="350">
        <v>21468</v>
      </c>
      <c r="B199" s="351" t="s">
        <v>1363</v>
      </c>
      <c r="C199" s="352"/>
      <c r="D199" s="352"/>
      <c r="E199" s="352"/>
      <c r="F199" s="353"/>
      <c r="G199" s="352"/>
      <c r="H199" s="354"/>
    </row>
    <row r="200" ht="15" spans="1:8">
      <c r="A200" s="355">
        <v>2146801</v>
      </c>
      <c r="B200" s="356" t="s">
        <v>1480</v>
      </c>
      <c r="C200" s="357"/>
      <c r="D200" s="358"/>
      <c r="E200" s="358"/>
      <c r="F200" s="359"/>
      <c r="G200" s="358"/>
      <c r="H200" s="344"/>
    </row>
    <row r="201" ht="15" spans="1:8">
      <c r="A201" s="355">
        <v>2146802</v>
      </c>
      <c r="B201" s="356" t="s">
        <v>1481</v>
      </c>
      <c r="C201" s="357"/>
      <c r="D201" s="358"/>
      <c r="E201" s="358"/>
      <c r="F201" s="359"/>
      <c r="G201" s="358"/>
      <c r="H201" s="344"/>
    </row>
    <row r="202" ht="15" spans="1:8">
      <c r="A202" s="355">
        <v>2146803</v>
      </c>
      <c r="B202" s="356" t="s">
        <v>1482</v>
      </c>
      <c r="C202" s="357"/>
      <c r="D202" s="358"/>
      <c r="E202" s="358"/>
      <c r="F202" s="359"/>
      <c r="G202" s="358"/>
      <c r="H202" s="344"/>
    </row>
    <row r="203" ht="15" spans="1:8">
      <c r="A203" s="355">
        <v>2146804</v>
      </c>
      <c r="B203" s="356" t="s">
        <v>1483</v>
      </c>
      <c r="C203" s="357"/>
      <c r="D203" s="358"/>
      <c r="E203" s="358"/>
      <c r="F203" s="359"/>
      <c r="G203" s="358"/>
      <c r="H203" s="344"/>
    </row>
    <row r="204" ht="15" spans="1:8">
      <c r="A204" s="355">
        <v>2146805</v>
      </c>
      <c r="B204" s="356" t="s">
        <v>1484</v>
      </c>
      <c r="C204" s="357"/>
      <c r="D204" s="358"/>
      <c r="E204" s="358"/>
      <c r="F204" s="359"/>
      <c r="G204" s="358"/>
      <c r="H204" s="344"/>
    </row>
    <row r="205" ht="15" spans="1:8">
      <c r="A205" s="355">
        <v>2146899</v>
      </c>
      <c r="B205" s="356" t="s">
        <v>1485</v>
      </c>
      <c r="C205" s="357"/>
      <c r="D205" s="358"/>
      <c r="E205" s="358"/>
      <c r="F205" s="359"/>
      <c r="G205" s="358"/>
      <c r="H205" s="344"/>
    </row>
    <row r="206" ht="15" spans="1:8">
      <c r="A206" s="350">
        <v>21469</v>
      </c>
      <c r="B206" s="351" t="s">
        <v>1364</v>
      </c>
      <c r="C206" s="352"/>
      <c r="D206" s="352"/>
      <c r="E206" s="352"/>
      <c r="F206" s="353"/>
      <c r="G206" s="352"/>
      <c r="H206" s="354"/>
    </row>
    <row r="207" ht="15" spans="1:8">
      <c r="A207" s="355">
        <v>2146901</v>
      </c>
      <c r="B207" s="356" t="s">
        <v>1486</v>
      </c>
      <c r="C207" s="357"/>
      <c r="D207" s="358"/>
      <c r="E207" s="358"/>
      <c r="F207" s="359"/>
      <c r="G207" s="358"/>
      <c r="H207" s="344"/>
    </row>
    <row r="208" ht="15" spans="1:8">
      <c r="A208" s="355">
        <v>2146902</v>
      </c>
      <c r="B208" s="356" t="s">
        <v>779</v>
      </c>
      <c r="C208" s="357"/>
      <c r="D208" s="358"/>
      <c r="E208" s="358"/>
      <c r="F208" s="359"/>
      <c r="G208" s="358"/>
      <c r="H208" s="344"/>
    </row>
    <row r="209" ht="15" spans="1:8">
      <c r="A209" s="355">
        <v>2146903</v>
      </c>
      <c r="B209" s="356" t="s">
        <v>1487</v>
      </c>
      <c r="C209" s="357"/>
      <c r="D209" s="358"/>
      <c r="E209" s="358"/>
      <c r="F209" s="359"/>
      <c r="G209" s="358"/>
      <c r="H209" s="344"/>
    </row>
    <row r="210" ht="15" spans="1:8">
      <c r="A210" s="355">
        <v>2146904</v>
      </c>
      <c r="B210" s="356" t="s">
        <v>1488</v>
      </c>
      <c r="C210" s="357"/>
      <c r="D210" s="358"/>
      <c r="E210" s="358"/>
      <c r="F210" s="359"/>
      <c r="G210" s="358"/>
      <c r="H210" s="344"/>
    </row>
    <row r="211" ht="15" spans="1:8">
      <c r="A211" s="355">
        <v>2146906</v>
      </c>
      <c r="B211" s="356" t="s">
        <v>1489</v>
      </c>
      <c r="C211" s="357"/>
      <c r="D211" s="358"/>
      <c r="E211" s="358"/>
      <c r="F211" s="359"/>
      <c r="G211" s="358"/>
      <c r="H211" s="344"/>
    </row>
    <row r="212" ht="15" spans="1:8">
      <c r="A212" s="355">
        <v>2146907</v>
      </c>
      <c r="B212" s="356" t="s">
        <v>1490</v>
      </c>
      <c r="C212" s="357"/>
      <c r="D212" s="358"/>
      <c r="E212" s="358"/>
      <c r="F212" s="359"/>
      <c r="G212" s="358"/>
      <c r="H212" s="344"/>
    </row>
    <row r="213" ht="15" spans="1:8">
      <c r="A213" s="355">
        <v>2146908</v>
      </c>
      <c r="B213" s="356" t="s">
        <v>1491</v>
      </c>
      <c r="C213" s="357"/>
      <c r="D213" s="358"/>
      <c r="E213" s="358"/>
      <c r="F213" s="359"/>
      <c r="G213" s="358"/>
      <c r="H213" s="344"/>
    </row>
    <row r="214" ht="15" spans="1:8">
      <c r="A214" s="355">
        <v>2146909</v>
      </c>
      <c r="B214" s="356" t="s">
        <v>1492</v>
      </c>
      <c r="C214" s="357"/>
      <c r="D214" s="358"/>
      <c r="E214" s="358"/>
      <c r="F214" s="359"/>
      <c r="G214" s="358"/>
      <c r="H214" s="344"/>
    </row>
    <row r="215" ht="15" spans="1:8">
      <c r="A215" s="355">
        <v>2146999</v>
      </c>
      <c r="B215" s="356" t="s">
        <v>1493</v>
      </c>
      <c r="C215" s="357"/>
      <c r="D215" s="358"/>
      <c r="E215" s="358"/>
      <c r="F215" s="359"/>
      <c r="G215" s="358"/>
      <c r="H215" s="344"/>
    </row>
    <row r="216" ht="15" spans="1:8">
      <c r="A216" s="350">
        <v>21470</v>
      </c>
      <c r="B216" s="351" t="s">
        <v>1365</v>
      </c>
      <c r="C216" s="352"/>
      <c r="D216" s="352"/>
      <c r="E216" s="352"/>
      <c r="F216" s="353"/>
      <c r="G216" s="352"/>
      <c r="H216" s="354"/>
    </row>
    <row r="217" ht="15" spans="1:8">
      <c r="A217" s="355">
        <v>2147001</v>
      </c>
      <c r="B217" s="356" t="s">
        <v>753</v>
      </c>
      <c r="C217" s="357"/>
      <c r="D217" s="358"/>
      <c r="E217" s="358"/>
      <c r="F217" s="359"/>
      <c r="G217" s="358"/>
      <c r="H217" s="344"/>
    </row>
    <row r="218" ht="15" spans="1:8">
      <c r="A218" s="355">
        <v>2147099</v>
      </c>
      <c r="B218" s="356" t="s">
        <v>1494</v>
      </c>
      <c r="C218" s="357"/>
      <c r="D218" s="358"/>
      <c r="E218" s="358"/>
      <c r="F218" s="359"/>
      <c r="G218" s="358"/>
      <c r="H218" s="344"/>
    </row>
    <row r="219" ht="15" spans="1:8">
      <c r="A219" s="350">
        <v>21471</v>
      </c>
      <c r="B219" s="351" t="s">
        <v>1366</v>
      </c>
      <c r="C219" s="352"/>
      <c r="D219" s="352"/>
      <c r="E219" s="352"/>
      <c r="F219" s="353"/>
      <c r="G219" s="352"/>
      <c r="H219" s="354"/>
    </row>
    <row r="220" ht="15" spans="1:8">
      <c r="A220" s="355">
        <v>2147101</v>
      </c>
      <c r="B220" s="356" t="s">
        <v>753</v>
      </c>
      <c r="C220" s="357"/>
      <c r="D220" s="358"/>
      <c r="E220" s="358"/>
      <c r="F220" s="359"/>
      <c r="G220" s="358"/>
      <c r="H220" s="344"/>
    </row>
    <row r="221" ht="15" spans="1:8">
      <c r="A221" s="355">
        <v>2147199</v>
      </c>
      <c r="B221" s="356" t="s">
        <v>1495</v>
      </c>
      <c r="C221" s="357"/>
      <c r="D221" s="358"/>
      <c r="E221" s="358"/>
      <c r="F221" s="359"/>
      <c r="G221" s="358"/>
      <c r="H221" s="344"/>
    </row>
    <row r="222" ht="15" spans="1:8">
      <c r="A222" s="350">
        <v>21472</v>
      </c>
      <c r="B222" s="351" t="s">
        <v>1367</v>
      </c>
      <c r="C222" s="352"/>
      <c r="D222" s="352"/>
      <c r="E222" s="352"/>
      <c r="F222" s="353"/>
      <c r="G222" s="352"/>
      <c r="H222" s="354"/>
    </row>
    <row r="223" ht="15" spans="1:8">
      <c r="A223" s="350">
        <v>21498</v>
      </c>
      <c r="B223" s="351" t="s">
        <v>1335</v>
      </c>
      <c r="C223" s="352"/>
      <c r="D223" s="352"/>
      <c r="E223" s="352"/>
      <c r="F223" s="353"/>
      <c r="G223" s="352"/>
      <c r="H223" s="354"/>
    </row>
    <row r="224" ht="15" spans="1:8">
      <c r="A224" s="355">
        <v>2149801</v>
      </c>
      <c r="B224" s="356" t="s">
        <v>752</v>
      </c>
      <c r="C224" s="357"/>
      <c r="D224" s="358"/>
      <c r="E224" s="358"/>
      <c r="F224" s="359"/>
      <c r="G224" s="358"/>
      <c r="H224" s="344"/>
    </row>
    <row r="225" ht="15" spans="1:8">
      <c r="A225" s="355">
        <v>2149802</v>
      </c>
      <c r="B225" s="356" t="s">
        <v>770</v>
      </c>
      <c r="C225" s="357"/>
      <c r="D225" s="358"/>
      <c r="E225" s="358"/>
      <c r="F225" s="359"/>
      <c r="G225" s="358"/>
      <c r="H225" s="344"/>
    </row>
    <row r="226" ht="15" spans="1:8">
      <c r="A226" s="355">
        <v>2149803</v>
      </c>
      <c r="B226" s="356" t="s">
        <v>777</v>
      </c>
      <c r="C226" s="357"/>
      <c r="D226" s="358"/>
      <c r="E226" s="358"/>
      <c r="F226" s="359"/>
      <c r="G226" s="358"/>
      <c r="H226" s="344"/>
    </row>
    <row r="227" ht="15" spans="1:8">
      <c r="A227" s="355">
        <v>2149804</v>
      </c>
      <c r="B227" s="356" t="s">
        <v>784</v>
      </c>
      <c r="C227" s="357"/>
      <c r="D227" s="358"/>
      <c r="E227" s="358"/>
      <c r="F227" s="359"/>
      <c r="G227" s="358"/>
      <c r="H227" s="344"/>
    </row>
    <row r="228" ht="15" spans="1:8">
      <c r="A228" s="355">
        <v>2149899</v>
      </c>
      <c r="B228" s="356" t="s">
        <v>787</v>
      </c>
      <c r="C228" s="357"/>
      <c r="D228" s="358"/>
      <c r="E228" s="358"/>
      <c r="F228" s="359"/>
      <c r="G228" s="358"/>
      <c r="H228" s="344"/>
    </row>
    <row r="229" ht="15" spans="1:8">
      <c r="A229" s="345">
        <v>215</v>
      </c>
      <c r="B229" s="346" t="s">
        <v>789</v>
      </c>
      <c r="C229" s="347"/>
      <c r="D229" s="347">
        <f t="shared" ref="D229:G229" si="17">SUBTOTAL(9,D230:D238)</f>
        <v>3329</v>
      </c>
      <c r="E229" s="347">
        <f t="shared" si="17"/>
        <v>3128</v>
      </c>
      <c r="F229" s="348">
        <f>E229/D229*100</f>
        <v>93.9621507960348</v>
      </c>
      <c r="G229" s="347">
        <f t="shared" si="17"/>
        <v>201</v>
      </c>
      <c r="H229" s="349"/>
    </row>
    <row r="230" ht="15" spans="1:8">
      <c r="A230" s="350">
        <v>21562</v>
      </c>
      <c r="B230" s="351" t="s">
        <v>1368</v>
      </c>
      <c r="C230" s="352"/>
      <c r="D230" s="352"/>
      <c r="E230" s="352"/>
      <c r="F230" s="353"/>
      <c r="G230" s="352"/>
      <c r="H230" s="354"/>
    </row>
    <row r="231" ht="15" spans="1:8">
      <c r="A231" s="355">
        <v>2156201</v>
      </c>
      <c r="B231" s="356" t="s">
        <v>1496</v>
      </c>
      <c r="C231" s="357"/>
      <c r="D231" s="358"/>
      <c r="E231" s="358"/>
      <c r="F231" s="359"/>
      <c r="G231" s="358"/>
      <c r="H231" s="344"/>
    </row>
    <row r="232" ht="15" spans="1:8">
      <c r="A232" s="355">
        <v>2156202</v>
      </c>
      <c r="B232" s="356" t="s">
        <v>1497</v>
      </c>
      <c r="C232" s="357"/>
      <c r="D232" s="358"/>
      <c r="E232" s="358"/>
      <c r="F232" s="359"/>
      <c r="G232" s="358"/>
      <c r="H232" s="344"/>
    </row>
    <row r="233" ht="15" spans="1:8">
      <c r="A233" s="355">
        <v>2156299</v>
      </c>
      <c r="B233" s="356" t="s">
        <v>1498</v>
      </c>
      <c r="C233" s="357"/>
      <c r="D233" s="358"/>
      <c r="E233" s="358"/>
      <c r="F233" s="359"/>
      <c r="G233" s="358"/>
      <c r="H233" s="344"/>
    </row>
    <row r="234" ht="15" spans="1:8">
      <c r="A234" s="350">
        <v>21598</v>
      </c>
      <c r="B234" s="351" t="s">
        <v>1335</v>
      </c>
      <c r="C234" s="352"/>
      <c r="D234" s="352">
        <f t="shared" ref="D234:G234" si="18">SUBTOTAL(9,D235:D238)</f>
        <v>3329</v>
      </c>
      <c r="E234" s="352">
        <f t="shared" si="18"/>
        <v>3128</v>
      </c>
      <c r="F234" s="353">
        <f>E234/D234*100</f>
        <v>93.9621507960348</v>
      </c>
      <c r="G234" s="352">
        <f t="shared" si="18"/>
        <v>201</v>
      </c>
      <c r="H234" s="354"/>
    </row>
    <row r="235" ht="15" spans="1:8">
      <c r="A235" s="355">
        <v>2159801</v>
      </c>
      <c r="B235" s="356" t="s">
        <v>790</v>
      </c>
      <c r="C235" s="357"/>
      <c r="D235" s="358"/>
      <c r="E235" s="358"/>
      <c r="F235" s="359"/>
      <c r="G235" s="358"/>
      <c r="H235" s="344"/>
    </row>
    <row r="236" ht="15" spans="1:8">
      <c r="A236" s="355">
        <v>2159802</v>
      </c>
      <c r="B236" s="356" t="s">
        <v>797</v>
      </c>
      <c r="C236" s="357">
        <v>105</v>
      </c>
      <c r="D236" s="358">
        <v>3329</v>
      </c>
      <c r="E236" s="358">
        <v>3128</v>
      </c>
      <c r="F236" s="359">
        <f>E236/D236*100</f>
        <v>93.9621507960348</v>
      </c>
      <c r="G236" s="358">
        <v>201</v>
      </c>
      <c r="H236" s="344"/>
    </row>
    <row r="237" ht="15" spans="1:8">
      <c r="A237" s="355">
        <v>2159803</v>
      </c>
      <c r="B237" s="356" t="s">
        <v>812</v>
      </c>
      <c r="C237" s="357"/>
      <c r="D237" s="358"/>
      <c r="E237" s="358"/>
      <c r="F237" s="359"/>
      <c r="G237" s="358"/>
      <c r="H237" s="344"/>
    </row>
    <row r="238" ht="15" spans="1:8">
      <c r="A238" s="355">
        <v>2159899</v>
      </c>
      <c r="B238" s="356" t="s">
        <v>828</v>
      </c>
      <c r="C238" s="357"/>
      <c r="D238" s="358"/>
      <c r="E238" s="358"/>
      <c r="F238" s="359"/>
      <c r="G238" s="358"/>
      <c r="H238" s="344"/>
    </row>
    <row r="239" ht="15" spans="1:8">
      <c r="A239" s="345">
        <v>217</v>
      </c>
      <c r="B239" s="346" t="s">
        <v>845</v>
      </c>
      <c r="C239" s="347"/>
      <c r="D239" s="347"/>
      <c r="E239" s="347"/>
      <c r="F239" s="348"/>
      <c r="G239" s="347"/>
      <c r="H239" s="349"/>
    </row>
    <row r="240" ht="15" spans="1:8">
      <c r="A240" s="350">
        <v>21704</v>
      </c>
      <c r="B240" s="351" t="s">
        <v>865</v>
      </c>
      <c r="C240" s="352"/>
      <c r="D240" s="352"/>
      <c r="E240" s="352"/>
      <c r="F240" s="353"/>
      <c r="G240" s="352"/>
      <c r="H240" s="354"/>
    </row>
    <row r="241" ht="15" spans="1:8">
      <c r="A241" s="355">
        <v>2170402</v>
      </c>
      <c r="B241" s="356" t="s">
        <v>1499</v>
      </c>
      <c r="C241" s="357"/>
      <c r="D241" s="358"/>
      <c r="E241" s="358"/>
      <c r="F241" s="359"/>
      <c r="G241" s="358"/>
      <c r="H241" s="344"/>
    </row>
    <row r="242" ht="15" spans="1:8">
      <c r="A242" s="355">
        <v>2170403</v>
      </c>
      <c r="B242" s="356" t="s">
        <v>1500</v>
      </c>
      <c r="C242" s="357"/>
      <c r="D242" s="358"/>
      <c r="E242" s="358"/>
      <c r="F242" s="359"/>
      <c r="G242" s="358"/>
      <c r="H242" s="344"/>
    </row>
    <row r="243" ht="15" spans="1:8">
      <c r="A243" s="345">
        <v>221</v>
      </c>
      <c r="B243" s="346" t="s">
        <v>916</v>
      </c>
      <c r="C243" s="347"/>
      <c r="D243" s="347"/>
      <c r="E243" s="347"/>
      <c r="F243" s="348"/>
      <c r="G243" s="347"/>
      <c r="H243" s="349"/>
    </row>
    <row r="244" ht="15" spans="1:8">
      <c r="A244" s="350">
        <v>22198</v>
      </c>
      <c r="B244" s="351" t="s">
        <v>1335</v>
      </c>
      <c r="C244" s="352"/>
      <c r="D244" s="352"/>
      <c r="E244" s="352"/>
      <c r="F244" s="353"/>
      <c r="G244" s="352"/>
      <c r="H244" s="354"/>
    </row>
    <row r="245" ht="15" spans="1:8">
      <c r="A245" s="355">
        <v>2219801</v>
      </c>
      <c r="B245" s="356" t="s">
        <v>1501</v>
      </c>
      <c r="C245" s="357"/>
      <c r="D245" s="358"/>
      <c r="E245" s="358"/>
      <c r="F245" s="359"/>
      <c r="G245" s="358"/>
      <c r="H245" s="344"/>
    </row>
    <row r="246" ht="15" spans="1:8">
      <c r="A246" s="355">
        <v>2219899</v>
      </c>
      <c r="B246" s="356" t="s">
        <v>1502</v>
      </c>
      <c r="C246" s="357"/>
      <c r="D246" s="358">
        <v>90</v>
      </c>
      <c r="E246" s="358"/>
      <c r="F246" s="359"/>
      <c r="G246" s="358">
        <v>90</v>
      </c>
      <c r="H246" s="344"/>
    </row>
    <row r="247" ht="15" spans="1:8">
      <c r="A247" s="345">
        <v>222</v>
      </c>
      <c r="B247" s="346" t="s">
        <v>935</v>
      </c>
      <c r="C247" s="347"/>
      <c r="D247" s="347"/>
      <c r="E247" s="347"/>
      <c r="F247" s="348"/>
      <c r="G247" s="347"/>
      <c r="H247" s="349"/>
    </row>
    <row r="248" ht="15" spans="1:8">
      <c r="A248" s="350">
        <v>22298</v>
      </c>
      <c r="B248" s="351" t="s">
        <v>1335</v>
      </c>
      <c r="C248" s="352"/>
      <c r="D248" s="352"/>
      <c r="E248" s="352"/>
      <c r="F248" s="353"/>
      <c r="G248" s="352"/>
      <c r="H248" s="354"/>
    </row>
    <row r="249" ht="15" spans="1:8">
      <c r="A249" s="355">
        <v>2229801</v>
      </c>
      <c r="B249" s="356" t="s">
        <v>946</v>
      </c>
      <c r="C249" s="357"/>
      <c r="D249" s="358"/>
      <c r="E249" s="358"/>
      <c r="F249" s="359"/>
      <c r="G249" s="358"/>
      <c r="H249" s="344"/>
    </row>
    <row r="250" ht="15" spans="1:8">
      <c r="A250" s="355">
        <v>2229899</v>
      </c>
      <c r="B250" s="356" t="s">
        <v>1503</v>
      </c>
      <c r="C250" s="357"/>
      <c r="D250" s="358"/>
      <c r="E250" s="358"/>
      <c r="F250" s="359"/>
      <c r="G250" s="358"/>
      <c r="H250" s="344"/>
    </row>
    <row r="251" ht="15" spans="1:8">
      <c r="A251" s="345">
        <v>224</v>
      </c>
      <c r="B251" s="346" t="s">
        <v>976</v>
      </c>
      <c r="C251" s="347"/>
      <c r="D251" s="347"/>
      <c r="E251" s="347"/>
      <c r="F251" s="348"/>
      <c r="G251" s="347"/>
      <c r="H251" s="349"/>
    </row>
    <row r="252" ht="15" spans="1:8">
      <c r="A252" s="350">
        <v>22498</v>
      </c>
      <c r="B252" s="351" t="s">
        <v>1335</v>
      </c>
      <c r="C252" s="352"/>
      <c r="D252" s="352"/>
      <c r="E252" s="352"/>
      <c r="F252" s="353"/>
      <c r="G252" s="352"/>
      <c r="H252" s="354"/>
    </row>
    <row r="253" ht="15" spans="1:8">
      <c r="A253" s="355">
        <v>2249801</v>
      </c>
      <c r="B253" s="356" t="s">
        <v>1001</v>
      </c>
      <c r="C253" s="357"/>
      <c r="D253" s="358"/>
      <c r="E253" s="358"/>
      <c r="F253" s="359"/>
      <c r="G253" s="358"/>
      <c r="H253" s="344"/>
    </row>
    <row r="254" ht="15" spans="1:8">
      <c r="A254" s="355">
        <v>2249802</v>
      </c>
      <c r="B254" s="356" t="s">
        <v>1504</v>
      </c>
      <c r="C254" s="357"/>
      <c r="D254" s="358"/>
      <c r="E254" s="358"/>
      <c r="F254" s="359"/>
      <c r="G254" s="358"/>
      <c r="H254" s="344"/>
    </row>
    <row r="255" ht="15" spans="1:8">
      <c r="A255" s="355">
        <v>2249899</v>
      </c>
      <c r="B255" s="356" t="s">
        <v>1009</v>
      </c>
      <c r="C255" s="357"/>
      <c r="D255" s="358"/>
      <c r="E255" s="358"/>
      <c r="F255" s="359"/>
      <c r="G255" s="358"/>
      <c r="H255" s="344"/>
    </row>
    <row r="256" ht="15" spans="1:8">
      <c r="A256" s="345">
        <v>229</v>
      </c>
      <c r="B256" s="346" t="s">
        <v>878</v>
      </c>
      <c r="C256" s="347">
        <f t="shared" ref="C256:G256" si="19">SUBTOTAL(9,C257:C287)</f>
        <v>1422</v>
      </c>
      <c r="D256" s="347">
        <f t="shared" si="19"/>
        <v>182177</v>
      </c>
      <c r="E256" s="347">
        <f t="shared" si="19"/>
        <v>181319</v>
      </c>
      <c r="F256" s="348">
        <f t="shared" ref="F256:F260" si="20">E256/D256*100</f>
        <v>99.52902946036</v>
      </c>
      <c r="G256" s="347">
        <f t="shared" si="19"/>
        <v>858</v>
      </c>
      <c r="H256" s="349">
        <f t="shared" ref="H256:H258" si="21">G256/C256*100-100</f>
        <v>-39.662447257384</v>
      </c>
    </row>
    <row r="257" ht="15" spans="1:8">
      <c r="A257" s="350">
        <v>22904</v>
      </c>
      <c r="B257" s="351" t="s">
        <v>1369</v>
      </c>
      <c r="C257" s="352">
        <f t="shared" ref="C257:G257" si="22">SUBTOTAL(9,C258:C260)</f>
        <v>1407</v>
      </c>
      <c r="D257" s="352">
        <f t="shared" si="22"/>
        <v>179100</v>
      </c>
      <c r="E257" s="352">
        <f t="shared" si="22"/>
        <v>179100</v>
      </c>
      <c r="F257" s="353">
        <f t="shared" si="20"/>
        <v>100</v>
      </c>
      <c r="G257" s="352">
        <f t="shared" si="22"/>
        <v>0</v>
      </c>
      <c r="H257" s="354">
        <f t="shared" si="21"/>
        <v>-100</v>
      </c>
    </row>
    <row r="258" ht="15" spans="1:8">
      <c r="A258" s="355">
        <v>2290401</v>
      </c>
      <c r="B258" s="356" t="s">
        <v>1505</v>
      </c>
      <c r="C258" s="357">
        <v>1407</v>
      </c>
      <c r="D258" s="358"/>
      <c r="E258" s="358"/>
      <c r="F258" s="359" t="e">
        <f t="shared" si="20"/>
        <v>#DIV/0!</v>
      </c>
      <c r="G258" s="358"/>
      <c r="H258" s="344">
        <f t="shared" si="21"/>
        <v>-100</v>
      </c>
    </row>
    <row r="259" ht="15" spans="1:8">
      <c r="A259" s="355">
        <v>2290402</v>
      </c>
      <c r="B259" s="356" t="s">
        <v>1506</v>
      </c>
      <c r="C259" s="357"/>
      <c r="D259" s="358">
        <v>137900</v>
      </c>
      <c r="E259" s="358">
        <v>137900</v>
      </c>
      <c r="F259" s="359">
        <f t="shared" si="20"/>
        <v>100</v>
      </c>
      <c r="G259" s="358"/>
      <c r="H259" s="344"/>
    </row>
    <row r="260" ht="15" spans="1:8">
      <c r="A260" s="355">
        <v>2290403</v>
      </c>
      <c r="B260" s="356" t="s">
        <v>1507</v>
      </c>
      <c r="C260" s="357"/>
      <c r="D260" s="358">
        <v>41200</v>
      </c>
      <c r="E260" s="358">
        <v>41200</v>
      </c>
      <c r="F260" s="359">
        <f t="shared" si="20"/>
        <v>100</v>
      </c>
      <c r="G260" s="358"/>
      <c r="H260" s="344"/>
    </row>
    <row r="261" ht="15" spans="1:8">
      <c r="A261" s="350">
        <v>22908</v>
      </c>
      <c r="B261" s="351" t="s">
        <v>1370</v>
      </c>
      <c r="C261" s="352"/>
      <c r="D261" s="352"/>
      <c r="E261" s="352"/>
      <c r="F261" s="353"/>
      <c r="G261" s="352"/>
      <c r="H261" s="354"/>
    </row>
    <row r="262" ht="15" spans="1:8">
      <c r="A262" s="355">
        <v>2290802</v>
      </c>
      <c r="B262" s="356" t="s">
        <v>1508</v>
      </c>
      <c r="C262" s="357"/>
      <c r="D262" s="358"/>
      <c r="E262" s="358"/>
      <c r="F262" s="359"/>
      <c r="G262" s="358"/>
      <c r="H262" s="344"/>
    </row>
    <row r="263" ht="15" spans="1:8">
      <c r="A263" s="355">
        <v>2290803</v>
      </c>
      <c r="B263" s="356" t="s">
        <v>1509</v>
      </c>
      <c r="C263" s="357"/>
      <c r="D263" s="358"/>
      <c r="E263" s="358"/>
      <c r="F263" s="359"/>
      <c r="G263" s="358"/>
      <c r="H263" s="344"/>
    </row>
    <row r="264" ht="15" spans="1:8">
      <c r="A264" s="355">
        <v>2290804</v>
      </c>
      <c r="B264" s="356" t="s">
        <v>1510</v>
      </c>
      <c r="C264" s="357"/>
      <c r="D264" s="358"/>
      <c r="E264" s="358"/>
      <c r="F264" s="359"/>
      <c r="G264" s="358"/>
      <c r="H264" s="344"/>
    </row>
    <row r="265" ht="15" spans="1:8">
      <c r="A265" s="355">
        <v>2290805</v>
      </c>
      <c r="B265" s="356" t="s">
        <v>1511</v>
      </c>
      <c r="C265" s="357"/>
      <c r="D265" s="358"/>
      <c r="E265" s="358"/>
      <c r="F265" s="359"/>
      <c r="G265" s="358"/>
      <c r="H265" s="344"/>
    </row>
    <row r="266" ht="15" spans="1:8">
      <c r="A266" s="355">
        <v>2290806</v>
      </c>
      <c r="B266" s="356" t="s">
        <v>1512</v>
      </c>
      <c r="C266" s="357"/>
      <c r="D266" s="358"/>
      <c r="E266" s="358"/>
      <c r="F266" s="359"/>
      <c r="G266" s="358"/>
      <c r="H266" s="344"/>
    </row>
    <row r="267" ht="15" spans="1:8">
      <c r="A267" s="355">
        <v>2290807</v>
      </c>
      <c r="B267" s="356" t="s">
        <v>1513</v>
      </c>
      <c r="C267" s="357"/>
      <c r="D267" s="358"/>
      <c r="E267" s="358"/>
      <c r="F267" s="359"/>
      <c r="G267" s="358"/>
      <c r="H267" s="344"/>
    </row>
    <row r="268" ht="15" spans="1:8">
      <c r="A268" s="355">
        <v>2290808</v>
      </c>
      <c r="B268" s="356" t="s">
        <v>1514</v>
      </c>
      <c r="C268" s="357"/>
      <c r="D268" s="358"/>
      <c r="E268" s="358"/>
      <c r="F268" s="359"/>
      <c r="G268" s="358"/>
      <c r="H268" s="344"/>
    </row>
    <row r="269" ht="15" spans="1:8">
      <c r="A269" s="355">
        <v>2290899</v>
      </c>
      <c r="B269" s="356" t="s">
        <v>1515</v>
      </c>
      <c r="C269" s="357"/>
      <c r="D269" s="358"/>
      <c r="E269" s="358"/>
      <c r="F269" s="359"/>
      <c r="G269" s="358"/>
      <c r="H269" s="344"/>
    </row>
    <row r="270" ht="15" spans="1:8">
      <c r="A270" s="350">
        <v>22909</v>
      </c>
      <c r="B270" s="351" t="s">
        <v>1371</v>
      </c>
      <c r="C270" s="352"/>
      <c r="D270" s="352"/>
      <c r="E270" s="352"/>
      <c r="F270" s="353"/>
      <c r="G270" s="352"/>
      <c r="H270" s="354"/>
    </row>
    <row r="271" ht="15" spans="1:8">
      <c r="A271" s="355">
        <v>2290901</v>
      </c>
      <c r="B271" s="356" t="s">
        <v>1516</v>
      </c>
      <c r="C271" s="357"/>
      <c r="D271" s="358"/>
      <c r="E271" s="358"/>
      <c r="F271" s="359"/>
      <c r="G271" s="358"/>
      <c r="H271" s="344"/>
    </row>
    <row r="272" ht="15" spans="1:8">
      <c r="A272" s="350">
        <v>22910</v>
      </c>
      <c r="B272" s="351" t="s">
        <v>1372</v>
      </c>
      <c r="C272" s="352"/>
      <c r="D272" s="352"/>
      <c r="E272" s="352"/>
      <c r="F272" s="353"/>
      <c r="G272" s="352"/>
      <c r="H272" s="354"/>
    </row>
    <row r="273" ht="15" spans="1:8">
      <c r="A273" s="355">
        <v>2291001</v>
      </c>
      <c r="B273" s="356" t="s">
        <v>1372</v>
      </c>
      <c r="C273" s="357"/>
      <c r="D273" s="358"/>
      <c r="E273" s="358"/>
      <c r="F273" s="359"/>
      <c r="G273" s="358"/>
      <c r="H273" s="344"/>
    </row>
    <row r="274" ht="15" spans="1:8">
      <c r="A274" s="350">
        <v>22960</v>
      </c>
      <c r="B274" s="351" t="s">
        <v>1373</v>
      </c>
      <c r="C274" s="352"/>
      <c r="D274" s="352">
        <f t="shared" ref="D274:G274" si="23">SUBTOTAL(9,D275:D285)</f>
        <v>3077</v>
      </c>
      <c r="E274" s="352">
        <f t="shared" si="23"/>
        <v>2219</v>
      </c>
      <c r="F274" s="353">
        <f t="shared" ref="F274:F277" si="24">E274/D274*100</f>
        <v>72.1156971075723</v>
      </c>
      <c r="G274" s="352">
        <f t="shared" si="23"/>
        <v>858</v>
      </c>
      <c r="H274" s="354"/>
    </row>
    <row r="275" ht="15" spans="1:8">
      <c r="A275" s="355">
        <v>2296001</v>
      </c>
      <c r="B275" s="356" t="s">
        <v>1517</v>
      </c>
      <c r="C275" s="357"/>
      <c r="D275" s="358"/>
      <c r="E275" s="358"/>
      <c r="F275" s="359"/>
      <c r="G275" s="358"/>
      <c r="H275" s="344"/>
    </row>
    <row r="276" ht="15" spans="1:8">
      <c r="A276" s="355">
        <v>2296002</v>
      </c>
      <c r="B276" s="356" t="s">
        <v>1518</v>
      </c>
      <c r="C276" s="357"/>
      <c r="D276" s="358">
        <v>1899</v>
      </c>
      <c r="E276" s="358">
        <v>1046</v>
      </c>
      <c r="F276" s="359">
        <f t="shared" si="24"/>
        <v>55.0816219062665</v>
      </c>
      <c r="G276" s="358">
        <v>853</v>
      </c>
      <c r="H276" s="344"/>
    </row>
    <row r="277" ht="15" spans="1:8">
      <c r="A277" s="355">
        <v>2296003</v>
      </c>
      <c r="B277" s="356" t="s">
        <v>1519</v>
      </c>
      <c r="C277" s="357">
        <v>15</v>
      </c>
      <c r="D277" s="358">
        <v>975</v>
      </c>
      <c r="E277" s="358">
        <v>970</v>
      </c>
      <c r="F277" s="359">
        <f t="shared" si="24"/>
        <v>99.4871794871795</v>
      </c>
      <c r="G277" s="358">
        <v>5</v>
      </c>
      <c r="H277" s="344"/>
    </row>
    <row r="278" ht="15" spans="1:8">
      <c r="A278" s="355">
        <v>2296004</v>
      </c>
      <c r="B278" s="356" t="s">
        <v>1520</v>
      </c>
      <c r="C278" s="357"/>
      <c r="D278" s="358"/>
      <c r="E278" s="358"/>
      <c r="F278" s="359"/>
      <c r="G278" s="358"/>
      <c r="H278" s="344"/>
    </row>
    <row r="279" ht="15" spans="1:8">
      <c r="A279" s="355">
        <v>2296005</v>
      </c>
      <c r="B279" s="356" t="s">
        <v>1521</v>
      </c>
      <c r="C279" s="357"/>
      <c r="D279" s="358"/>
      <c r="E279" s="358"/>
      <c r="F279" s="359"/>
      <c r="G279" s="358"/>
      <c r="H279" s="344"/>
    </row>
    <row r="280" ht="15" spans="1:8">
      <c r="A280" s="355">
        <v>2296006</v>
      </c>
      <c r="B280" s="356" t="s">
        <v>1522</v>
      </c>
      <c r="C280" s="357"/>
      <c r="D280" s="358">
        <v>193</v>
      </c>
      <c r="E280" s="358">
        <v>193</v>
      </c>
      <c r="F280" s="359">
        <f>E280/D280*100</f>
        <v>100</v>
      </c>
      <c r="G280" s="358"/>
      <c r="H280" s="344"/>
    </row>
    <row r="281" ht="15" spans="1:8">
      <c r="A281" s="355">
        <v>2296010</v>
      </c>
      <c r="B281" s="356" t="s">
        <v>1523</v>
      </c>
      <c r="C281" s="357"/>
      <c r="D281" s="358"/>
      <c r="E281" s="358"/>
      <c r="F281" s="359"/>
      <c r="G281" s="358"/>
      <c r="H281" s="344"/>
    </row>
    <row r="282" ht="15" spans="1:8">
      <c r="A282" s="355">
        <v>2296011</v>
      </c>
      <c r="B282" s="356" t="s">
        <v>1524</v>
      </c>
      <c r="C282" s="357"/>
      <c r="D282" s="358"/>
      <c r="E282" s="358"/>
      <c r="F282" s="359"/>
      <c r="G282" s="358"/>
      <c r="H282" s="344"/>
    </row>
    <row r="283" ht="15" spans="1:8">
      <c r="A283" s="355">
        <v>2296012</v>
      </c>
      <c r="B283" s="356" t="s">
        <v>1525</v>
      </c>
      <c r="C283" s="357"/>
      <c r="D283" s="358"/>
      <c r="E283" s="358"/>
      <c r="F283" s="359"/>
      <c r="G283" s="358"/>
      <c r="H283" s="344"/>
    </row>
    <row r="284" ht="15" spans="1:8">
      <c r="A284" s="355">
        <v>2296013</v>
      </c>
      <c r="B284" s="356" t="s">
        <v>1526</v>
      </c>
      <c r="C284" s="357"/>
      <c r="D284" s="358"/>
      <c r="E284" s="358"/>
      <c r="F284" s="359"/>
      <c r="G284" s="358"/>
      <c r="H284" s="344"/>
    </row>
    <row r="285" ht="15" spans="1:8">
      <c r="A285" s="355">
        <v>2296099</v>
      </c>
      <c r="B285" s="356" t="s">
        <v>1527</v>
      </c>
      <c r="C285" s="357"/>
      <c r="D285" s="358">
        <v>10</v>
      </c>
      <c r="E285" s="358">
        <v>10</v>
      </c>
      <c r="F285" s="359">
        <f>E285/D285*100</f>
        <v>100</v>
      </c>
      <c r="G285" s="358"/>
      <c r="H285" s="344"/>
    </row>
    <row r="286" ht="15" spans="1:8">
      <c r="A286" s="350">
        <v>22998</v>
      </c>
      <c r="B286" s="351" t="s">
        <v>1374</v>
      </c>
      <c r="C286" s="352"/>
      <c r="D286" s="352"/>
      <c r="E286" s="352"/>
      <c r="F286" s="353"/>
      <c r="G286" s="352"/>
      <c r="H286" s="354"/>
    </row>
    <row r="287" ht="15" spans="1:8">
      <c r="A287" s="355">
        <v>2299899</v>
      </c>
      <c r="B287" s="356" t="s">
        <v>878</v>
      </c>
      <c r="C287" s="357"/>
      <c r="D287" s="358"/>
      <c r="E287" s="358"/>
      <c r="F287" s="359"/>
      <c r="G287" s="358"/>
      <c r="H287" s="344"/>
    </row>
    <row r="288" ht="15" spans="1:8">
      <c r="A288" s="345">
        <v>231</v>
      </c>
      <c r="B288" s="346" t="s">
        <v>1012</v>
      </c>
      <c r="C288" s="347"/>
      <c r="D288" s="347"/>
      <c r="E288" s="347"/>
      <c r="F288" s="348"/>
      <c r="G288" s="347"/>
      <c r="H288" s="349"/>
    </row>
    <row r="289" ht="15" spans="1:8">
      <c r="A289" s="350">
        <v>23104</v>
      </c>
      <c r="B289" s="351" t="s">
        <v>1375</v>
      </c>
      <c r="C289" s="352"/>
      <c r="D289" s="352"/>
      <c r="E289" s="352"/>
      <c r="F289" s="353"/>
      <c r="G289" s="352"/>
      <c r="H289" s="354"/>
    </row>
    <row r="290" ht="15" spans="1:8">
      <c r="A290" s="355">
        <v>2310401</v>
      </c>
      <c r="B290" s="356" t="s">
        <v>1528</v>
      </c>
      <c r="C290" s="357"/>
      <c r="D290" s="358"/>
      <c r="E290" s="358"/>
      <c r="F290" s="359"/>
      <c r="G290" s="358"/>
      <c r="H290" s="344"/>
    </row>
    <row r="291" ht="15" spans="1:8">
      <c r="A291" s="355">
        <v>2310405</v>
      </c>
      <c r="B291" s="356" t="s">
        <v>1529</v>
      </c>
      <c r="C291" s="357"/>
      <c r="D291" s="358"/>
      <c r="E291" s="358"/>
      <c r="F291" s="359"/>
      <c r="G291" s="358"/>
      <c r="H291" s="344"/>
    </row>
    <row r="292" ht="15" spans="1:8">
      <c r="A292" s="355">
        <v>2310411</v>
      </c>
      <c r="B292" s="356" t="s">
        <v>1530</v>
      </c>
      <c r="C292" s="357"/>
      <c r="D292" s="358"/>
      <c r="E292" s="358"/>
      <c r="F292" s="359"/>
      <c r="G292" s="358"/>
      <c r="H292" s="344"/>
    </row>
    <row r="293" ht="15" spans="1:8">
      <c r="A293" s="355">
        <v>2310413</v>
      </c>
      <c r="B293" s="356" t="s">
        <v>1531</v>
      </c>
      <c r="C293" s="357"/>
      <c r="D293" s="358"/>
      <c r="E293" s="358"/>
      <c r="F293" s="359"/>
      <c r="G293" s="358"/>
      <c r="H293" s="344"/>
    </row>
    <row r="294" ht="15" spans="1:8">
      <c r="A294" s="355">
        <v>2310414</v>
      </c>
      <c r="B294" s="356" t="s">
        <v>1532</v>
      </c>
      <c r="C294" s="357"/>
      <c r="D294" s="358"/>
      <c r="E294" s="358"/>
      <c r="F294" s="359"/>
      <c r="G294" s="358"/>
      <c r="H294" s="344"/>
    </row>
    <row r="295" ht="15" spans="1:8">
      <c r="A295" s="355">
        <v>2310416</v>
      </c>
      <c r="B295" s="356" t="s">
        <v>1533</v>
      </c>
      <c r="C295" s="357"/>
      <c r="D295" s="358"/>
      <c r="E295" s="358"/>
      <c r="F295" s="359"/>
      <c r="G295" s="358"/>
      <c r="H295" s="344"/>
    </row>
    <row r="296" ht="15" spans="1:8">
      <c r="A296" s="355">
        <v>2310417</v>
      </c>
      <c r="B296" s="356" t="s">
        <v>1534</v>
      </c>
      <c r="C296" s="357"/>
      <c r="D296" s="358"/>
      <c r="E296" s="358"/>
      <c r="F296" s="359"/>
      <c r="G296" s="358"/>
      <c r="H296" s="344"/>
    </row>
    <row r="297" ht="15" spans="1:8">
      <c r="A297" s="355">
        <v>2310418</v>
      </c>
      <c r="B297" s="356" t="s">
        <v>1535</v>
      </c>
      <c r="C297" s="357"/>
      <c r="D297" s="358"/>
      <c r="E297" s="358"/>
      <c r="F297" s="359"/>
      <c r="G297" s="358"/>
      <c r="H297" s="344"/>
    </row>
    <row r="298" ht="15" spans="1:8">
      <c r="A298" s="355">
        <v>2310419</v>
      </c>
      <c r="B298" s="356" t="s">
        <v>1536</v>
      </c>
      <c r="C298" s="357"/>
      <c r="D298" s="358"/>
      <c r="E298" s="358"/>
      <c r="F298" s="359"/>
      <c r="G298" s="358"/>
      <c r="H298" s="344"/>
    </row>
    <row r="299" ht="15" spans="1:8">
      <c r="A299" s="355">
        <v>2310420</v>
      </c>
      <c r="B299" s="356" t="s">
        <v>1537</v>
      </c>
      <c r="C299" s="357"/>
      <c r="D299" s="358"/>
      <c r="E299" s="358"/>
      <c r="F299" s="359"/>
      <c r="G299" s="358"/>
      <c r="H299" s="344"/>
    </row>
    <row r="300" ht="15" spans="1:8">
      <c r="A300" s="355">
        <v>2310431</v>
      </c>
      <c r="B300" s="356" t="s">
        <v>1538</v>
      </c>
      <c r="C300" s="357"/>
      <c r="D300" s="358"/>
      <c r="E300" s="358"/>
      <c r="F300" s="359"/>
      <c r="G300" s="358"/>
      <c r="H300" s="344"/>
    </row>
    <row r="301" ht="15" spans="1:8">
      <c r="A301" s="355">
        <v>2310432</v>
      </c>
      <c r="B301" s="356" t="s">
        <v>1539</v>
      </c>
      <c r="C301" s="357"/>
      <c r="D301" s="358"/>
      <c r="E301" s="358"/>
      <c r="F301" s="359"/>
      <c r="G301" s="358"/>
      <c r="H301" s="344"/>
    </row>
    <row r="302" ht="15" spans="1:8">
      <c r="A302" s="355">
        <v>2310433</v>
      </c>
      <c r="B302" s="356" t="s">
        <v>1540</v>
      </c>
      <c r="C302" s="357"/>
      <c r="D302" s="358"/>
      <c r="E302" s="358"/>
      <c r="F302" s="359"/>
      <c r="G302" s="358"/>
      <c r="H302" s="344"/>
    </row>
    <row r="303" ht="15" spans="1:8">
      <c r="A303" s="355">
        <v>2310498</v>
      </c>
      <c r="B303" s="356" t="s">
        <v>1541</v>
      </c>
      <c r="C303" s="357"/>
      <c r="D303" s="358"/>
      <c r="E303" s="358"/>
      <c r="F303" s="359"/>
      <c r="G303" s="358"/>
      <c r="H303" s="344"/>
    </row>
    <row r="304" ht="15" spans="1:8">
      <c r="A304" s="355">
        <v>2310499</v>
      </c>
      <c r="B304" s="356" t="s">
        <v>1542</v>
      </c>
      <c r="C304" s="357"/>
      <c r="D304" s="358"/>
      <c r="E304" s="358"/>
      <c r="F304" s="359"/>
      <c r="G304" s="358"/>
      <c r="H304" s="344"/>
    </row>
    <row r="305" ht="15" spans="1:8">
      <c r="A305" s="350">
        <v>23105</v>
      </c>
      <c r="B305" s="351" t="s">
        <v>1376</v>
      </c>
      <c r="C305" s="352"/>
      <c r="D305" s="352"/>
      <c r="E305" s="352"/>
      <c r="F305" s="353"/>
      <c r="G305" s="352"/>
      <c r="H305" s="354"/>
    </row>
    <row r="306" ht="15" spans="1:8">
      <c r="A306" s="355">
        <v>2310501</v>
      </c>
      <c r="B306" s="356" t="s">
        <v>1376</v>
      </c>
      <c r="C306" s="357"/>
      <c r="D306" s="358"/>
      <c r="E306" s="358"/>
      <c r="F306" s="359"/>
      <c r="G306" s="358"/>
      <c r="H306" s="344"/>
    </row>
    <row r="307" ht="15" spans="1:8">
      <c r="A307" s="350">
        <v>23106</v>
      </c>
      <c r="B307" s="351" t="s">
        <v>1377</v>
      </c>
      <c r="C307" s="352"/>
      <c r="D307" s="352"/>
      <c r="E307" s="352"/>
      <c r="F307" s="353"/>
      <c r="G307" s="352"/>
      <c r="H307" s="354"/>
    </row>
    <row r="308" ht="15" spans="1:8">
      <c r="A308" s="355">
        <v>2310601</v>
      </c>
      <c r="B308" s="356" t="s">
        <v>1377</v>
      </c>
      <c r="C308" s="357"/>
      <c r="D308" s="358"/>
      <c r="E308" s="358"/>
      <c r="F308" s="359"/>
      <c r="G308" s="358"/>
      <c r="H308" s="344"/>
    </row>
    <row r="309" ht="15" spans="1:8">
      <c r="A309" s="345">
        <v>232</v>
      </c>
      <c r="B309" s="346" t="s">
        <v>1024</v>
      </c>
      <c r="C309" s="347">
        <f t="shared" ref="C309:G309" si="25">SUBTOTAL(9,C310:C325)</f>
        <v>22117</v>
      </c>
      <c r="D309" s="347">
        <f t="shared" si="25"/>
        <v>23768</v>
      </c>
      <c r="E309" s="347">
        <f t="shared" si="25"/>
        <v>23768</v>
      </c>
      <c r="F309" s="348">
        <f t="shared" ref="F309:F313" si="26">E309/D309*100</f>
        <v>100</v>
      </c>
      <c r="G309" s="347">
        <f t="shared" si="25"/>
        <v>26856</v>
      </c>
      <c r="H309" s="349">
        <f t="shared" ref="H309:H313" si="27">G309/C309*100-100</f>
        <v>21.4269566396889</v>
      </c>
    </row>
    <row r="310" ht="15" spans="1:8">
      <c r="A310" s="350">
        <v>23204</v>
      </c>
      <c r="B310" s="351" t="s">
        <v>1378</v>
      </c>
      <c r="C310" s="352">
        <f t="shared" ref="C310:G310" si="28">SUBTOTAL(9,C311:C325)</f>
        <v>22117</v>
      </c>
      <c r="D310" s="352">
        <f t="shared" si="28"/>
        <v>23768</v>
      </c>
      <c r="E310" s="352">
        <f t="shared" si="28"/>
        <v>23768</v>
      </c>
      <c r="F310" s="353">
        <f t="shared" si="26"/>
        <v>100</v>
      </c>
      <c r="G310" s="352">
        <f t="shared" si="28"/>
        <v>26856</v>
      </c>
      <c r="H310" s="354">
        <f t="shared" si="27"/>
        <v>21.4269566396889</v>
      </c>
    </row>
    <row r="311" ht="15" spans="1:8">
      <c r="A311" s="355">
        <v>2320401</v>
      </c>
      <c r="B311" s="356" t="s">
        <v>1543</v>
      </c>
      <c r="C311" s="357"/>
      <c r="D311" s="358"/>
      <c r="E311" s="358"/>
      <c r="F311" s="359"/>
      <c r="G311" s="358"/>
      <c r="H311" s="344"/>
    </row>
    <row r="312" ht="15" spans="1:8">
      <c r="A312" s="355">
        <v>2320405</v>
      </c>
      <c r="B312" s="356" t="s">
        <v>1544</v>
      </c>
      <c r="C312" s="357"/>
      <c r="D312" s="358"/>
      <c r="E312" s="358"/>
      <c r="F312" s="359"/>
      <c r="G312" s="358"/>
      <c r="H312" s="344"/>
    </row>
    <row r="313" ht="15" spans="1:8">
      <c r="A313" s="355">
        <v>2320411</v>
      </c>
      <c r="B313" s="356" t="s">
        <v>1545</v>
      </c>
      <c r="C313" s="357">
        <v>1700</v>
      </c>
      <c r="D313" s="358">
        <v>1543</v>
      </c>
      <c r="E313" s="358">
        <v>1543</v>
      </c>
      <c r="F313" s="359">
        <f t="shared" si="26"/>
        <v>100</v>
      </c>
      <c r="G313" s="358">
        <v>1303</v>
      </c>
      <c r="H313" s="344">
        <f t="shared" si="27"/>
        <v>-23.3529411764706</v>
      </c>
    </row>
    <row r="314" ht="15" spans="1:8">
      <c r="A314" s="355">
        <v>2320413</v>
      </c>
      <c r="B314" s="356" t="s">
        <v>1546</v>
      </c>
      <c r="C314" s="357"/>
      <c r="D314" s="358"/>
      <c r="E314" s="358"/>
      <c r="F314" s="359"/>
      <c r="G314" s="358"/>
      <c r="H314" s="344"/>
    </row>
    <row r="315" ht="15" spans="1:8">
      <c r="A315" s="355">
        <v>2320414</v>
      </c>
      <c r="B315" s="356" t="s">
        <v>1547</v>
      </c>
      <c r="C315" s="357"/>
      <c r="D315" s="358"/>
      <c r="E315" s="358"/>
      <c r="F315" s="359"/>
      <c r="G315" s="358"/>
      <c r="H315" s="344"/>
    </row>
    <row r="316" ht="15" spans="1:8">
      <c r="A316" s="355">
        <v>2320416</v>
      </c>
      <c r="B316" s="356" t="s">
        <v>1548</v>
      </c>
      <c r="C316" s="357"/>
      <c r="D316" s="358"/>
      <c r="E316" s="358"/>
      <c r="F316" s="359"/>
      <c r="G316" s="358"/>
      <c r="H316" s="344"/>
    </row>
    <row r="317" ht="15" spans="1:8">
      <c r="A317" s="355">
        <v>2320417</v>
      </c>
      <c r="B317" s="356" t="s">
        <v>1549</v>
      </c>
      <c r="C317" s="357"/>
      <c r="D317" s="358"/>
      <c r="E317" s="358"/>
      <c r="F317" s="359"/>
      <c r="G317" s="358"/>
      <c r="H317" s="344"/>
    </row>
    <row r="318" ht="15" spans="1:8">
      <c r="A318" s="355">
        <v>2320418</v>
      </c>
      <c r="B318" s="356" t="s">
        <v>1550</v>
      </c>
      <c r="C318" s="357"/>
      <c r="D318" s="358"/>
      <c r="E318" s="358"/>
      <c r="F318" s="359"/>
      <c r="G318" s="358"/>
      <c r="H318" s="344"/>
    </row>
    <row r="319" ht="15" spans="1:8">
      <c r="A319" s="355">
        <v>2320419</v>
      </c>
      <c r="B319" s="356" t="s">
        <v>1551</v>
      </c>
      <c r="C319" s="357"/>
      <c r="D319" s="358"/>
      <c r="E319" s="358"/>
      <c r="F319" s="359"/>
      <c r="G319" s="358"/>
      <c r="H319" s="344"/>
    </row>
    <row r="320" ht="15" spans="1:8">
      <c r="A320" s="355">
        <v>2320420</v>
      </c>
      <c r="B320" s="356" t="s">
        <v>1552</v>
      </c>
      <c r="C320" s="357"/>
      <c r="D320" s="358"/>
      <c r="E320" s="358"/>
      <c r="F320" s="359"/>
      <c r="G320" s="358"/>
      <c r="H320" s="344"/>
    </row>
    <row r="321" ht="15" spans="1:8">
      <c r="A321" s="355">
        <v>2320431</v>
      </c>
      <c r="B321" s="356" t="s">
        <v>1553</v>
      </c>
      <c r="C321" s="357">
        <v>1800</v>
      </c>
      <c r="D321" s="358">
        <v>1261</v>
      </c>
      <c r="E321" s="358">
        <v>1261</v>
      </c>
      <c r="F321" s="359">
        <f t="shared" ref="F321:F324" si="29">E321/D321*100</f>
        <v>100</v>
      </c>
      <c r="G321" s="358">
        <v>1278</v>
      </c>
      <c r="H321" s="344">
        <f t="shared" ref="H321:H324" si="30">G321/C321*100-100</f>
        <v>-29</v>
      </c>
    </row>
    <row r="322" ht="15" spans="1:8">
      <c r="A322" s="355">
        <v>2320432</v>
      </c>
      <c r="B322" s="356" t="s">
        <v>1554</v>
      </c>
      <c r="C322" s="357">
        <v>1000</v>
      </c>
      <c r="D322" s="358">
        <v>942</v>
      </c>
      <c r="E322" s="358">
        <v>942</v>
      </c>
      <c r="F322" s="359">
        <f t="shared" si="29"/>
        <v>100</v>
      </c>
      <c r="G322" s="358">
        <v>624</v>
      </c>
      <c r="H322" s="344">
        <f t="shared" si="30"/>
        <v>-37.6</v>
      </c>
    </row>
    <row r="323" ht="15" spans="1:8">
      <c r="A323" s="355">
        <v>2320433</v>
      </c>
      <c r="B323" s="356" t="s">
        <v>1555</v>
      </c>
      <c r="C323" s="357">
        <v>161</v>
      </c>
      <c r="D323" s="358">
        <v>119</v>
      </c>
      <c r="E323" s="358">
        <v>119</v>
      </c>
      <c r="F323" s="359">
        <f t="shared" si="29"/>
        <v>100</v>
      </c>
      <c r="G323" s="358">
        <v>101</v>
      </c>
      <c r="H323" s="344">
        <f t="shared" si="30"/>
        <v>-37.2670807453416</v>
      </c>
    </row>
    <row r="324" ht="15" spans="1:8">
      <c r="A324" s="355">
        <v>2320498</v>
      </c>
      <c r="B324" s="356" t="s">
        <v>1556</v>
      </c>
      <c r="C324" s="357">
        <v>17456</v>
      </c>
      <c r="D324" s="358">
        <v>18633</v>
      </c>
      <c r="E324" s="358">
        <v>18633</v>
      </c>
      <c r="F324" s="359">
        <f t="shared" si="29"/>
        <v>100</v>
      </c>
      <c r="G324" s="358">
        <v>22288</v>
      </c>
      <c r="H324" s="344">
        <f t="shared" si="30"/>
        <v>27.6810265811182</v>
      </c>
    </row>
    <row r="325" ht="15" spans="1:8">
      <c r="A325" s="355">
        <v>2320499</v>
      </c>
      <c r="B325" s="356" t="s">
        <v>1557</v>
      </c>
      <c r="C325" s="357"/>
      <c r="D325" s="358">
        <v>1270</v>
      </c>
      <c r="E325" s="358">
        <v>1270</v>
      </c>
      <c r="F325" s="359"/>
      <c r="G325" s="358">
        <v>1262</v>
      </c>
      <c r="H325" s="344"/>
    </row>
    <row r="326" ht="15" spans="1:8">
      <c r="A326" s="345">
        <v>233</v>
      </c>
      <c r="B326" s="346" t="s">
        <v>1036</v>
      </c>
      <c r="C326" s="347"/>
      <c r="D326" s="347">
        <f>SUBTOTAL(9,D327:D342)</f>
        <v>133</v>
      </c>
      <c r="E326" s="347">
        <f>SUBTOTAL(9,E327:E342)</f>
        <v>133</v>
      </c>
      <c r="F326" s="348"/>
      <c r="G326" s="347"/>
      <c r="H326" s="349"/>
    </row>
    <row r="327" ht="15" spans="1:8">
      <c r="A327" s="350">
        <v>23304</v>
      </c>
      <c r="B327" s="351" t="s">
        <v>1379</v>
      </c>
      <c r="C327" s="352"/>
      <c r="D327" s="352">
        <f>SUBTOTAL(9,D328:D342)</f>
        <v>133</v>
      </c>
      <c r="E327" s="352">
        <f>SUBTOTAL(9,E328:E342)</f>
        <v>133</v>
      </c>
      <c r="F327" s="353"/>
      <c r="G327" s="352"/>
      <c r="H327" s="354"/>
    </row>
    <row r="328" ht="15" spans="1:8">
      <c r="A328" s="355">
        <v>2330401</v>
      </c>
      <c r="B328" s="356" t="s">
        <v>1558</v>
      </c>
      <c r="C328" s="357"/>
      <c r="D328" s="358"/>
      <c r="E328" s="358"/>
      <c r="F328" s="359"/>
      <c r="G328" s="358"/>
      <c r="H328" s="344"/>
    </row>
    <row r="329" ht="15" spans="1:8">
      <c r="A329" s="355">
        <v>2330405</v>
      </c>
      <c r="B329" s="356" t="s">
        <v>1559</v>
      </c>
      <c r="C329" s="357"/>
      <c r="D329" s="358"/>
      <c r="E329" s="358"/>
      <c r="F329" s="359"/>
      <c r="G329" s="358"/>
      <c r="H329" s="344"/>
    </row>
    <row r="330" ht="15" spans="1:8">
      <c r="A330" s="355">
        <v>2330411</v>
      </c>
      <c r="B330" s="356" t="s">
        <v>1560</v>
      </c>
      <c r="C330" s="357"/>
      <c r="D330" s="358">
        <v>3</v>
      </c>
      <c r="E330" s="358">
        <v>3</v>
      </c>
      <c r="F330" s="359"/>
      <c r="G330" s="358"/>
      <c r="H330" s="344"/>
    </row>
    <row r="331" ht="15" spans="1:8">
      <c r="A331" s="355">
        <v>2330413</v>
      </c>
      <c r="B331" s="356" t="s">
        <v>1561</v>
      </c>
      <c r="C331" s="357"/>
      <c r="D331" s="358"/>
      <c r="E331" s="358"/>
      <c r="F331" s="359"/>
      <c r="G331" s="358"/>
      <c r="H331" s="344"/>
    </row>
    <row r="332" ht="15" spans="1:8">
      <c r="A332" s="355">
        <v>2330414</v>
      </c>
      <c r="B332" s="356" t="s">
        <v>1562</v>
      </c>
      <c r="C332" s="357"/>
      <c r="D332" s="358"/>
      <c r="E332" s="358"/>
      <c r="F332" s="359"/>
      <c r="G332" s="358"/>
      <c r="H332" s="344"/>
    </row>
    <row r="333" ht="15" spans="1:8">
      <c r="A333" s="355">
        <v>2330416</v>
      </c>
      <c r="B333" s="356" t="s">
        <v>1563</v>
      </c>
      <c r="C333" s="357"/>
      <c r="D333" s="358"/>
      <c r="E333" s="358"/>
      <c r="F333" s="359"/>
      <c r="G333" s="358"/>
      <c r="H333" s="344"/>
    </row>
    <row r="334" ht="15" spans="1:8">
      <c r="A334" s="355">
        <v>2330417</v>
      </c>
      <c r="B334" s="356" t="s">
        <v>1564</v>
      </c>
      <c r="C334" s="357"/>
      <c r="D334" s="358"/>
      <c r="E334" s="358"/>
      <c r="F334" s="359"/>
      <c r="G334" s="358"/>
      <c r="H334" s="344"/>
    </row>
    <row r="335" ht="15" spans="1:8">
      <c r="A335" s="355">
        <v>2330418</v>
      </c>
      <c r="B335" s="356" t="s">
        <v>1565</v>
      </c>
      <c r="C335" s="357"/>
      <c r="D335" s="358"/>
      <c r="E335" s="358"/>
      <c r="F335" s="359"/>
      <c r="G335" s="358"/>
      <c r="H335" s="344"/>
    </row>
    <row r="336" ht="15" spans="1:8">
      <c r="A336" s="355">
        <v>2330419</v>
      </c>
      <c r="B336" s="356" t="s">
        <v>1566</v>
      </c>
      <c r="C336" s="357"/>
      <c r="D336" s="358"/>
      <c r="E336" s="358"/>
      <c r="F336" s="359"/>
      <c r="G336" s="358"/>
      <c r="H336" s="344"/>
    </row>
    <row r="337" ht="15" spans="1:8">
      <c r="A337" s="355">
        <v>2330420</v>
      </c>
      <c r="B337" s="356" t="s">
        <v>1567</v>
      </c>
      <c r="C337" s="357"/>
      <c r="D337" s="358"/>
      <c r="E337" s="358"/>
      <c r="F337" s="359"/>
      <c r="G337" s="358"/>
      <c r="H337" s="344"/>
    </row>
    <row r="338" ht="15" spans="1:8">
      <c r="A338" s="355">
        <v>2330431</v>
      </c>
      <c r="B338" s="356" t="s">
        <v>1568</v>
      </c>
      <c r="C338" s="357"/>
      <c r="D338" s="358"/>
      <c r="E338" s="358"/>
      <c r="F338" s="359"/>
      <c r="G338" s="358"/>
      <c r="H338" s="344"/>
    </row>
    <row r="339" ht="15" spans="1:8">
      <c r="A339" s="355">
        <v>2330432</v>
      </c>
      <c r="B339" s="356" t="s">
        <v>1569</v>
      </c>
      <c r="C339" s="357"/>
      <c r="D339" s="358"/>
      <c r="E339" s="358"/>
      <c r="F339" s="359"/>
      <c r="G339" s="358"/>
      <c r="H339" s="344"/>
    </row>
    <row r="340" ht="15" spans="1:8">
      <c r="A340" s="355">
        <v>2330433</v>
      </c>
      <c r="B340" s="356" t="s">
        <v>1570</v>
      </c>
      <c r="C340" s="357"/>
      <c r="D340" s="358"/>
      <c r="E340" s="358"/>
      <c r="F340" s="359"/>
      <c r="G340" s="358"/>
      <c r="H340" s="344"/>
    </row>
    <row r="341" ht="15" spans="1:8">
      <c r="A341" s="355">
        <v>2330498</v>
      </c>
      <c r="B341" s="356" t="s">
        <v>1571</v>
      </c>
      <c r="C341" s="357"/>
      <c r="D341" s="358">
        <v>88</v>
      </c>
      <c r="E341" s="358">
        <v>88</v>
      </c>
      <c r="F341" s="359"/>
      <c r="G341" s="358"/>
      <c r="H341" s="344"/>
    </row>
    <row r="342" ht="15" spans="1:8">
      <c r="A342" s="355">
        <v>2330499</v>
      </c>
      <c r="B342" s="356" t="s">
        <v>1572</v>
      </c>
      <c r="C342" s="357"/>
      <c r="D342" s="358">
        <v>42</v>
      </c>
      <c r="E342" s="358">
        <v>42</v>
      </c>
      <c r="F342" s="359"/>
      <c r="G342" s="358"/>
      <c r="H342" s="344"/>
    </row>
    <row r="343" ht="15" spans="1:8">
      <c r="A343" s="345">
        <v>234</v>
      </c>
      <c r="B343" s="346" t="s">
        <v>1380</v>
      </c>
      <c r="C343" s="347"/>
      <c r="D343" s="347"/>
      <c r="E343" s="347"/>
      <c r="F343" s="348"/>
      <c r="G343" s="347"/>
      <c r="H343" s="349"/>
    </row>
    <row r="344" ht="15" spans="1:8">
      <c r="A344" s="350">
        <v>23401</v>
      </c>
      <c r="B344" s="351" t="s">
        <v>1114</v>
      </c>
      <c r="C344" s="352"/>
      <c r="D344" s="352"/>
      <c r="E344" s="352"/>
      <c r="F344" s="353"/>
      <c r="G344" s="352"/>
      <c r="H344" s="354"/>
    </row>
    <row r="345" ht="15" spans="1:8">
      <c r="A345" s="355">
        <v>2340101</v>
      </c>
      <c r="B345" s="356" t="s">
        <v>1573</v>
      </c>
      <c r="C345" s="360"/>
      <c r="D345" s="360"/>
      <c r="E345" s="360"/>
      <c r="F345" s="359"/>
      <c r="G345" s="358"/>
      <c r="H345" s="344"/>
    </row>
    <row r="346" ht="15" spans="1:8">
      <c r="A346" s="355">
        <v>2340102</v>
      </c>
      <c r="B346" s="356" t="s">
        <v>1574</v>
      </c>
      <c r="C346" s="360"/>
      <c r="D346" s="360"/>
      <c r="E346" s="360"/>
      <c r="F346" s="359"/>
      <c r="G346" s="358"/>
      <c r="H346" s="344"/>
    </row>
    <row r="347" ht="15" spans="1:8">
      <c r="A347" s="355">
        <v>2340103</v>
      </c>
      <c r="B347" s="356" t="s">
        <v>1575</v>
      </c>
      <c r="C347" s="360"/>
      <c r="D347" s="360"/>
      <c r="E347" s="360"/>
      <c r="F347" s="359"/>
      <c r="G347" s="358"/>
      <c r="H347" s="344"/>
    </row>
    <row r="348" ht="15" spans="1:8">
      <c r="A348" s="355">
        <v>2340104</v>
      </c>
      <c r="B348" s="356" t="s">
        <v>1576</v>
      </c>
      <c r="C348" s="360"/>
      <c r="D348" s="360"/>
      <c r="E348" s="360"/>
      <c r="F348" s="359"/>
      <c r="G348" s="358"/>
      <c r="H348" s="344"/>
    </row>
    <row r="349" ht="15" spans="1:8">
      <c r="A349" s="355">
        <v>2340105</v>
      </c>
      <c r="B349" s="356" t="s">
        <v>1577</v>
      </c>
      <c r="C349" s="360"/>
      <c r="D349" s="360"/>
      <c r="E349" s="360"/>
      <c r="F349" s="359"/>
      <c r="G349" s="358"/>
      <c r="H349" s="344"/>
    </row>
    <row r="350" ht="15" spans="1:8">
      <c r="A350" s="355">
        <v>2340106</v>
      </c>
      <c r="B350" s="356" t="s">
        <v>1578</v>
      </c>
      <c r="C350" s="360"/>
      <c r="D350" s="360"/>
      <c r="E350" s="360"/>
      <c r="F350" s="359"/>
      <c r="G350" s="358"/>
      <c r="H350" s="344"/>
    </row>
    <row r="351" ht="15" spans="1:8">
      <c r="A351" s="355">
        <v>2340107</v>
      </c>
      <c r="B351" s="356" t="s">
        <v>1579</v>
      </c>
      <c r="C351" s="360"/>
      <c r="D351" s="360"/>
      <c r="E351" s="360"/>
      <c r="F351" s="359"/>
      <c r="G351" s="358"/>
      <c r="H351" s="344"/>
    </row>
    <row r="352" ht="15" spans="1:8">
      <c r="A352" s="355">
        <v>2340108</v>
      </c>
      <c r="B352" s="356" t="s">
        <v>1580</v>
      </c>
      <c r="C352" s="360"/>
      <c r="D352" s="360"/>
      <c r="E352" s="360"/>
      <c r="F352" s="359"/>
      <c r="G352" s="358"/>
      <c r="H352" s="344"/>
    </row>
    <row r="353" ht="15" spans="1:8">
      <c r="A353" s="355">
        <v>2340109</v>
      </c>
      <c r="B353" s="356" t="s">
        <v>1581</v>
      </c>
      <c r="C353" s="360"/>
      <c r="D353" s="360"/>
      <c r="E353" s="360"/>
      <c r="F353" s="359"/>
      <c r="G353" s="358"/>
      <c r="H353" s="344"/>
    </row>
    <row r="354" ht="15" spans="1:8">
      <c r="A354" s="355">
        <v>2340110</v>
      </c>
      <c r="B354" s="356" t="s">
        <v>1582</v>
      </c>
      <c r="C354" s="360"/>
      <c r="D354" s="360"/>
      <c r="E354" s="360"/>
      <c r="F354" s="359"/>
      <c r="G354" s="358"/>
      <c r="H354" s="344"/>
    </row>
    <row r="355" ht="15" spans="1:8">
      <c r="A355" s="355">
        <v>2340111</v>
      </c>
      <c r="B355" s="356" t="s">
        <v>1583</v>
      </c>
      <c r="C355" s="360"/>
      <c r="D355" s="360"/>
      <c r="E355" s="360"/>
      <c r="F355" s="359"/>
      <c r="G355" s="358"/>
      <c r="H355" s="344"/>
    </row>
    <row r="356" ht="15" spans="1:8">
      <c r="A356" s="355">
        <v>2340199</v>
      </c>
      <c r="B356" s="356" t="s">
        <v>1584</v>
      </c>
      <c r="C356" s="360"/>
      <c r="D356" s="360"/>
      <c r="E356" s="360"/>
      <c r="F356" s="359"/>
      <c r="G356" s="358"/>
      <c r="H356" s="344"/>
    </row>
    <row r="357" ht="15" spans="1:8">
      <c r="A357" s="350">
        <v>23402</v>
      </c>
      <c r="B357" s="351" t="s">
        <v>1381</v>
      </c>
      <c r="C357" s="352"/>
      <c r="D357" s="352"/>
      <c r="E357" s="352"/>
      <c r="F357" s="353"/>
      <c r="G357" s="352"/>
      <c r="H357" s="354"/>
    </row>
    <row r="358" ht="15" spans="1:8">
      <c r="A358" s="355">
        <v>2340201</v>
      </c>
      <c r="B358" s="356" t="s">
        <v>826</v>
      </c>
      <c r="C358" s="360"/>
      <c r="D358" s="360"/>
      <c r="E358" s="360"/>
      <c r="F358" s="359"/>
      <c r="G358" s="358"/>
      <c r="H358" s="344"/>
    </row>
    <row r="359" ht="15" spans="1:8">
      <c r="A359" s="355">
        <v>2340202</v>
      </c>
      <c r="B359" s="356" t="s">
        <v>869</v>
      </c>
      <c r="C359" s="360"/>
      <c r="D359" s="360"/>
      <c r="E359" s="360"/>
      <c r="F359" s="359"/>
      <c r="G359" s="358"/>
      <c r="H359" s="344"/>
    </row>
    <row r="360" ht="15" spans="1:8">
      <c r="A360" s="355">
        <v>2340203</v>
      </c>
      <c r="B360" s="356" t="s">
        <v>1585</v>
      </c>
      <c r="C360" s="360"/>
      <c r="D360" s="360"/>
      <c r="E360" s="360"/>
      <c r="F360" s="359"/>
      <c r="G360" s="358"/>
      <c r="H360" s="344"/>
    </row>
    <row r="361" ht="15" spans="1:8">
      <c r="A361" s="355">
        <v>2340204</v>
      </c>
      <c r="B361" s="356" t="s">
        <v>1586</v>
      </c>
      <c r="C361" s="360"/>
      <c r="D361" s="360"/>
      <c r="E361" s="360"/>
      <c r="F361" s="359"/>
      <c r="G361" s="358"/>
      <c r="H361" s="344"/>
    </row>
    <row r="362" ht="15" spans="1:8">
      <c r="A362" s="355">
        <v>2340205</v>
      </c>
      <c r="B362" s="356" t="s">
        <v>1587</v>
      </c>
      <c r="C362" s="360"/>
      <c r="D362" s="360"/>
      <c r="E362" s="360"/>
      <c r="F362" s="359"/>
      <c r="G362" s="358"/>
      <c r="H362" s="344"/>
    </row>
    <row r="363" ht="15" spans="1:8">
      <c r="A363" s="355">
        <v>2340299</v>
      </c>
      <c r="B363" s="356" t="s">
        <v>1588</v>
      </c>
      <c r="C363" s="360"/>
      <c r="D363" s="360"/>
      <c r="E363" s="360"/>
      <c r="F363" s="359"/>
      <c r="G363" s="358"/>
      <c r="H363" s="344"/>
    </row>
  </sheetData>
  <mergeCells count="2">
    <mergeCell ref="A2:H2"/>
    <mergeCell ref="G3:H3"/>
  </mergeCells>
  <pageMargins left="0.75" right="0.75" top="1" bottom="1" header="0.5" footer="0.5"/>
  <pageSetup paperSize="9" scale="6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5"/>
  <sheetViews>
    <sheetView showGridLines="0" showZeros="0" view="pageBreakPreview" zoomScaleNormal="100" zoomScaleSheetLayoutView="100" topLeftCell="A22" workbookViewId="0">
      <selection activeCell="B6" sqref="B6:E29"/>
    </sheetView>
  </sheetViews>
  <sheetFormatPr defaultColWidth="9" defaultRowHeight="15" customHeight="1" outlineLevelCol="5"/>
  <cols>
    <col min="1" max="1" width="32" style="532" customWidth="1"/>
    <col min="2" max="2" width="12.625" style="532" customWidth="1"/>
    <col min="3" max="3" width="12.875" style="532" customWidth="1"/>
    <col min="4" max="4" width="14.5" style="532" customWidth="1"/>
    <col min="5" max="6" width="10.375" style="532" customWidth="1"/>
    <col min="7" max="242" width="9" style="532"/>
    <col min="243" max="16384" width="9" style="531"/>
  </cols>
  <sheetData>
    <row r="1" s="302" customFormat="1" ht="24" customHeight="1" spans="1:6">
      <c r="A1" s="309" t="s">
        <v>32</v>
      </c>
      <c r="B1" s="310"/>
      <c r="C1" s="310"/>
      <c r="D1" s="310"/>
      <c r="E1" s="310"/>
      <c r="F1" s="310"/>
    </row>
    <row r="2" s="526" customFormat="1" ht="42" customHeight="1" spans="1:6">
      <c r="A2" s="533" t="s">
        <v>33</v>
      </c>
      <c r="B2" s="534"/>
      <c r="C2" s="534"/>
      <c r="D2" s="534"/>
      <c r="E2" s="534"/>
      <c r="F2" s="534"/>
    </row>
    <row r="3" s="527" customFormat="1" ht="27" customHeight="1" spans="6:6">
      <c r="F3" s="527" t="s">
        <v>2</v>
      </c>
    </row>
    <row r="4" s="528" customFormat="1" ht="30" customHeight="1" spans="1:6">
      <c r="A4" s="389" t="s">
        <v>3</v>
      </c>
      <c r="B4" s="287" t="s">
        <v>4</v>
      </c>
      <c r="C4" s="287"/>
      <c r="D4" s="287"/>
      <c r="E4" s="287"/>
      <c r="F4" s="287"/>
    </row>
    <row r="5" s="529" customFormat="1" ht="39" customHeight="1" spans="1:6">
      <c r="A5" s="535"/>
      <c r="B5" s="536" t="s">
        <v>34</v>
      </c>
      <c r="C5" s="536" t="s">
        <v>35</v>
      </c>
      <c r="D5" s="536" t="s">
        <v>36</v>
      </c>
      <c r="E5" s="536" t="s">
        <v>37</v>
      </c>
      <c r="F5" s="536" t="s">
        <v>38</v>
      </c>
    </row>
    <row r="6" s="530" customFormat="1" ht="24" customHeight="1" spans="1:6">
      <c r="A6" s="537" t="s">
        <v>39</v>
      </c>
      <c r="B6" s="538">
        <v>56222</v>
      </c>
      <c r="C6" s="538">
        <f>B6-D6-E6-F6</f>
        <v>56118</v>
      </c>
      <c r="D6" s="539"/>
      <c r="E6" s="539">
        <v>104</v>
      </c>
      <c r="F6" s="539"/>
    </row>
    <row r="7" s="530" customFormat="1" ht="24" customHeight="1" spans="1:6">
      <c r="A7" s="537" t="s">
        <v>40</v>
      </c>
      <c r="B7" s="538"/>
      <c r="C7" s="538">
        <f>B7-D7-E7-F7</f>
        <v>0</v>
      </c>
      <c r="D7" s="539"/>
      <c r="E7" s="539"/>
      <c r="F7" s="539"/>
    </row>
    <row r="8" s="530" customFormat="1" ht="24" customHeight="1" spans="1:6">
      <c r="A8" s="537" t="s">
        <v>41</v>
      </c>
      <c r="B8" s="538">
        <v>268</v>
      </c>
      <c r="C8" s="538">
        <f t="shared" ref="C8:C29" si="0">B8-D8-E8-F8</f>
        <v>268</v>
      </c>
      <c r="D8" s="539"/>
      <c r="E8" s="539"/>
      <c r="F8" s="539"/>
    </row>
    <row r="9" s="530" customFormat="1" ht="24" customHeight="1" spans="1:6">
      <c r="A9" s="537" t="s">
        <v>42</v>
      </c>
      <c r="B9" s="538">
        <v>20410</v>
      </c>
      <c r="C9" s="538">
        <f t="shared" si="0"/>
        <v>20384</v>
      </c>
      <c r="D9" s="539"/>
      <c r="E9" s="539">
        <v>26</v>
      </c>
      <c r="F9" s="539"/>
    </row>
    <row r="10" s="530" customFormat="1" ht="24" customHeight="1" spans="1:6">
      <c r="A10" s="537" t="s">
        <v>43</v>
      </c>
      <c r="B10" s="538">
        <v>152927</v>
      </c>
      <c r="C10" s="538">
        <f t="shared" si="0"/>
        <v>150840</v>
      </c>
      <c r="D10" s="539"/>
      <c r="E10" s="539">
        <v>2087</v>
      </c>
      <c r="F10" s="539"/>
    </row>
    <row r="11" s="529" customFormat="1" ht="24" customHeight="1" spans="1:6">
      <c r="A11" s="537" t="s">
        <v>44</v>
      </c>
      <c r="B11" s="538">
        <v>229</v>
      </c>
      <c r="C11" s="538">
        <f t="shared" si="0"/>
        <v>153</v>
      </c>
      <c r="D11" s="539"/>
      <c r="E11" s="539">
        <v>76</v>
      </c>
      <c r="F11" s="539"/>
    </row>
    <row r="12" s="530" customFormat="1" ht="24" customHeight="1" spans="1:6">
      <c r="A12" s="537" t="s">
        <v>45</v>
      </c>
      <c r="B12" s="538">
        <v>3736</v>
      </c>
      <c r="C12" s="538">
        <f t="shared" si="0"/>
        <v>3690</v>
      </c>
      <c r="D12" s="539"/>
      <c r="E12" s="539">
        <v>46</v>
      </c>
      <c r="F12" s="539"/>
    </row>
    <row r="13" s="530" customFormat="1" ht="24" customHeight="1" spans="1:6">
      <c r="A13" s="537" t="s">
        <v>46</v>
      </c>
      <c r="B13" s="538">
        <v>84563</v>
      </c>
      <c r="C13" s="538">
        <f t="shared" si="0"/>
        <v>84395</v>
      </c>
      <c r="D13" s="539"/>
      <c r="E13" s="539">
        <v>168</v>
      </c>
      <c r="F13" s="539"/>
    </row>
    <row r="14" s="530" customFormat="1" ht="24" customHeight="1" spans="1:6">
      <c r="A14" s="537" t="s">
        <v>47</v>
      </c>
      <c r="B14" s="538">
        <v>47289</v>
      </c>
      <c r="C14" s="538">
        <f t="shared" si="0"/>
        <v>46188</v>
      </c>
      <c r="D14" s="539"/>
      <c r="E14" s="539">
        <v>1101</v>
      </c>
      <c r="F14" s="539"/>
    </row>
    <row r="15" s="530" customFormat="1" ht="24" customHeight="1" spans="1:6">
      <c r="A15" s="537" t="s">
        <v>48</v>
      </c>
      <c r="B15" s="538">
        <v>1252</v>
      </c>
      <c r="C15" s="538">
        <f t="shared" si="0"/>
        <v>201</v>
      </c>
      <c r="D15" s="539"/>
      <c r="E15" s="539">
        <v>1051</v>
      </c>
      <c r="F15" s="539"/>
    </row>
    <row r="16" s="530" customFormat="1" ht="24" customHeight="1" spans="1:6">
      <c r="A16" s="537" t="s">
        <v>49</v>
      </c>
      <c r="B16" s="538">
        <v>34400</v>
      </c>
      <c r="C16" s="538">
        <f t="shared" si="0"/>
        <v>34398</v>
      </c>
      <c r="D16" s="539"/>
      <c r="E16" s="539">
        <v>2</v>
      </c>
      <c r="F16" s="539"/>
    </row>
    <row r="17" s="530" customFormat="1" ht="24" customHeight="1" spans="1:6">
      <c r="A17" s="537" t="s">
        <v>50</v>
      </c>
      <c r="B17" s="538">
        <v>42525</v>
      </c>
      <c r="C17" s="538">
        <f t="shared" si="0"/>
        <v>41799</v>
      </c>
      <c r="D17" s="539"/>
      <c r="E17" s="539">
        <v>726</v>
      </c>
      <c r="F17" s="539"/>
    </row>
    <row r="18" s="530" customFormat="1" ht="24" customHeight="1" spans="1:6">
      <c r="A18" s="537" t="s">
        <v>51</v>
      </c>
      <c r="B18" s="538">
        <v>4985</v>
      </c>
      <c r="C18" s="538">
        <f t="shared" si="0"/>
        <v>4982</v>
      </c>
      <c r="D18" s="539"/>
      <c r="E18" s="539">
        <v>3</v>
      </c>
      <c r="F18" s="411"/>
    </row>
    <row r="19" s="530" customFormat="1" ht="24" customHeight="1" spans="1:6">
      <c r="A19" s="540" t="s">
        <v>52</v>
      </c>
      <c r="B19" s="538">
        <v>3626</v>
      </c>
      <c r="C19" s="538">
        <f t="shared" si="0"/>
        <v>3326</v>
      </c>
      <c r="D19" s="539"/>
      <c r="E19" s="539">
        <v>300</v>
      </c>
      <c r="F19" s="539"/>
    </row>
    <row r="20" s="530" customFormat="1" ht="24" customHeight="1" spans="1:6">
      <c r="A20" s="540" t="s">
        <v>53</v>
      </c>
      <c r="B20" s="538">
        <v>2165</v>
      </c>
      <c r="C20" s="538">
        <f t="shared" si="0"/>
        <v>1705</v>
      </c>
      <c r="D20" s="539"/>
      <c r="E20" s="539">
        <v>460</v>
      </c>
      <c r="F20" s="539"/>
    </row>
    <row r="21" s="530" customFormat="1" ht="24" customHeight="1" spans="1:6">
      <c r="A21" s="540" t="s">
        <v>54</v>
      </c>
      <c r="B21" s="538">
        <v>4</v>
      </c>
      <c r="C21" s="538">
        <f t="shared" si="0"/>
        <v>0</v>
      </c>
      <c r="D21" s="539"/>
      <c r="E21" s="539">
        <v>4</v>
      </c>
      <c r="F21" s="539"/>
    </row>
    <row r="22" s="530" customFormat="1" ht="24" customHeight="1" spans="1:6">
      <c r="A22" s="540" t="s">
        <v>55</v>
      </c>
      <c r="B22" s="538"/>
      <c r="C22" s="538">
        <f t="shared" si="0"/>
        <v>0</v>
      </c>
      <c r="D22" s="539"/>
      <c r="E22" s="539"/>
      <c r="F22" s="539"/>
    </row>
    <row r="23" s="530" customFormat="1" ht="24" customHeight="1" spans="1:6">
      <c r="A23" s="540" t="s">
        <v>56</v>
      </c>
      <c r="B23" s="538">
        <v>3275</v>
      </c>
      <c r="C23" s="538">
        <f t="shared" si="0"/>
        <v>3275</v>
      </c>
      <c r="D23" s="539"/>
      <c r="E23" s="539"/>
      <c r="F23" s="539"/>
    </row>
    <row r="24" s="530" customFormat="1" ht="24" customHeight="1" spans="1:6">
      <c r="A24" s="540" t="s">
        <v>57</v>
      </c>
      <c r="B24" s="538">
        <v>8793</v>
      </c>
      <c r="C24" s="538">
        <f t="shared" si="0"/>
        <v>8700</v>
      </c>
      <c r="D24" s="539"/>
      <c r="E24" s="539">
        <v>93</v>
      </c>
      <c r="F24" s="539"/>
    </row>
    <row r="25" s="530" customFormat="1" ht="24" customHeight="1" spans="1:6">
      <c r="A25" s="540" t="s">
        <v>58</v>
      </c>
      <c r="B25" s="538">
        <v>206</v>
      </c>
      <c r="C25" s="538">
        <f t="shared" si="0"/>
        <v>206</v>
      </c>
      <c r="D25" s="539"/>
      <c r="E25" s="539"/>
      <c r="F25" s="539"/>
    </row>
    <row r="26" s="530" customFormat="1" ht="24" customHeight="1" spans="1:6">
      <c r="A26" s="540" t="s">
        <v>59</v>
      </c>
      <c r="B26" s="538">
        <v>2504</v>
      </c>
      <c r="C26" s="538">
        <f t="shared" si="0"/>
        <v>2463</v>
      </c>
      <c r="D26" s="539"/>
      <c r="E26" s="539">
        <v>41</v>
      </c>
      <c r="F26" s="539"/>
    </row>
    <row r="27" s="530" customFormat="1" ht="24" customHeight="1" spans="1:6">
      <c r="A27" s="541" t="s">
        <v>60</v>
      </c>
      <c r="B27" s="538">
        <v>5440</v>
      </c>
      <c r="C27" s="538">
        <f t="shared" si="0"/>
        <v>5440</v>
      </c>
      <c r="D27" s="539"/>
      <c r="E27" s="539"/>
      <c r="F27" s="539"/>
    </row>
    <row r="28" s="530" customFormat="1" ht="24" customHeight="1" spans="1:6">
      <c r="A28" s="541" t="s">
        <v>61</v>
      </c>
      <c r="B28" s="542">
        <v>198</v>
      </c>
      <c r="C28" s="542">
        <f t="shared" si="0"/>
        <v>1</v>
      </c>
      <c r="D28" s="539"/>
      <c r="E28" s="539">
        <v>197</v>
      </c>
      <c r="F28" s="539"/>
    </row>
    <row r="29" s="530" customFormat="1" ht="24" customHeight="1" spans="1:6">
      <c r="A29" s="541" t="s">
        <v>62</v>
      </c>
      <c r="B29" s="543">
        <v>10539</v>
      </c>
      <c r="C29" s="543">
        <f t="shared" si="0"/>
        <v>10539</v>
      </c>
      <c r="D29" s="539"/>
      <c r="E29" s="539"/>
      <c r="F29" s="539"/>
    </row>
    <row r="30" s="530" customFormat="1" ht="24" customHeight="1" spans="1:6">
      <c r="A30" s="544" t="s">
        <v>63</v>
      </c>
      <c r="B30" s="560"/>
      <c r="C30" s="545"/>
      <c r="D30" s="539"/>
      <c r="E30" s="539"/>
      <c r="F30" s="539"/>
    </row>
    <row r="31" s="530" customFormat="1" ht="24" customHeight="1" spans="1:6">
      <c r="A31" s="541"/>
      <c r="B31" s="546">
        <f>SUM(C31:F31)</f>
        <v>0</v>
      </c>
      <c r="C31" s="539">
        <v>0</v>
      </c>
      <c r="D31" s="539"/>
      <c r="E31" s="539"/>
      <c r="F31" s="539"/>
    </row>
    <row r="32" s="530" customFormat="1" ht="24" customHeight="1" spans="1:6">
      <c r="A32" s="287" t="s">
        <v>64</v>
      </c>
      <c r="B32" s="547">
        <f>SUM(B6:B31)</f>
        <v>485556</v>
      </c>
      <c r="C32" s="547">
        <f>SUM(C6:C31)</f>
        <v>479071</v>
      </c>
      <c r="D32" s="547">
        <f>SUM(D6:D31)</f>
        <v>0</v>
      </c>
      <c r="E32" s="547">
        <f>SUM(E6:E31)</f>
        <v>6485</v>
      </c>
      <c r="F32" s="547">
        <f>SUM(F6:F31)</f>
        <v>0</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7" orientation="portrait" horizontalDpi="600"/>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workbookViewId="0">
      <selection activeCell="D15" sqref="D15"/>
    </sheetView>
  </sheetViews>
  <sheetFormatPr defaultColWidth="9" defaultRowHeight="14.25" outlineLevelCol="4"/>
  <cols>
    <col min="1" max="1" width="30.625" style="273" customWidth="1"/>
    <col min="2" max="2" width="12.625" style="307" customWidth="1"/>
    <col min="3" max="3" width="30.625" style="273" customWidth="1"/>
    <col min="4" max="4" width="12.625" style="308" customWidth="1"/>
    <col min="5" max="5" width="9.375" style="273"/>
    <col min="6" max="255" width="9" style="273"/>
    <col min="256" max="16384" width="9" style="30"/>
  </cols>
  <sheetData>
    <row r="1" s="302" customFormat="1" ht="24" customHeight="1" spans="1:2">
      <c r="A1" s="309" t="s">
        <v>1589</v>
      </c>
      <c r="B1" s="310"/>
    </row>
    <row r="2" s="303" customFormat="1" ht="42" customHeight="1" spans="1:4">
      <c r="A2" s="311" t="s">
        <v>1590</v>
      </c>
      <c r="B2" s="312"/>
      <c r="C2" s="312"/>
      <c r="D2" s="312"/>
    </row>
    <row r="3" s="304" customFormat="1" ht="27" customHeight="1" spans="1:4">
      <c r="A3" s="313"/>
      <c r="B3" s="314"/>
      <c r="C3" s="313"/>
      <c r="D3" s="315" t="s">
        <v>2</v>
      </c>
    </row>
    <row r="4" s="305" customFormat="1" ht="30" customHeight="1" spans="1:4">
      <c r="A4" s="316" t="s">
        <v>1042</v>
      </c>
      <c r="B4" s="317" t="s">
        <v>4</v>
      </c>
      <c r="C4" s="316" t="s">
        <v>1043</v>
      </c>
      <c r="D4" s="317" t="s">
        <v>4</v>
      </c>
    </row>
    <row r="5" s="306" customFormat="1" ht="24" customHeight="1" spans="1:4">
      <c r="A5" s="318" t="s">
        <v>1591</v>
      </c>
      <c r="B5" s="319">
        <v>185000</v>
      </c>
      <c r="C5" s="318" t="s">
        <v>1592</v>
      </c>
      <c r="D5" s="319">
        <v>190006</v>
      </c>
    </row>
    <row r="6" s="306" customFormat="1" ht="24" customHeight="1" spans="1:4">
      <c r="A6" s="318" t="s">
        <v>1046</v>
      </c>
      <c r="B6" s="319">
        <f>SUM(B7:B10)</f>
        <v>64215</v>
      </c>
      <c r="C6" s="218" t="s">
        <v>1047</v>
      </c>
      <c r="D6" s="319">
        <v>58629</v>
      </c>
    </row>
    <row r="7" s="306" customFormat="1" ht="24" customHeight="1" spans="1:4">
      <c r="A7" s="320" t="s">
        <v>1048</v>
      </c>
      <c r="B7" s="321"/>
      <c r="C7" s="320" t="s">
        <v>1049</v>
      </c>
      <c r="D7" s="321"/>
    </row>
    <row r="8" s="306" customFormat="1" ht="24" customHeight="1" spans="1:4">
      <c r="A8" s="320" t="s">
        <v>1056</v>
      </c>
      <c r="B8" s="321">
        <v>64215</v>
      </c>
      <c r="C8" s="320" t="s">
        <v>1055</v>
      </c>
      <c r="D8" s="321">
        <v>58629</v>
      </c>
    </row>
    <row r="9" s="306" customFormat="1" ht="24" customHeight="1" spans="1:4">
      <c r="A9" s="320" t="s">
        <v>1058</v>
      </c>
      <c r="B9" s="321"/>
      <c r="C9" s="322" t="s">
        <v>1012</v>
      </c>
      <c r="D9" s="323">
        <v>580</v>
      </c>
    </row>
    <row r="10" s="306" customFormat="1" ht="24" customHeight="1" spans="1:4">
      <c r="A10" s="320" t="s">
        <v>1065</v>
      </c>
      <c r="B10" s="321"/>
      <c r="C10" s="320" t="s">
        <v>1375</v>
      </c>
      <c r="D10" s="321">
        <v>580</v>
      </c>
    </row>
    <row r="11" s="306" customFormat="1" ht="24" customHeight="1" spans="1:4">
      <c r="A11" s="324" t="s">
        <v>1593</v>
      </c>
      <c r="B11" s="321"/>
      <c r="C11" s="322" t="s">
        <v>1594</v>
      </c>
      <c r="D11" s="323"/>
    </row>
    <row r="12" s="306" customFormat="1" ht="24" customHeight="1" spans="1:4">
      <c r="A12" s="325" t="s">
        <v>1079</v>
      </c>
      <c r="B12" s="326"/>
      <c r="C12" s="325" t="s">
        <v>1079</v>
      </c>
      <c r="D12" s="321"/>
    </row>
    <row r="13" s="306" customFormat="1" ht="24" customHeight="1" spans="1:4">
      <c r="A13" s="325" t="s">
        <v>1079</v>
      </c>
      <c r="B13" s="226"/>
      <c r="C13" s="320"/>
      <c r="D13" s="321"/>
    </row>
    <row r="14" s="306" customFormat="1" ht="24" customHeight="1" spans="1:4">
      <c r="A14" s="327"/>
      <c r="B14" s="226"/>
      <c r="C14" s="328"/>
      <c r="D14" s="329"/>
    </row>
    <row r="15" s="306" customFormat="1" ht="24" customHeight="1" spans="1:4">
      <c r="A15" s="136" t="s">
        <v>1084</v>
      </c>
      <c r="B15" s="326">
        <f>B5+B6</f>
        <v>249215</v>
      </c>
      <c r="C15" s="330" t="s">
        <v>1085</v>
      </c>
      <c r="D15" s="323">
        <f>D5+D6+D9</f>
        <v>249215</v>
      </c>
    </row>
    <row r="16" s="306" customFormat="1" ht="24" customHeight="1" spans="1:4">
      <c r="A16" s="273"/>
      <c r="B16" s="307"/>
      <c r="C16" s="273"/>
      <c r="D16" s="308"/>
    </row>
    <row r="17" s="306" customFormat="1" ht="24" customHeight="1" spans="1:5">
      <c r="A17" s="273"/>
      <c r="B17" s="307"/>
      <c r="C17" s="273"/>
      <c r="D17" s="308"/>
      <c r="E17" s="331"/>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scale="98" orientation="portrait" horizont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90"/>
  <sheetViews>
    <sheetView topLeftCell="A13" workbookViewId="0">
      <selection activeCell="A19" sqref="A19"/>
    </sheetView>
  </sheetViews>
  <sheetFormatPr defaultColWidth="6.875" defaultRowHeight="15.95" customHeight="1"/>
  <cols>
    <col min="1" max="1" width="57.625" style="365" customWidth="1"/>
    <col min="2" max="2" width="25.625" style="371" customWidth="1"/>
    <col min="3" max="4" width="6.875" style="365"/>
    <col min="5" max="5" width="24.5" style="365" customWidth="1"/>
    <col min="6" max="253" width="6.875" style="365"/>
    <col min="254" max="16384" width="6.875" style="30"/>
  </cols>
  <sheetData>
    <row r="1" s="302" customFormat="1" ht="24" customHeight="1" spans="1:2">
      <c r="A1" s="309" t="s">
        <v>1595</v>
      </c>
      <c r="B1" s="310"/>
    </row>
    <row r="2" s="361" customFormat="1" ht="42" customHeight="1" spans="1:2">
      <c r="A2" s="366" t="s">
        <v>1596</v>
      </c>
      <c r="B2" s="367"/>
    </row>
    <row r="3" s="362" customFormat="1" ht="27" customHeight="1" spans="2:2">
      <c r="B3" s="372" t="s">
        <v>2</v>
      </c>
    </row>
    <row r="4" s="363" customFormat="1" ht="21" customHeight="1" spans="1:2">
      <c r="A4" s="287" t="s">
        <v>3</v>
      </c>
      <c r="B4" s="330" t="s">
        <v>4</v>
      </c>
    </row>
    <row r="5" s="363" customFormat="1" ht="24" customHeight="1" spans="1:2">
      <c r="A5" s="373" t="s">
        <v>1308</v>
      </c>
      <c r="B5" s="374">
        <f>SUM(B6:B21)</f>
        <v>130000</v>
      </c>
    </row>
    <row r="6" s="364" customFormat="1" ht="24" customHeight="1" spans="1:2">
      <c r="A6" s="375" t="s">
        <v>1309</v>
      </c>
      <c r="B6" s="376"/>
    </row>
    <row r="7" s="364" customFormat="1" ht="24" customHeight="1" spans="1:2">
      <c r="A7" s="375" t="s">
        <v>1310</v>
      </c>
      <c r="B7" s="376"/>
    </row>
    <row r="8" s="364" customFormat="1" ht="24" customHeight="1" spans="1:2">
      <c r="A8" s="375" t="s">
        <v>1311</v>
      </c>
      <c r="B8" s="376"/>
    </row>
    <row r="9" s="364" customFormat="1" ht="24" customHeight="1" spans="1:2">
      <c r="A9" s="375" t="s">
        <v>1312</v>
      </c>
      <c r="B9" s="376"/>
    </row>
    <row r="10" s="364" customFormat="1" ht="24" customHeight="1" spans="1:2">
      <c r="A10" s="375" t="s">
        <v>1313</v>
      </c>
      <c r="B10" s="376">
        <v>126000</v>
      </c>
    </row>
    <row r="11" s="364" customFormat="1" ht="24" customHeight="1" spans="1:2">
      <c r="A11" s="375" t="s">
        <v>1314</v>
      </c>
      <c r="B11" s="376"/>
    </row>
    <row r="12" s="364" customFormat="1" ht="24" customHeight="1" spans="1:2">
      <c r="A12" s="375" t="s">
        <v>1315</v>
      </c>
      <c r="B12" s="377"/>
    </row>
    <row r="13" s="364" customFormat="1" ht="24" customHeight="1" spans="1:2">
      <c r="A13" s="375" t="s">
        <v>1316</v>
      </c>
      <c r="B13" s="377">
        <v>2360</v>
      </c>
    </row>
    <row r="14" s="364" customFormat="1" ht="24" customHeight="1" spans="1:2">
      <c r="A14" s="375" t="s">
        <v>1317</v>
      </c>
      <c r="B14" s="377"/>
    </row>
    <row r="15" s="364" customFormat="1" ht="18" customHeight="1" spans="1:2">
      <c r="A15" s="375" t="s">
        <v>1318</v>
      </c>
      <c r="B15" s="377"/>
    </row>
    <row r="16" s="364" customFormat="1" ht="24" customHeight="1" spans="1:2">
      <c r="A16" s="375" t="s">
        <v>1319</v>
      </c>
      <c r="B16" s="377"/>
    </row>
    <row r="17" s="364" customFormat="1" ht="24" customHeight="1" spans="1:2">
      <c r="A17" s="375" t="s">
        <v>1320</v>
      </c>
      <c r="B17" s="377"/>
    </row>
    <row r="18" s="364" customFormat="1" ht="19" customHeight="1" spans="1:2">
      <c r="A18" s="375" t="s">
        <v>1321</v>
      </c>
      <c r="B18" s="377">
        <v>1640</v>
      </c>
    </row>
    <row r="19" s="364" customFormat="1" ht="24" customHeight="1" spans="1:2">
      <c r="A19" s="375" t="s">
        <v>1322</v>
      </c>
      <c r="B19" s="377"/>
    </row>
    <row r="20" s="364" customFormat="1" ht="24" customHeight="1" spans="1:2">
      <c r="A20" s="375" t="s">
        <v>1323</v>
      </c>
      <c r="B20" s="377"/>
    </row>
    <row r="21" s="364" customFormat="1" ht="19" customHeight="1" spans="1:2">
      <c r="A21" s="375" t="s">
        <v>1324</v>
      </c>
      <c r="B21" s="377"/>
    </row>
    <row r="22" s="363" customFormat="1" ht="24" customHeight="1" spans="1:2">
      <c r="A22" s="373" t="s">
        <v>1325</v>
      </c>
      <c r="B22" s="369">
        <f>SUM(B23:B28)</f>
        <v>55000</v>
      </c>
    </row>
    <row r="23" s="364" customFormat="1" ht="24" customHeight="1" spans="1:2">
      <c r="A23" s="375" t="s">
        <v>1326</v>
      </c>
      <c r="B23" s="378"/>
    </row>
    <row r="24" s="364" customFormat="1" ht="24" customHeight="1" spans="1:2">
      <c r="A24" s="375" t="s">
        <v>1327</v>
      </c>
      <c r="B24" s="378"/>
    </row>
    <row r="25" s="364" customFormat="1" ht="24" customHeight="1" spans="1:2">
      <c r="A25" s="375" t="s">
        <v>1328</v>
      </c>
      <c r="B25" s="377"/>
    </row>
    <row r="26" s="364" customFormat="1" ht="24" customHeight="1" spans="1:2">
      <c r="A26" s="375" t="s">
        <v>1329</v>
      </c>
      <c r="B26" s="378"/>
    </row>
    <row r="27" s="364" customFormat="1" ht="24" customHeight="1" spans="1:2">
      <c r="A27" s="375" t="s">
        <v>1330</v>
      </c>
      <c r="B27" s="378"/>
    </row>
    <row r="28" s="364" customFormat="1" ht="24" customHeight="1" spans="1:2">
      <c r="A28" s="375" t="s">
        <v>1331</v>
      </c>
      <c r="B28" s="377">
        <v>55000</v>
      </c>
    </row>
    <row r="29" s="363" customFormat="1" ht="24" customHeight="1" spans="1:2">
      <c r="A29" s="287" t="s">
        <v>1332</v>
      </c>
      <c r="B29" s="369">
        <f>B5+B22</f>
        <v>185000</v>
      </c>
    </row>
    <row r="30" s="370" customFormat="1" ht="24" customHeight="1" spans="1:2">
      <c r="A30" s="365"/>
      <c r="B30" s="371"/>
    </row>
    <row r="31" s="30" customFormat="1" ht="24" customHeight="1" spans="1:253">
      <c r="A31" s="365"/>
      <c r="B31" s="371"/>
      <c r="C31" s="365"/>
      <c r="D31" s="365"/>
      <c r="E31" s="365"/>
      <c r="F31" s="365"/>
      <c r="G31" s="365"/>
      <c r="H31" s="365"/>
      <c r="I31" s="365"/>
      <c r="J31" s="365"/>
      <c r="K31" s="365"/>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365"/>
      <c r="BC31" s="365"/>
      <c r="BD31" s="365"/>
      <c r="BE31" s="365"/>
      <c r="BF31" s="365"/>
      <c r="BG31" s="365"/>
      <c r="BH31" s="365"/>
      <c r="BI31" s="365"/>
      <c r="BJ31" s="365"/>
      <c r="BK31" s="365"/>
      <c r="BL31" s="365"/>
      <c r="BM31" s="365"/>
      <c r="BN31" s="365"/>
      <c r="BO31" s="365"/>
      <c r="BP31" s="365"/>
      <c r="BQ31" s="365"/>
      <c r="BR31" s="365"/>
      <c r="BS31" s="365"/>
      <c r="BT31" s="365"/>
      <c r="BU31" s="365"/>
      <c r="BV31" s="365"/>
      <c r="BW31" s="365"/>
      <c r="BX31" s="365"/>
      <c r="BY31" s="365"/>
      <c r="BZ31" s="365"/>
      <c r="CA31" s="365"/>
      <c r="CB31" s="365"/>
      <c r="CC31" s="365"/>
      <c r="CD31" s="365"/>
      <c r="CE31" s="365"/>
      <c r="CF31" s="365"/>
      <c r="CG31" s="365"/>
      <c r="CH31" s="365"/>
      <c r="CI31" s="365"/>
      <c r="CJ31" s="365"/>
      <c r="CK31" s="365"/>
      <c r="CL31" s="365"/>
      <c r="CM31" s="365"/>
      <c r="CN31" s="365"/>
      <c r="CO31" s="365"/>
      <c r="CP31" s="365"/>
      <c r="CQ31" s="365"/>
      <c r="CR31" s="365"/>
      <c r="CS31" s="365"/>
      <c r="CT31" s="365"/>
      <c r="CU31" s="365"/>
      <c r="CV31" s="365"/>
      <c r="CW31" s="365"/>
      <c r="CX31" s="365"/>
      <c r="CY31" s="365"/>
      <c r="CZ31" s="365"/>
      <c r="DA31" s="365"/>
      <c r="DB31" s="365"/>
      <c r="DC31" s="365"/>
      <c r="DD31" s="365"/>
      <c r="DE31" s="365"/>
      <c r="DF31" s="365"/>
      <c r="DG31" s="365"/>
      <c r="DH31" s="365"/>
      <c r="DI31" s="365"/>
      <c r="DJ31" s="365"/>
      <c r="DK31" s="365"/>
      <c r="DL31" s="365"/>
      <c r="DM31" s="365"/>
      <c r="DN31" s="365"/>
      <c r="DO31" s="365"/>
      <c r="DP31" s="365"/>
      <c r="DQ31" s="365"/>
      <c r="DR31" s="365"/>
      <c r="DS31" s="365"/>
      <c r="DT31" s="365"/>
      <c r="DU31" s="365"/>
      <c r="DV31" s="365"/>
      <c r="DW31" s="365"/>
      <c r="DX31" s="365"/>
      <c r="DY31" s="365"/>
      <c r="DZ31" s="365"/>
      <c r="EA31" s="365"/>
      <c r="EB31" s="365"/>
      <c r="EC31" s="365"/>
      <c r="ED31" s="365"/>
      <c r="EE31" s="365"/>
      <c r="EF31" s="365"/>
      <c r="EG31" s="365"/>
      <c r="EH31" s="365"/>
      <c r="EI31" s="365"/>
      <c r="EJ31" s="365"/>
      <c r="EK31" s="365"/>
      <c r="EL31" s="365"/>
      <c r="EM31" s="365"/>
      <c r="EN31" s="365"/>
      <c r="EO31" s="365"/>
      <c r="EP31" s="365"/>
      <c r="EQ31" s="365"/>
      <c r="ER31" s="365"/>
      <c r="ES31" s="365"/>
      <c r="ET31" s="365"/>
      <c r="EU31" s="365"/>
      <c r="EV31" s="365"/>
      <c r="EW31" s="365"/>
      <c r="EX31" s="365"/>
      <c r="EY31" s="365"/>
      <c r="EZ31" s="365"/>
      <c r="FA31" s="365"/>
      <c r="FB31" s="365"/>
      <c r="FC31" s="365"/>
      <c r="FD31" s="365"/>
      <c r="FE31" s="365"/>
      <c r="FF31" s="365"/>
      <c r="FG31" s="365"/>
      <c r="FH31" s="365"/>
      <c r="FI31" s="365"/>
      <c r="FJ31" s="365"/>
      <c r="FK31" s="365"/>
      <c r="FL31" s="365"/>
      <c r="FM31" s="365"/>
      <c r="FN31" s="365"/>
      <c r="FO31" s="365"/>
      <c r="FP31" s="365"/>
      <c r="FQ31" s="365"/>
      <c r="FR31" s="365"/>
      <c r="FS31" s="365"/>
      <c r="FT31" s="365"/>
      <c r="FU31" s="365"/>
      <c r="FV31" s="365"/>
      <c r="FW31" s="365"/>
      <c r="FX31" s="365"/>
      <c r="FY31" s="365"/>
      <c r="FZ31" s="365"/>
      <c r="GA31" s="365"/>
      <c r="GB31" s="365"/>
      <c r="GC31" s="365"/>
      <c r="GD31" s="365"/>
      <c r="GE31" s="365"/>
      <c r="GF31" s="365"/>
      <c r="GG31" s="365"/>
      <c r="GH31" s="365"/>
      <c r="GI31" s="365"/>
      <c r="GJ31" s="365"/>
      <c r="GK31" s="365"/>
      <c r="GL31" s="365"/>
      <c r="GM31" s="365"/>
      <c r="GN31" s="365"/>
      <c r="GO31" s="365"/>
      <c r="GP31" s="365"/>
      <c r="GQ31" s="365"/>
      <c r="GR31" s="365"/>
      <c r="GS31" s="365"/>
      <c r="GT31" s="365"/>
      <c r="GU31" s="365"/>
      <c r="GV31" s="365"/>
      <c r="GW31" s="365"/>
      <c r="GX31" s="365"/>
      <c r="GY31" s="365"/>
      <c r="GZ31" s="365"/>
      <c r="HA31" s="365"/>
      <c r="HB31" s="365"/>
      <c r="HC31" s="365"/>
      <c r="HD31" s="365"/>
      <c r="HE31" s="365"/>
      <c r="HF31" s="365"/>
      <c r="HG31" s="365"/>
      <c r="HH31" s="365"/>
      <c r="HI31" s="365"/>
      <c r="HJ31" s="365"/>
      <c r="HK31" s="365"/>
      <c r="HL31" s="365"/>
      <c r="HM31" s="365"/>
      <c r="HN31" s="365"/>
      <c r="HO31" s="365"/>
      <c r="HP31" s="365"/>
      <c r="HQ31" s="365"/>
      <c r="HR31" s="365"/>
      <c r="HS31" s="365"/>
      <c r="HT31" s="365"/>
      <c r="HU31" s="365"/>
      <c r="HV31" s="365"/>
      <c r="HW31" s="365"/>
      <c r="HX31" s="365"/>
      <c r="HY31" s="365"/>
      <c r="HZ31" s="365"/>
      <c r="IA31" s="365"/>
      <c r="IB31" s="365"/>
      <c r="IC31" s="365"/>
      <c r="ID31" s="365"/>
      <c r="IE31" s="365"/>
      <c r="IF31" s="365"/>
      <c r="IG31" s="365"/>
      <c r="IH31" s="365"/>
      <c r="II31" s="365"/>
      <c r="IJ31" s="365"/>
      <c r="IK31" s="365"/>
      <c r="IL31" s="365"/>
      <c r="IM31" s="365"/>
      <c r="IN31" s="365"/>
      <c r="IO31" s="365"/>
      <c r="IP31" s="365"/>
      <c r="IQ31" s="365"/>
      <c r="IR31" s="365"/>
      <c r="IS31" s="365"/>
    </row>
    <row r="32" s="30" customFormat="1" ht="24" customHeight="1" spans="1:253">
      <c r="A32" s="365"/>
      <c r="B32" s="371"/>
      <c r="C32" s="365"/>
      <c r="D32" s="365"/>
      <c r="E32" s="365"/>
      <c r="F32" s="365"/>
      <c r="G32" s="365"/>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365"/>
      <c r="BC32" s="365"/>
      <c r="BD32" s="365"/>
      <c r="BE32" s="365"/>
      <c r="BF32" s="365"/>
      <c r="BG32" s="365"/>
      <c r="BH32" s="365"/>
      <c r="BI32" s="365"/>
      <c r="BJ32" s="365"/>
      <c r="BK32" s="365"/>
      <c r="BL32" s="365"/>
      <c r="BM32" s="365"/>
      <c r="BN32" s="365"/>
      <c r="BO32" s="365"/>
      <c r="BP32" s="365"/>
      <c r="BQ32" s="365"/>
      <c r="BR32" s="365"/>
      <c r="BS32" s="365"/>
      <c r="BT32" s="365"/>
      <c r="BU32" s="365"/>
      <c r="BV32" s="365"/>
      <c r="BW32" s="365"/>
      <c r="BX32" s="365"/>
      <c r="BY32" s="365"/>
      <c r="BZ32" s="365"/>
      <c r="CA32" s="365"/>
      <c r="CB32" s="365"/>
      <c r="CC32" s="365"/>
      <c r="CD32" s="365"/>
      <c r="CE32" s="365"/>
      <c r="CF32" s="365"/>
      <c r="CG32" s="365"/>
      <c r="CH32" s="365"/>
      <c r="CI32" s="365"/>
      <c r="CJ32" s="365"/>
      <c r="CK32" s="365"/>
      <c r="CL32" s="365"/>
      <c r="CM32" s="365"/>
      <c r="CN32" s="365"/>
      <c r="CO32" s="365"/>
      <c r="CP32" s="365"/>
      <c r="CQ32" s="365"/>
      <c r="CR32" s="365"/>
      <c r="CS32" s="365"/>
      <c r="CT32" s="365"/>
      <c r="CU32" s="365"/>
      <c r="CV32" s="365"/>
      <c r="CW32" s="365"/>
      <c r="CX32" s="365"/>
      <c r="CY32" s="365"/>
      <c r="CZ32" s="365"/>
      <c r="DA32" s="365"/>
      <c r="DB32" s="365"/>
      <c r="DC32" s="365"/>
      <c r="DD32" s="365"/>
      <c r="DE32" s="365"/>
      <c r="DF32" s="365"/>
      <c r="DG32" s="365"/>
      <c r="DH32" s="365"/>
      <c r="DI32" s="365"/>
      <c r="DJ32" s="365"/>
      <c r="DK32" s="365"/>
      <c r="DL32" s="365"/>
      <c r="DM32" s="365"/>
      <c r="DN32" s="365"/>
      <c r="DO32" s="365"/>
      <c r="DP32" s="365"/>
      <c r="DQ32" s="365"/>
      <c r="DR32" s="365"/>
      <c r="DS32" s="365"/>
      <c r="DT32" s="365"/>
      <c r="DU32" s="365"/>
      <c r="DV32" s="365"/>
      <c r="DW32" s="365"/>
      <c r="DX32" s="365"/>
      <c r="DY32" s="365"/>
      <c r="DZ32" s="365"/>
      <c r="EA32" s="365"/>
      <c r="EB32" s="365"/>
      <c r="EC32" s="365"/>
      <c r="ED32" s="365"/>
      <c r="EE32" s="365"/>
      <c r="EF32" s="365"/>
      <c r="EG32" s="365"/>
      <c r="EH32" s="365"/>
      <c r="EI32" s="365"/>
      <c r="EJ32" s="365"/>
      <c r="EK32" s="365"/>
      <c r="EL32" s="365"/>
      <c r="EM32" s="365"/>
      <c r="EN32" s="365"/>
      <c r="EO32" s="365"/>
      <c r="EP32" s="365"/>
      <c r="EQ32" s="365"/>
      <c r="ER32" s="365"/>
      <c r="ES32" s="365"/>
      <c r="ET32" s="365"/>
      <c r="EU32" s="365"/>
      <c r="EV32" s="365"/>
      <c r="EW32" s="365"/>
      <c r="EX32" s="365"/>
      <c r="EY32" s="365"/>
      <c r="EZ32" s="365"/>
      <c r="FA32" s="365"/>
      <c r="FB32" s="365"/>
      <c r="FC32" s="365"/>
      <c r="FD32" s="365"/>
      <c r="FE32" s="365"/>
      <c r="FF32" s="365"/>
      <c r="FG32" s="365"/>
      <c r="FH32" s="365"/>
      <c r="FI32" s="365"/>
      <c r="FJ32" s="365"/>
      <c r="FK32" s="365"/>
      <c r="FL32" s="365"/>
      <c r="FM32" s="365"/>
      <c r="FN32" s="365"/>
      <c r="FO32" s="365"/>
      <c r="FP32" s="365"/>
      <c r="FQ32" s="365"/>
      <c r="FR32" s="365"/>
      <c r="FS32" s="365"/>
      <c r="FT32" s="365"/>
      <c r="FU32" s="365"/>
      <c r="FV32" s="365"/>
      <c r="FW32" s="365"/>
      <c r="FX32" s="365"/>
      <c r="FY32" s="365"/>
      <c r="FZ32" s="365"/>
      <c r="GA32" s="365"/>
      <c r="GB32" s="365"/>
      <c r="GC32" s="365"/>
      <c r="GD32" s="365"/>
      <c r="GE32" s="365"/>
      <c r="GF32" s="365"/>
      <c r="GG32" s="365"/>
      <c r="GH32" s="365"/>
      <c r="GI32" s="365"/>
      <c r="GJ32" s="365"/>
      <c r="GK32" s="365"/>
      <c r="GL32" s="365"/>
      <c r="GM32" s="365"/>
      <c r="GN32" s="365"/>
      <c r="GO32" s="365"/>
      <c r="GP32" s="365"/>
      <c r="GQ32" s="365"/>
      <c r="GR32" s="365"/>
      <c r="GS32" s="365"/>
      <c r="GT32" s="365"/>
      <c r="GU32" s="365"/>
      <c r="GV32" s="365"/>
      <c r="GW32" s="365"/>
      <c r="GX32" s="365"/>
      <c r="GY32" s="365"/>
      <c r="GZ32" s="365"/>
      <c r="HA32" s="365"/>
      <c r="HB32" s="365"/>
      <c r="HC32" s="365"/>
      <c r="HD32" s="365"/>
      <c r="HE32" s="365"/>
      <c r="HF32" s="365"/>
      <c r="HG32" s="365"/>
      <c r="HH32" s="365"/>
      <c r="HI32" s="365"/>
      <c r="HJ32" s="365"/>
      <c r="HK32" s="365"/>
      <c r="HL32" s="365"/>
      <c r="HM32" s="365"/>
      <c r="HN32" s="365"/>
      <c r="HO32" s="365"/>
      <c r="HP32" s="365"/>
      <c r="HQ32" s="365"/>
      <c r="HR32" s="365"/>
      <c r="HS32" s="365"/>
      <c r="HT32" s="365"/>
      <c r="HU32" s="365"/>
      <c r="HV32" s="365"/>
      <c r="HW32" s="365"/>
      <c r="HX32" s="365"/>
      <c r="HY32" s="365"/>
      <c r="HZ32" s="365"/>
      <c r="IA32" s="365"/>
      <c r="IB32" s="365"/>
      <c r="IC32" s="365"/>
      <c r="ID32" s="365"/>
      <c r="IE32" s="365"/>
      <c r="IF32" s="365"/>
      <c r="IG32" s="365"/>
      <c r="IH32" s="365"/>
      <c r="II32" s="365"/>
      <c r="IJ32" s="365"/>
      <c r="IK32" s="365"/>
      <c r="IL32" s="365"/>
      <c r="IM32" s="365"/>
      <c r="IN32" s="365"/>
      <c r="IO32" s="365"/>
      <c r="IP32" s="365"/>
      <c r="IQ32" s="365"/>
      <c r="IR32" s="365"/>
      <c r="IS32" s="365"/>
    </row>
    <row r="33" s="30" customFormat="1" ht="24" customHeight="1" spans="1:253">
      <c r="A33" s="365"/>
      <c r="B33" s="371"/>
      <c r="C33" s="365"/>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365"/>
      <c r="BC33" s="365"/>
      <c r="BD33" s="365"/>
      <c r="BE33" s="365"/>
      <c r="BF33" s="365"/>
      <c r="BG33" s="365"/>
      <c r="BH33" s="365"/>
      <c r="BI33" s="365"/>
      <c r="BJ33" s="365"/>
      <c r="BK33" s="365"/>
      <c r="BL33" s="365"/>
      <c r="BM33" s="365"/>
      <c r="BN33" s="365"/>
      <c r="BO33" s="365"/>
      <c r="BP33" s="365"/>
      <c r="BQ33" s="365"/>
      <c r="BR33" s="365"/>
      <c r="BS33" s="365"/>
      <c r="BT33" s="365"/>
      <c r="BU33" s="365"/>
      <c r="BV33" s="365"/>
      <c r="BW33" s="365"/>
      <c r="BX33" s="365"/>
      <c r="BY33" s="365"/>
      <c r="BZ33" s="365"/>
      <c r="CA33" s="365"/>
      <c r="CB33" s="365"/>
      <c r="CC33" s="365"/>
      <c r="CD33" s="365"/>
      <c r="CE33" s="365"/>
      <c r="CF33" s="365"/>
      <c r="CG33" s="365"/>
      <c r="CH33" s="365"/>
      <c r="CI33" s="365"/>
      <c r="CJ33" s="365"/>
      <c r="CK33" s="365"/>
      <c r="CL33" s="365"/>
      <c r="CM33" s="365"/>
      <c r="CN33" s="365"/>
      <c r="CO33" s="365"/>
      <c r="CP33" s="365"/>
      <c r="CQ33" s="365"/>
      <c r="CR33" s="365"/>
      <c r="CS33" s="365"/>
      <c r="CT33" s="365"/>
      <c r="CU33" s="365"/>
      <c r="CV33" s="365"/>
      <c r="CW33" s="365"/>
      <c r="CX33" s="365"/>
      <c r="CY33" s="365"/>
      <c r="CZ33" s="365"/>
      <c r="DA33" s="365"/>
      <c r="DB33" s="365"/>
      <c r="DC33" s="365"/>
      <c r="DD33" s="365"/>
      <c r="DE33" s="365"/>
      <c r="DF33" s="365"/>
      <c r="DG33" s="365"/>
      <c r="DH33" s="365"/>
      <c r="DI33" s="365"/>
      <c r="DJ33" s="365"/>
      <c r="DK33" s="365"/>
      <c r="DL33" s="365"/>
      <c r="DM33" s="365"/>
      <c r="DN33" s="365"/>
      <c r="DO33" s="365"/>
      <c r="DP33" s="365"/>
      <c r="DQ33" s="365"/>
      <c r="DR33" s="365"/>
      <c r="DS33" s="365"/>
      <c r="DT33" s="365"/>
      <c r="DU33" s="365"/>
      <c r="DV33" s="365"/>
      <c r="DW33" s="365"/>
      <c r="DX33" s="365"/>
      <c r="DY33" s="365"/>
      <c r="DZ33" s="365"/>
      <c r="EA33" s="365"/>
      <c r="EB33" s="365"/>
      <c r="EC33" s="365"/>
      <c r="ED33" s="365"/>
      <c r="EE33" s="365"/>
      <c r="EF33" s="365"/>
      <c r="EG33" s="365"/>
      <c r="EH33" s="365"/>
      <c r="EI33" s="365"/>
      <c r="EJ33" s="365"/>
      <c r="EK33" s="365"/>
      <c r="EL33" s="365"/>
      <c r="EM33" s="365"/>
      <c r="EN33" s="365"/>
      <c r="EO33" s="365"/>
      <c r="EP33" s="365"/>
      <c r="EQ33" s="365"/>
      <c r="ER33" s="365"/>
      <c r="ES33" s="365"/>
      <c r="ET33" s="365"/>
      <c r="EU33" s="365"/>
      <c r="EV33" s="365"/>
      <c r="EW33" s="365"/>
      <c r="EX33" s="365"/>
      <c r="EY33" s="365"/>
      <c r="EZ33" s="365"/>
      <c r="FA33" s="365"/>
      <c r="FB33" s="365"/>
      <c r="FC33" s="365"/>
      <c r="FD33" s="365"/>
      <c r="FE33" s="365"/>
      <c r="FF33" s="365"/>
      <c r="FG33" s="365"/>
      <c r="FH33" s="365"/>
      <c r="FI33" s="365"/>
      <c r="FJ33" s="365"/>
      <c r="FK33" s="365"/>
      <c r="FL33" s="365"/>
      <c r="FM33" s="365"/>
      <c r="FN33" s="365"/>
      <c r="FO33" s="365"/>
      <c r="FP33" s="365"/>
      <c r="FQ33" s="365"/>
      <c r="FR33" s="365"/>
      <c r="FS33" s="365"/>
      <c r="FT33" s="365"/>
      <c r="FU33" s="365"/>
      <c r="FV33" s="365"/>
      <c r="FW33" s="365"/>
      <c r="FX33" s="365"/>
      <c r="FY33" s="365"/>
      <c r="FZ33" s="365"/>
      <c r="GA33" s="365"/>
      <c r="GB33" s="365"/>
      <c r="GC33" s="365"/>
      <c r="GD33" s="365"/>
      <c r="GE33" s="365"/>
      <c r="GF33" s="365"/>
      <c r="GG33" s="365"/>
      <c r="GH33" s="365"/>
      <c r="GI33" s="365"/>
      <c r="GJ33" s="365"/>
      <c r="GK33" s="365"/>
      <c r="GL33" s="365"/>
      <c r="GM33" s="365"/>
      <c r="GN33" s="365"/>
      <c r="GO33" s="365"/>
      <c r="GP33" s="365"/>
      <c r="GQ33" s="365"/>
      <c r="GR33" s="365"/>
      <c r="GS33" s="365"/>
      <c r="GT33" s="365"/>
      <c r="GU33" s="365"/>
      <c r="GV33" s="365"/>
      <c r="GW33" s="365"/>
      <c r="GX33" s="365"/>
      <c r="GY33" s="365"/>
      <c r="GZ33" s="365"/>
      <c r="HA33" s="365"/>
      <c r="HB33" s="365"/>
      <c r="HC33" s="365"/>
      <c r="HD33" s="365"/>
      <c r="HE33" s="365"/>
      <c r="HF33" s="365"/>
      <c r="HG33" s="365"/>
      <c r="HH33" s="365"/>
      <c r="HI33" s="365"/>
      <c r="HJ33" s="365"/>
      <c r="HK33" s="365"/>
      <c r="HL33" s="365"/>
      <c r="HM33" s="365"/>
      <c r="HN33" s="365"/>
      <c r="HO33" s="365"/>
      <c r="HP33" s="365"/>
      <c r="HQ33" s="365"/>
      <c r="HR33" s="365"/>
      <c r="HS33" s="365"/>
      <c r="HT33" s="365"/>
      <c r="HU33" s="365"/>
      <c r="HV33" s="365"/>
      <c r="HW33" s="365"/>
      <c r="HX33" s="365"/>
      <c r="HY33" s="365"/>
      <c r="HZ33" s="365"/>
      <c r="IA33" s="365"/>
      <c r="IB33" s="365"/>
      <c r="IC33" s="365"/>
      <c r="ID33" s="365"/>
      <c r="IE33" s="365"/>
      <c r="IF33" s="365"/>
      <c r="IG33" s="365"/>
      <c r="IH33" s="365"/>
      <c r="II33" s="365"/>
      <c r="IJ33" s="365"/>
      <c r="IK33" s="365"/>
      <c r="IL33" s="365"/>
      <c r="IM33" s="365"/>
      <c r="IN33" s="365"/>
      <c r="IO33" s="365"/>
      <c r="IP33" s="365"/>
      <c r="IQ33" s="365"/>
      <c r="IR33" s="365"/>
      <c r="IS33" s="365"/>
    </row>
    <row r="34" s="30" customFormat="1" ht="24" customHeight="1" spans="1:253">
      <c r="A34" s="365"/>
      <c r="B34" s="371"/>
      <c r="C34" s="365"/>
      <c r="D34" s="365"/>
      <c r="E34" s="365"/>
      <c r="F34" s="365"/>
      <c r="G34" s="365"/>
      <c r="H34" s="365"/>
      <c r="I34" s="365"/>
      <c r="J34" s="365"/>
      <c r="K34" s="365"/>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5"/>
      <c r="BC34" s="365"/>
      <c r="BD34" s="365"/>
      <c r="BE34" s="365"/>
      <c r="BF34" s="365"/>
      <c r="BG34" s="365"/>
      <c r="BH34" s="365"/>
      <c r="BI34" s="365"/>
      <c r="BJ34" s="365"/>
      <c r="BK34" s="365"/>
      <c r="BL34" s="365"/>
      <c r="BM34" s="365"/>
      <c r="BN34" s="365"/>
      <c r="BO34" s="365"/>
      <c r="BP34" s="365"/>
      <c r="BQ34" s="365"/>
      <c r="BR34" s="365"/>
      <c r="BS34" s="365"/>
      <c r="BT34" s="365"/>
      <c r="BU34" s="365"/>
      <c r="BV34" s="365"/>
      <c r="BW34" s="365"/>
      <c r="BX34" s="365"/>
      <c r="BY34" s="365"/>
      <c r="BZ34" s="365"/>
      <c r="CA34" s="365"/>
      <c r="CB34" s="365"/>
      <c r="CC34" s="365"/>
      <c r="CD34" s="365"/>
      <c r="CE34" s="365"/>
      <c r="CF34" s="365"/>
      <c r="CG34" s="365"/>
      <c r="CH34" s="365"/>
      <c r="CI34" s="365"/>
      <c r="CJ34" s="365"/>
      <c r="CK34" s="365"/>
      <c r="CL34" s="365"/>
      <c r="CM34" s="365"/>
      <c r="CN34" s="365"/>
      <c r="CO34" s="365"/>
      <c r="CP34" s="365"/>
      <c r="CQ34" s="365"/>
      <c r="CR34" s="365"/>
      <c r="CS34" s="365"/>
      <c r="CT34" s="365"/>
      <c r="CU34" s="365"/>
      <c r="CV34" s="365"/>
      <c r="CW34" s="365"/>
      <c r="CX34" s="365"/>
      <c r="CY34" s="365"/>
      <c r="CZ34" s="365"/>
      <c r="DA34" s="365"/>
      <c r="DB34" s="365"/>
      <c r="DC34" s="365"/>
      <c r="DD34" s="365"/>
      <c r="DE34" s="365"/>
      <c r="DF34" s="365"/>
      <c r="DG34" s="365"/>
      <c r="DH34" s="365"/>
      <c r="DI34" s="365"/>
      <c r="DJ34" s="365"/>
      <c r="DK34" s="365"/>
      <c r="DL34" s="365"/>
      <c r="DM34" s="365"/>
      <c r="DN34" s="365"/>
      <c r="DO34" s="365"/>
      <c r="DP34" s="365"/>
      <c r="DQ34" s="365"/>
      <c r="DR34" s="365"/>
      <c r="DS34" s="365"/>
      <c r="DT34" s="365"/>
      <c r="DU34" s="365"/>
      <c r="DV34" s="365"/>
      <c r="DW34" s="365"/>
      <c r="DX34" s="365"/>
      <c r="DY34" s="365"/>
      <c r="DZ34" s="365"/>
      <c r="EA34" s="365"/>
      <c r="EB34" s="365"/>
      <c r="EC34" s="365"/>
      <c r="ED34" s="365"/>
      <c r="EE34" s="365"/>
      <c r="EF34" s="365"/>
      <c r="EG34" s="365"/>
      <c r="EH34" s="365"/>
      <c r="EI34" s="365"/>
      <c r="EJ34" s="365"/>
      <c r="EK34" s="365"/>
      <c r="EL34" s="365"/>
      <c r="EM34" s="365"/>
      <c r="EN34" s="365"/>
      <c r="EO34" s="365"/>
      <c r="EP34" s="365"/>
      <c r="EQ34" s="365"/>
      <c r="ER34" s="365"/>
      <c r="ES34" s="365"/>
      <c r="ET34" s="365"/>
      <c r="EU34" s="365"/>
      <c r="EV34" s="365"/>
      <c r="EW34" s="365"/>
      <c r="EX34" s="365"/>
      <c r="EY34" s="365"/>
      <c r="EZ34" s="365"/>
      <c r="FA34" s="365"/>
      <c r="FB34" s="365"/>
      <c r="FC34" s="365"/>
      <c r="FD34" s="365"/>
      <c r="FE34" s="365"/>
      <c r="FF34" s="365"/>
      <c r="FG34" s="365"/>
      <c r="FH34" s="365"/>
      <c r="FI34" s="365"/>
      <c r="FJ34" s="365"/>
      <c r="FK34" s="365"/>
      <c r="FL34" s="365"/>
      <c r="FM34" s="365"/>
      <c r="FN34" s="365"/>
      <c r="FO34" s="365"/>
      <c r="FP34" s="365"/>
      <c r="FQ34" s="365"/>
      <c r="FR34" s="365"/>
      <c r="FS34" s="365"/>
      <c r="FT34" s="365"/>
      <c r="FU34" s="365"/>
      <c r="FV34" s="365"/>
      <c r="FW34" s="365"/>
      <c r="FX34" s="365"/>
      <c r="FY34" s="365"/>
      <c r="FZ34" s="365"/>
      <c r="GA34" s="365"/>
      <c r="GB34" s="365"/>
      <c r="GC34" s="365"/>
      <c r="GD34" s="365"/>
      <c r="GE34" s="365"/>
      <c r="GF34" s="365"/>
      <c r="GG34" s="365"/>
      <c r="GH34" s="365"/>
      <c r="GI34" s="365"/>
      <c r="GJ34" s="365"/>
      <c r="GK34" s="365"/>
      <c r="GL34" s="365"/>
      <c r="GM34" s="365"/>
      <c r="GN34" s="365"/>
      <c r="GO34" s="365"/>
      <c r="GP34" s="365"/>
      <c r="GQ34" s="365"/>
      <c r="GR34" s="365"/>
      <c r="GS34" s="365"/>
      <c r="GT34" s="365"/>
      <c r="GU34" s="365"/>
      <c r="GV34" s="365"/>
      <c r="GW34" s="365"/>
      <c r="GX34" s="365"/>
      <c r="GY34" s="365"/>
      <c r="GZ34" s="365"/>
      <c r="HA34" s="365"/>
      <c r="HB34" s="365"/>
      <c r="HC34" s="365"/>
      <c r="HD34" s="365"/>
      <c r="HE34" s="365"/>
      <c r="HF34" s="365"/>
      <c r="HG34" s="365"/>
      <c r="HH34" s="365"/>
      <c r="HI34" s="365"/>
      <c r="HJ34" s="365"/>
      <c r="HK34" s="365"/>
      <c r="HL34" s="365"/>
      <c r="HM34" s="365"/>
      <c r="HN34" s="365"/>
      <c r="HO34" s="365"/>
      <c r="HP34" s="365"/>
      <c r="HQ34" s="365"/>
      <c r="HR34" s="365"/>
      <c r="HS34" s="365"/>
      <c r="HT34" s="365"/>
      <c r="HU34" s="365"/>
      <c r="HV34" s="365"/>
      <c r="HW34" s="365"/>
      <c r="HX34" s="365"/>
      <c r="HY34" s="365"/>
      <c r="HZ34" s="365"/>
      <c r="IA34" s="365"/>
      <c r="IB34" s="365"/>
      <c r="IC34" s="365"/>
      <c r="ID34" s="365"/>
      <c r="IE34" s="365"/>
      <c r="IF34" s="365"/>
      <c r="IG34" s="365"/>
      <c r="IH34" s="365"/>
      <c r="II34" s="365"/>
      <c r="IJ34" s="365"/>
      <c r="IK34" s="365"/>
      <c r="IL34" s="365"/>
      <c r="IM34" s="365"/>
      <c r="IN34" s="365"/>
      <c r="IO34" s="365"/>
      <c r="IP34" s="365"/>
      <c r="IQ34" s="365"/>
      <c r="IR34" s="365"/>
      <c r="IS34" s="365"/>
    </row>
    <row r="35" s="30" customFormat="1" ht="24" customHeight="1" spans="1:253">
      <c r="A35" s="365"/>
      <c r="B35" s="371"/>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365"/>
      <c r="BC35" s="365"/>
      <c r="BD35" s="365"/>
      <c r="BE35" s="365"/>
      <c r="BF35" s="365"/>
      <c r="BG35" s="365"/>
      <c r="BH35" s="365"/>
      <c r="BI35" s="365"/>
      <c r="BJ35" s="365"/>
      <c r="BK35" s="365"/>
      <c r="BL35" s="365"/>
      <c r="BM35" s="365"/>
      <c r="BN35" s="365"/>
      <c r="BO35" s="365"/>
      <c r="BP35" s="365"/>
      <c r="BQ35" s="365"/>
      <c r="BR35" s="365"/>
      <c r="BS35" s="365"/>
      <c r="BT35" s="365"/>
      <c r="BU35" s="365"/>
      <c r="BV35" s="365"/>
      <c r="BW35" s="365"/>
      <c r="BX35" s="365"/>
      <c r="BY35" s="365"/>
      <c r="BZ35" s="365"/>
      <c r="CA35" s="365"/>
      <c r="CB35" s="365"/>
      <c r="CC35" s="365"/>
      <c r="CD35" s="365"/>
      <c r="CE35" s="365"/>
      <c r="CF35" s="365"/>
      <c r="CG35" s="365"/>
      <c r="CH35" s="365"/>
      <c r="CI35" s="365"/>
      <c r="CJ35" s="365"/>
      <c r="CK35" s="365"/>
      <c r="CL35" s="365"/>
      <c r="CM35" s="365"/>
      <c r="CN35" s="365"/>
      <c r="CO35" s="365"/>
      <c r="CP35" s="365"/>
      <c r="CQ35" s="365"/>
      <c r="CR35" s="365"/>
      <c r="CS35" s="365"/>
      <c r="CT35" s="365"/>
      <c r="CU35" s="365"/>
      <c r="CV35" s="365"/>
      <c r="CW35" s="365"/>
      <c r="CX35" s="365"/>
      <c r="CY35" s="365"/>
      <c r="CZ35" s="365"/>
      <c r="DA35" s="365"/>
      <c r="DB35" s="365"/>
      <c r="DC35" s="365"/>
      <c r="DD35" s="365"/>
      <c r="DE35" s="365"/>
      <c r="DF35" s="365"/>
      <c r="DG35" s="365"/>
      <c r="DH35" s="365"/>
      <c r="DI35" s="365"/>
      <c r="DJ35" s="365"/>
      <c r="DK35" s="365"/>
      <c r="DL35" s="365"/>
      <c r="DM35" s="365"/>
      <c r="DN35" s="365"/>
      <c r="DO35" s="365"/>
      <c r="DP35" s="365"/>
      <c r="DQ35" s="365"/>
      <c r="DR35" s="365"/>
      <c r="DS35" s="365"/>
      <c r="DT35" s="365"/>
      <c r="DU35" s="365"/>
      <c r="DV35" s="365"/>
      <c r="DW35" s="365"/>
      <c r="DX35" s="365"/>
      <c r="DY35" s="365"/>
      <c r="DZ35" s="365"/>
      <c r="EA35" s="365"/>
      <c r="EB35" s="365"/>
      <c r="EC35" s="365"/>
      <c r="ED35" s="365"/>
      <c r="EE35" s="365"/>
      <c r="EF35" s="365"/>
      <c r="EG35" s="365"/>
      <c r="EH35" s="365"/>
      <c r="EI35" s="365"/>
      <c r="EJ35" s="365"/>
      <c r="EK35" s="365"/>
      <c r="EL35" s="365"/>
      <c r="EM35" s="365"/>
      <c r="EN35" s="365"/>
      <c r="EO35" s="365"/>
      <c r="EP35" s="365"/>
      <c r="EQ35" s="365"/>
      <c r="ER35" s="365"/>
      <c r="ES35" s="365"/>
      <c r="ET35" s="365"/>
      <c r="EU35" s="365"/>
      <c r="EV35" s="365"/>
      <c r="EW35" s="365"/>
      <c r="EX35" s="365"/>
      <c r="EY35" s="365"/>
      <c r="EZ35" s="365"/>
      <c r="FA35" s="365"/>
      <c r="FB35" s="365"/>
      <c r="FC35" s="365"/>
      <c r="FD35" s="365"/>
      <c r="FE35" s="365"/>
      <c r="FF35" s="365"/>
      <c r="FG35" s="365"/>
      <c r="FH35" s="365"/>
      <c r="FI35" s="365"/>
      <c r="FJ35" s="365"/>
      <c r="FK35" s="365"/>
      <c r="FL35" s="365"/>
      <c r="FM35" s="365"/>
      <c r="FN35" s="365"/>
      <c r="FO35" s="365"/>
      <c r="FP35" s="365"/>
      <c r="FQ35" s="365"/>
      <c r="FR35" s="365"/>
      <c r="FS35" s="365"/>
      <c r="FT35" s="365"/>
      <c r="FU35" s="365"/>
      <c r="FV35" s="365"/>
      <c r="FW35" s="365"/>
      <c r="FX35" s="365"/>
      <c r="FY35" s="365"/>
      <c r="FZ35" s="365"/>
      <c r="GA35" s="365"/>
      <c r="GB35" s="365"/>
      <c r="GC35" s="365"/>
      <c r="GD35" s="365"/>
      <c r="GE35" s="365"/>
      <c r="GF35" s="365"/>
      <c r="GG35" s="365"/>
      <c r="GH35" s="365"/>
      <c r="GI35" s="365"/>
      <c r="GJ35" s="365"/>
      <c r="GK35" s="365"/>
      <c r="GL35" s="365"/>
      <c r="GM35" s="365"/>
      <c r="GN35" s="365"/>
      <c r="GO35" s="365"/>
      <c r="GP35" s="365"/>
      <c r="GQ35" s="365"/>
      <c r="GR35" s="365"/>
      <c r="GS35" s="365"/>
      <c r="GT35" s="365"/>
      <c r="GU35" s="365"/>
      <c r="GV35" s="365"/>
      <c r="GW35" s="365"/>
      <c r="GX35" s="365"/>
      <c r="GY35" s="365"/>
      <c r="GZ35" s="365"/>
      <c r="HA35" s="365"/>
      <c r="HB35" s="365"/>
      <c r="HC35" s="365"/>
      <c r="HD35" s="365"/>
      <c r="HE35" s="365"/>
      <c r="HF35" s="365"/>
      <c r="HG35" s="365"/>
      <c r="HH35" s="365"/>
      <c r="HI35" s="365"/>
      <c r="HJ35" s="365"/>
      <c r="HK35" s="365"/>
      <c r="HL35" s="365"/>
      <c r="HM35" s="365"/>
      <c r="HN35" s="365"/>
      <c r="HO35" s="365"/>
      <c r="HP35" s="365"/>
      <c r="HQ35" s="365"/>
      <c r="HR35" s="365"/>
      <c r="HS35" s="365"/>
      <c r="HT35" s="365"/>
      <c r="HU35" s="365"/>
      <c r="HV35" s="365"/>
      <c r="HW35" s="365"/>
      <c r="HX35" s="365"/>
      <c r="HY35" s="365"/>
      <c r="HZ35" s="365"/>
      <c r="IA35" s="365"/>
      <c r="IB35" s="365"/>
      <c r="IC35" s="365"/>
      <c r="ID35" s="365"/>
      <c r="IE35" s="365"/>
      <c r="IF35" s="365"/>
      <c r="IG35" s="365"/>
      <c r="IH35" s="365"/>
      <c r="II35" s="365"/>
      <c r="IJ35" s="365"/>
      <c r="IK35" s="365"/>
      <c r="IL35" s="365"/>
      <c r="IM35" s="365"/>
      <c r="IN35" s="365"/>
      <c r="IO35" s="365"/>
      <c r="IP35" s="365"/>
      <c r="IQ35" s="365"/>
      <c r="IR35" s="365"/>
      <c r="IS35" s="365"/>
    </row>
    <row r="36" s="30" customFormat="1" ht="24" customHeight="1" spans="1:253">
      <c r="A36" s="365"/>
      <c r="B36" s="371"/>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c r="AN36" s="365"/>
      <c r="AO36" s="365"/>
      <c r="AP36" s="365"/>
      <c r="AQ36" s="365"/>
      <c r="AR36" s="365"/>
      <c r="AS36" s="365"/>
      <c r="AT36" s="365"/>
      <c r="AU36" s="365"/>
      <c r="AV36" s="365"/>
      <c r="AW36" s="365"/>
      <c r="AX36" s="365"/>
      <c r="AY36" s="365"/>
      <c r="AZ36" s="365"/>
      <c r="BA36" s="365"/>
      <c r="BB36" s="365"/>
      <c r="BC36" s="365"/>
      <c r="BD36" s="365"/>
      <c r="BE36" s="365"/>
      <c r="BF36" s="365"/>
      <c r="BG36" s="365"/>
      <c r="BH36" s="365"/>
      <c r="BI36" s="365"/>
      <c r="BJ36" s="365"/>
      <c r="BK36" s="365"/>
      <c r="BL36" s="365"/>
      <c r="BM36" s="365"/>
      <c r="BN36" s="365"/>
      <c r="BO36" s="365"/>
      <c r="BP36" s="365"/>
      <c r="BQ36" s="365"/>
      <c r="BR36" s="365"/>
      <c r="BS36" s="365"/>
      <c r="BT36" s="365"/>
      <c r="BU36" s="365"/>
      <c r="BV36" s="365"/>
      <c r="BW36" s="365"/>
      <c r="BX36" s="365"/>
      <c r="BY36" s="365"/>
      <c r="BZ36" s="365"/>
      <c r="CA36" s="365"/>
      <c r="CB36" s="365"/>
      <c r="CC36" s="365"/>
      <c r="CD36" s="365"/>
      <c r="CE36" s="365"/>
      <c r="CF36" s="365"/>
      <c r="CG36" s="365"/>
      <c r="CH36" s="365"/>
      <c r="CI36" s="365"/>
      <c r="CJ36" s="365"/>
      <c r="CK36" s="365"/>
      <c r="CL36" s="365"/>
      <c r="CM36" s="365"/>
      <c r="CN36" s="365"/>
      <c r="CO36" s="365"/>
      <c r="CP36" s="365"/>
      <c r="CQ36" s="365"/>
      <c r="CR36" s="365"/>
      <c r="CS36" s="365"/>
      <c r="CT36" s="365"/>
      <c r="CU36" s="365"/>
      <c r="CV36" s="365"/>
      <c r="CW36" s="365"/>
      <c r="CX36" s="365"/>
      <c r="CY36" s="365"/>
      <c r="CZ36" s="365"/>
      <c r="DA36" s="365"/>
      <c r="DB36" s="365"/>
      <c r="DC36" s="365"/>
      <c r="DD36" s="365"/>
      <c r="DE36" s="365"/>
      <c r="DF36" s="365"/>
      <c r="DG36" s="365"/>
      <c r="DH36" s="365"/>
      <c r="DI36" s="365"/>
      <c r="DJ36" s="365"/>
      <c r="DK36" s="365"/>
      <c r="DL36" s="365"/>
      <c r="DM36" s="365"/>
      <c r="DN36" s="365"/>
      <c r="DO36" s="365"/>
      <c r="DP36" s="365"/>
      <c r="DQ36" s="365"/>
      <c r="DR36" s="365"/>
      <c r="DS36" s="365"/>
      <c r="DT36" s="365"/>
      <c r="DU36" s="365"/>
      <c r="DV36" s="365"/>
      <c r="DW36" s="365"/>
      <c r="DX36" s="365"/>
      <c r="DY36" s="365"/>
      <c r="DZ36" s="365"/>
      <c r="EA36" s="365"/>
      <c r="EB36" s="365"/>
      <c r="EC36" s="365"/>
      <c r="ED36" s="365"/>
      <c r="EE36" s="365"/>
      <c r="EF36" s="365"/>
      <c r="EG36" s="365"/>
      <c r="EH36" s="365"/>
      <c r="EI36" s="365"/>
      <c r="EJ36" s="365"/>
      <c r="EK36" s="365"/>
      <c r="EL36" s="365"/>
      <c r="EM36" s="365"/>
      <c r="EN36" s="365"/>
      <c r="EO36" s="365"/>
      <c r="EP36" s="365"/>
      <c r="EQ36" s="365"/>
      <c r="ER36" s="365"/>
      <c r="ES36" s="365"/>
      <c r="ET36" s="365"/>
      <c r="EU36" s="365"/>
      <c r="EV36" s="365"/>
      <c r="EW36" s="365"/>
      <c r="EX36" s="365"/>
      <c r="EY36" s="365"/>
      <c r="EZ36" s="365"/>
      <c r="FA36" s="365"/>
      <c r="FB36" s="365"/>
      <c r="FC36" s="365"/>
      <c r="FD36" s="365"/>
      <c r="FE36" s="365"/>
      <c r="FF36" s="365"/>
      <c r="FG36" s="365"/>
      <c r="FH36" s="365"/>
      <c r="FI36" s="365"/>
      <c r="FJ36" s="365"/>
      <c r="FK36" s="365"/>
      <c r="FL36" s="365"/>
      <c r="FM36" s="365"/>
      <c r="FN36" s="365"/>
      <c r="FO36" s="365"/>
      <c r="FP36" s="365"/>
      <c r="FQ36" s="365"/>
      <c r="FR36" s="365"/>
      <c r="FS36" s="365"/>
      <c r="FT36" s="365"/>
      <c r="FU36" s="365"/>
      <c r="FV36" s="365"/>
      <c r="FW36" s="365"/>
      <c r="FX36" s="365"/>
      <c r="FY36" s="365"/>
      <c r="FZ36" s="365"/>
      <c r="GA36" s="365"/>
      <c r="GB36" s="365"/>
      <c r="GC36" s="365"/>
      <c r="GD36" s="365"/>
      <c r="GE36" s="365"/>
      <c r="GF36" s="365"/>
      <c r="GG36" s="365"/>
      <c r="GH36" s="365"/>
      <c r="GI36" s="365"/>
      <c r="GJ36" s="365"/>
      <c r="GK36" s="365"/>
      <c r="GL36" s="365"/>
      <c r="GM36" s="365"/>
      <c r="GN36" s="365"/>
      <c r="GO36" s="365"/>
      <c r="GP36" s="365"/>
      <c r="GQ36" s="365"/>
      <c r="GR36" s="365"/>
      <c r="GS36" s="365"/>
      <c r="GT36" s="365"/>
      <c r="GU36" s="365"/>
      <c r="GV36" s="365"/>
      <c r="GW36" s="365"/>
      <c r="GX36" s="365"/>
      <c r="GY36" s="365"/>
      <c r="GZ36" s="365"/>
      <c r="HA36" s="365"/>
      <c r="HB36" s="365"/>
      <c r="HC36" s="365"/>
      <c r="HD36" s="365"/>
      <c r="HE36" s="365"/>
      <c r="HF36" s="365"/>
      <c r="HG36" s="365"/>
      <c r="HH36" s="365"/>
      <c r="HI36" s="365"/>
      <c r="HJ36" s="365"/>
      <c r="HK36" s="365"/>
      <c r="HL36" s="365"/>
      <c r="HM36" s="365"/>
      <c r="HN36" s="365"/>
      <c r="HO36" s="365"/>
      <c r="HP36" s="365"/>
      <c r="HQ36" s="365"/>
      <c r="HR36" s="365"/>
      <c r="HS36" s="365"/>
      <c r="HT36" s="365"/>
      <c r="HU36" s="365"/>
      <c r="HV36" s="365"/>
      <c r="HW36" s="365"/>
      <c r="HX36" s="365"/>
      <c r="HY36" s="365"/>
      <c r="HZ36" s="365"/>
      <c r="IA36" s="365"/>
      <c r="IB36" s="365"/>
      <c r="IC36" s="365"/>
      <c r="ID36" s="365"/>
      <c r="IE36" s="365"/>
      <c r="IF36" s="365"/>
      <c r="IG36" s="365"/>
      <c r="IH36" s="365"/>
      <c r="II36" s="365"/>
      <c r="IJ36" s="365"/>
      <c r="IK36" s="365"/>
      <c r="IL36" s="365"/>
      <c r="IM36" s="365"/>
      <c r="IN36" s="365"/>
      <c r="IO36" s="365"/>
      <c r="IP36" s="365"/>
      <c r="IQ36" s="365"/>
      <c r="IR36" s="365"/>
      <c r="IS36" s="365"/>
    </row>
    <row r="37" s="30" customFormat="1" ht="24" customHeight="1" spans="1:253">
      <c r="A37" s="365"/>
      <c r="B37" s="371"/>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5"/>
      <c r="BC37" s="365"/>
      <c r="BD37" s="365"/>
      <c r="BE37" s="365"/>
      <c r="BF37" s="365"/>
      <c r="BG37" s="365"/>
      <c r="BH37" s="365"/>
      <c r="BI37" s="365"/>
      <c r="BJ37" s="365"/>
      <c r="BK37" s="365"/>
      <c r="BL37" s="365"/>
      <c r="BM37" s="365"/>
      <c r="BN37" s="365"/>
      <c r="BO37" s="365"/>
      <c r="BP37" s="365"/>
      <c r="BQ37" s="365"/>
      <c r="BR37" s="365"/>
      <c r="BS37" s="365"/>
      <c r="BT37" s="365"/>
      <c r="BU37" s="365"/>
      <c r="BV37" s="365"/>
      <c r="BW37" s="365"/>
      <c r="BX37" s="365"/>
      <c r="BY37" s="365"/>
      <c r="BZ37" s="365"/>
      <c r="CA37" s="365"/>
      <c r="CB37" s="365"/>
      <c r="CC37" s="365"/>
      <c r="CD37" s="365"/>
      <c r="CE37" s="365"/>
      <c r="CF37" s="365"/>
      <c r="CG37" s="365"/>
      <c r="CH37" s="365"/>
      <c r="CI37" s="365"/>
      <c r="CJ37" s="365"/>
      <c r="CK37" s="365"/>
      <c r="CL37" s="365"/>
      <c r="CM37" s="365"/>
      <c r="CN37" s="365"/>
      <c r="CO37" s="365"/>
      <c r="CP37" s="365"/>
      <c r="CQ37" s="365"/>
      <c r="CR37" s="365"/>
      <c r="CS37" s="365"/>
      <c r="CT37" s="365"/>
      <c r="CU37" s="365"/>
      <c r="CV37" s="365"/>
      <c r="CW37" s="365"/>
      <c r="CX37" s="365"/>
      <c r="CY37" s="365"/>
      <c r="CZ37" s="365"/>
      <c r="DA37" s="365"/>
      <c r="DB37" s="365"/>
      <c r="DC37" s="365"/>
      <c r="DD37" s="365"/>
      <c r="DE37" s="365"/>
      <c r="DF37" s="365"/>
      <c r="DG37" s="365"/>
      <c r="DH37" s="365"/>
      <c r="DI37" s="365"/>
      <c r="DJ37" s="365"/>
      <c r="DK37" s="365"/>
      <c r="DL37" s="365"/>
      <c r="DM37" s="365"/>
      <c r="DN37" s="365"/>
      <c r="DO37" s="365"/>
      <c r="DP37" s="365"/>
      <c r="DQ37" s="365"/>
      <c r="DR37" s="365"/>
      <c r="DS37" s="365"/>
      <c r="DT37" s="365"/>
      <c r="DU37" s="365"/>
      <c r="DV37" s="365"/>
      <c r="DW37" s="365"/>
      <c r="DX37" s="365"/>
      <c r="DY37" s="365"/>
      <c r="DZ37" s="365"/>
      <c r="EA37" s="365"/>
      <c r="EB37" s="365"/>
      <c r="EC37" s="365"/>
      <c r="ED37" s="365"/>
      <c r="EE37" s="365"/>
      <c r="EF37" s="365"/>
      <c r="EG37" s="365"/>
      <c r="EH37" s="365"/>
      <c r="EI37" s="365"/>
      <c r="EJ37" s="365"/>
      <c r="EK37" s="365"/>
      <c r="EL37" s="365"/>
      <c r="EM37" s="365"/>
      <c r="EN37" s="365"/>
      <c r="EO37" s="365"/>
      <c r="EP37" s="365"/>
      <c r="EQ37" s="365"/>
      <c r="ER37" s="365"/>
      <c r="ES37" s="365"/>
      <c r="ET37" s="365"/>
      <c r="EU37" s="365"/>
      <c r="EV37" s="365"/>
      <c r="EW37" s="365"/>
      <c r="EX37" s="365"/>
      <c r="EY37" s="365"/>
      <c r="EZ37" s="365"/>
      <c r="FA37" s="365"/>
      <c r="FB37" s="365"/>
      <c r="FC37" s="365"/>
      <c r="FD37" s="365"/>
      <c r="FE37" s="365"/>
      <c r="FF37" s="365"/>
      <c r="FG37" s="365"/>
      <c r="FH37" s="365"/>
      <c r="FI37" s="365"/>
      <c r="FJ37" s="365"/>
      <c r="FK37" s="365"/>
      <c r="FL37" s="365"/>
      <c r="FM37" s="365"/>
      <c r="FN37" s="365"/>
      <c r="FO37" s="365"/>
      <c r="FP37" s="365"/>
      <c r="FQ37" s="365"/>
      <c r="FR37" s="365"/>
      <c r="FS37" s="365"/>
      <c r="FT37" s="365"/>
      <c r="FU37" s="365"/>
      <c r="FV37" s="365"/>
      <c r="FW37" s="365"/>
      <c r="FX37" s="365"/>
      <c r="FY37" s="365"/>
      <c r="FZ37" s="365"/>
      <c r="GA37" s="365"/>
      <c r="GB37" s="365"/>
      <c r="GC37" s="365"/>
      <c r="GD37" s="365"/>
      <c r="GE37" s="365"/>
      <c r="GF37" s="365"/>
      <c r="GG37" s="365"/>
      <c r="GH37" s="365"/>
      <c r="GI37" s="365"/>
      <c r="GJ37" s="365"/>
      <c r="GK37" s="365"/>
      <c r="GL37" s="365"/>
      <c r="GM37" s="365"/>
      <c r="GN37" s="365"/>
      <c r="GO37" s="365"/>
      <c r="GP37" s="365"/>
      <c r="GQ37" s="365"/>
      <c r="GR37" s="365"/>
      <c r="GS37" s="365"/>
      <c r="GT37" s="365"/>
      <c r="GU37" s="365"/>
      <c r="GV37" s="365"/>
      <c r="GW37" s="365"/>
      <c r="GX37" s="365"/>
      <c r="GY37" s="365"/>
      <c r="GZ37" s="365"/>
      <c r="HA37" s="365"/>
      <c r="HB37" s="365"/>
      <c r="HC37" s="365"/>
      <c r="HD37" s="365"/>
      <c r="HE37" s="365"/>
      <c r="HF37" s="365"/>
      <c r="HG37" s="365"/>
      <c r="HH37" s="365"/>
      <c r="HI37" s="365"/>
      <c r="HJ37" s="365"/>
      <c r="HK37" s="365"/>
      <c r="HL37" s="365"/>
      <c r="HM37" s="365"/>
      <c r="HN37" s="365"/>
      <c r="HO37" s="365"/>
      <c r="HP37" s="365"/>
      <c r="HQ37" s="365"/>
      <c r="HR37" s="365"/>
      <c r="HS37" s="365"/>
      <c r="HT37" s="365"/>
      <c r="HU37" s="365"/>
      <c r="HV37" s="365"/>
      <c r="HW37" s="365"/>
      <c r="HX37" s="365"/>
      <c r="HY37" s="365"/>
      <c r="HZ37" s="365"/>
      <c r="IA37" s="365"/>
      <c r="IB37" s="365"/>
      <c r="IC37" s="365"/>
      <c r="ID37" s="365"/>
      <c r="IE37" s="365"/>
      <c r="IF37" s="365"/>
      <c r="IG37" s="365"/>
      <c r="IH37" s="365"/>
      <c r="II37" s="365"/>
      <c r="IJ37" s="365"/>
      <c r="IK37" s="365"/>
      <c r="IL37" s="365"/>
      <c r="IM37" s="365"/>
      <c r="IN37" s="365"/>
      <c r="IO37" s="365"/>
      <c r="IP37" s="365"/>
      <c r="IQ37" s="365"/>
      <c r="IR37" s="365"/>
      <c r="IS37" s="365"/>
    </row>
    <row r="38" s="30" customFormat="1" ht="24" customHeight="1" spans="1:253">
      <c r="A38" s="379"/>
      <c r="B38" s="371"/>
      <c r="C38" s="365"/>
      <c r="D38" s="365"/>
      <c r="E38" s="365"/>
      <c r="F38" s="365"/>
      <c r="G38" s="365"/>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5"/>
      <c r="AJ38" s="365"/>
      <c r="AK38" s="365"/>
      <c r="AL38" s="365"/>
      <c r="AM38" s="365"/>
      <c r="AN38" s="365"/>
      <c r="AO38" s="365"/>
      <c r="AP38" s="365"/>
      <c r="AQ38" s="365"/>
      <c r="AR38" s="365"/>
      <c r="AS38" s="365"/>
      <c r="AT38" s="365"/>
      <c r="AU38" s="365"/>
      <c r="AV38" s="365"/>
      <c r="AW38" s="365"/>
      <c r="AX38" s="365"/>
      <c r="AY38" s="365"/>
      <c r="AZ38" s="365"/>
      <c r="BA38" s="365"/>
      <c r="BB38" s="365"/>
      <c r="BC38" s="365"/>
      <c r="BD38" s="365"/>
      <c r="BE38" s="365"/>
      <c r="BF38" s="365"/>
      <c r="BG38" s="365"/>
      <c r="BH38" s="365"/>
      <c r="BI38" s="365"/>
      <c r="BJ38" s="365"/>
      <c r="BK38" s="365"/>
      <c r="BL38" s="365"/>
      <c r="BM38" s="365"/>
      <c r="BN38" s="365"/>
      <c r="BO38" s="365"/>
      <c r="BP38" s="365"/>
      <c r="BQ38" s="365"/>
      <c r="BR38" s="365"/>
      <c r="BS38" s="365"/>
      <c r="BT38" s="365"/>
      <c r="BU38" s="365"/>
      <c r="BV38" s="365"/>
      <c r="BW38" s="365"/>
      <c r="BX38" s="365"/>
      <c r="BY38" s="365"/>
      <c r="BZ38" s="365"/>
      <c r="CA38" s="365"/>
      <c r="CB38" s="365"/>
      <c r="CC38" s="365"/>
      <c r="CD38" s="365"/>
      <c r="CE38" s="365"/>
      <c r="CF38" s="365"/>
      <c r="CG38" s="365"/>
      <c r="CH38" s="365"/>
      <c r="CI38" s="365"/>
      <c r="CJ38" s="365"/>
      <c r="CK38" s="365"/>
      <c r="CL38" s="365"/>
      <c r="CM38" s="365"/>
      <c r="CN38" s="365"/>
      <c r="CO38" s="365"/>
      <c r="CP38" s="365"/>
      <c r="CQ38" s="365"/>
      <c r="CR38" s="365"/>
      <c r="CS38" s="365"/>
      <c r="CT38" s="365"/>
      <c r="CU38" s="365"/>
      <c r="CV38" s="365"/>
      <c r="CW38" s="365"/>
      <c r="CX38" s="365"/>
      <c r="CY38" s="365"/>
      <c r="CZ38" s="365"/>
      <c r="DA38" s="365"/>
      <c r="DB38" s="365"/>
      <c r="DC38" s="365"/>
      <c r="DD38" s="365"/>
      <c r="DE38" s="365"/>
      <c r="DF38" s="365"/>
      <c r="DG38" s="365"/>
      <c r="DH38" s="365"/>
      <c r="DI38" s="365"/>
      <c r="DJ38" s="365"/>
      <c r="DK38" s="365"/>
      <c r="DL38" s="365"/>
      <c r="DM38" s="365"/>
      <c r="DN38" s="365"/>
      <c r="DO38" s="365"/>
      <c r="DP38" s="365"/>
      <c r="DQ38" s="365"/>
      <c r="DR38" s="365"/>
      <c r="DS38" s="365"/>
      <c r="DT38" s="365"/>
      <c r="DU38" s="365"/>
      <c r="DV38" s="365"/>
      <c r="DW38" s="365"/>
      <c r="DX38" s="365"/>
      <c r="DY38" s="365"/>
      <c r="DZ38" s="365"/>
      <c r="EA38" s="365"/>
      <c r="EB38" s="365"/>
      <c r="EC38" s="365"/>
      <c r="ED38" s="365"/>
      <c r="EE38" s="365"/>
      <c r="EF38" s="365"/>
      <c r="EG38" s="365"/>
      <c r="EH38" s="365"/>
      <c r="EI38" s="365"/>
      <c r="EJ38" s="365"/>
      <c r="EK38" s="365"/>
      <c r="EL38" s="365"/>
      <c r="EM38" s="365"/>
      <c r="EN38" s="365"/>
      <c r="EO38" s="365"/>
      <c r="EP38" s="365"/>
      <c r="EQ38" s="365"/>
      <c r="ER38" s="365"/>
      <c r="ES38" s="365"/>
      <c r="ET38" s="365"/>
      <c r="EU38" s="365"/>
      <c r="EV38" s="365"/>
      <c r="EW38" s="365"/>
      <c r="EX38" s="365"/>
      <c r="EY38" s="365"/>
      <c r="EZ38" s="365"/>
      <c r="FA38" s="365"/>
      <c r="FB38" s="365"/>
      <c r="FC38" s="365"/>
      <c r="FD38" s="365"/>
      <c r="FE38" s="365"/>
      <c r="FF38" s="365"/>
      <c r="FG38" s="365"/>
      <c r="FH38" s="365"/>
      <c r="FI38" s="365"/>
      <c r="FJ38" s="365"/>
      <c r="FK38" s="365"/>
      <c r="FL38" s="365"/>
      <c r="FM38" s="365"/>
      <c r="FN38" s="365"/>
      <c r="FO38" s="365"/>
      <c r="FP38" s="365"/>
      <c r="FQ38" s="365"/>
      <c r="FR38" s="365"/>
      <c r="FS38" s="365"/>
      <c r="FT38" s="365"/>
      <c r="FU38" s="365"/>
      <c r="FV38" s="365"/>
      <c r="FW38" s="365"/>
      <c r="FX38" s="365"/>
      <c r="FY38" s="365"/>
      <c r="FZ38" s="365"/>
      <c r="GA38" s="365"/>
      <c r="GB38" s="365"/>
      <c r="GC38" s="365"/>
      <c r="GD38" s="365"/>
      <c r="GE38" s="365"/>
      <c r="GF38" s="365"/>
      <c r="GG38" s="365"/>
      <c r="GH38" s="365"/>
      <c r="GI38" s="365"/>
      <c r="GJ38" s="365"/>
      <c r="GK38" s="365"/>
      <c r="GL38" s="365"/>
      <c r="GM38" s="365"/>
      <c r="GN38" s="365"/>
      <c r="GO38" s="365"/>
      <c r="GP38" s="365"/>
      <c r="GQ38" s="365"/>
      <c r="GR38" s="365"/>
      <c r="GS38" s="365"/>
      <c r="GT38" s="365"/>
      <c r="GU38" s="365"/>
      <c r="GV38" s="365"/>
      <c r="GW38" s="365"/>
      <c r="GX38" s="365"/>
      <c r="GY38" s="365"/>
      <c r="GZ38" s="365"/>
      <c r="HA38" s="365"/>
      <c r="HB38" s="365"/>
      <c r="HC38" s="365"/>
      <c r="HD38" s="365"/>
      <c r="HE38" s="365"/>
      <c r="HF38" s="365"/>
      <c r="HG38" s="365"/>
      <c r="HH38" s="365"/>
      <c r="HI38" s="365"/>
      <c r="HJ38" s="365"/>
      <c r="HK38" s="365"/>
      <c r="HL38" s="365"/>
      <c r="HM38" s="365"/>
      <c r="HN38" s="365"/>
      <c r="HO38" s="365"/>
      <c r="HP38" s="365"/>
      <c r="HQ38" s="365"/>
      <c r="HR38" s="365"/>
      <c r="HS38" s="365"/>
      <c r="HT38" s="365"/>
      <c r="HU38" s="365"/>
      <c r="HV38" s="365"/>
      <c r="HW38" s="365"/>
      <c r="HX38" s="365"/>
      <c r="HY38" s="365"/>
      <c r="HZ38" s="365"/>
      <c r="IA38" s="365"/>
      <c r="IB38" s="365"/>
      <c r="IC38" s="365"/>
      <c r="ID38" s="365"/>
      <c r="IE38" s="365"/>
      <c r="IF38" s="365"/>
      <c r="IG38" s="365"/>
      <c r="IH38" s="365"/>
      <c r="II38" s="365"/>
      <c r="IJ38" s="365"/>
      <c r="IK38" s="365"/>
      <c r="IL38" s="365"/>
      <c r="IM38" s="365"/>
      <c r="IN38" s="365"/>
      <c r="IO38" s="365"/>
      <c r="IP38" s="365"/>
      <c r="IQ38" s="365"/>
      <c r="IR38" s="365"/>
      <c r="IS38" s="365"/>
    </row>
    <row r="39" s="30" customFormat="1" ht="24" customHeight="1" spans="1:253">
      <c r="A39" s="365"/>
      <c r="B39" s="371"/>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365"/>
      <c r="AN39" s="365"/>
      <c r="AO39" s="365"/>
      <c r="AP39" s="365"/>
      <c r="AQ39" s="365"/>
      <c r="AR39" s="365"/>
      <c r="AS39" s="365"/>
      <c r="AT39" s="365"/>
      <c r="AU39" s="365"/>
      <c r="AV39" s="365"/>
      <c r="AW39" s="365"/>
      <c r="AX39" s="365"/>
      <c r="AY39" s="365"/>
      <c r="AZ39" s="365"/>
      <c r="BA39" s="365"/>
      <c r="BB39" s="365"/>
      <c r="BC39" s="365"/>
      <c r="BD39" s="365"/>
      <c r="BE39" s="365"/>
      <c r="BF39" s="365"/>
      <c r="BG39" s="365"/>
      <c r="BH39" s="365"/>
      <c r="BI39" s="365"/>
      <c r="BJ39" s="365"/>
      <c r="BK39" s="365"/>
      <c r="BL39" s="365"/>
      <c r="BM39" s="365"/>
      <c r="BN39" s="365"/>
      <c r="BO39" s="365"/>
      <c r="BP39" s="365"/>
      <c r="BQ39" s="365"/>
      <c r="BR39" s="365"/>
      <c r="BS39" s="365"/>
      <c r="BT39" s="365"/>
      <c r="BU39" s="365"/>
      <c r="BV39" s="365"/>
      <c r="BW39" s="365"/>
      <c r="BX39" s="365"/>
      <c r="BY39" s="365"/>
      <c r="BZ39" s="365"/>
      <c r="CA39" s="365"/>
      <c r="CB39" s="365"/>
      <c r="CC39" s="365"/>
      <c r="CD39" s="365"/>
      <c r="CE39" s="365"/>
      <c r="CF39" s="365"/>
      <c r="CG39" s="365"/>
      <c r="CH39" s="365"/>
      <c r="CI39" s="365"/>
      <c r="CJ39" s="365"/>
      <c r="CK39" s="365"/>
      <c r="CL39" s="365"/>
      <c r="CM39" s="365"/>
      <c r="CN39" s="365"/>
      <c r="CO39" s="365"/>
      <c r="CP39" s="365"/>
      <c r="CQ39" s="365"/>
      <c r="CR39" s="365"/>
      <c r="CS39" s="365"/>
      <c r="CT39" s="365"/>
      <c r="CU39" s="365"/>
      <c r="CV39" s="365"/>
      <c r="CW39" s="365"/>
      <c r="CX39" s="365"/>
      <c r="CY39" s="365"/>
      <c r="CZ39" s="365"/>
      <c r="DA39" s="365"/>
      <c r="DB39" s="365"/>
      <c r="DC39" s="365"/>
      <c r="DD39" s="365"/>
      <c r="DE39" s="365"/>
      <c r="DF39" s="365"/>
      <c r="DG39" s="365"/>
      <c r="DH39" s="365"/>
      <c r="DI39" s="365"/>
      <c r="DJ39" s="365"/>
      <c r="DK39" s="365"/>
      <c r="DL39" s="365"/>
      <c r="DM39" s="365"/>
      <c r="DN39" s="365"/>
      <c r="DO39" s="365"/>
      <c r="DP39" s="365"/>
      <c r="DQ39" s="365"/>
      <c r="DR39" s="365"/>
      <c r="DS39" s="365"/>
      <c r="DT39" s="365"/>
      <c r="DU39" s="365"/>
      <c r="DV39" s="365"/>
      <c r="DW39" s="365"/>
      <c r="DX39" s="365"/>
      <c r="DY39" s="365"/>
      <c r="DZ39" s="365"/>
      <c r="EA39" s="365"/>
      <c r="EB39" s="365"/>
      <c r="EC39" s="365"/>
      <c r="ED39" s="365"/>
      <c r="EE39" s="365"/>
      <c r="EF39" s="365"/>
      <c r="EG39" s="365"/>
      <c r="EH39" s="365"/>
      <c r="EI39" s="365"/>
      <c r="EJ39" s="365"/>
      <c r="EK39" s="365"/>
      <c r="EL39" s="365"/>
      <c r="EM39" s="365"/>
      <c r="EN39" s="365"/>
      <c r="EO39" s="365"/>
      <c r="EP39" s="365"/>
      <c r="EQ39" s="365"/>
      <c r="ER39" s="365"/>
      <c r="ES39" s="365"/>
      <c r="ET39" s="365"/>
      <c r="EU39" s="365"/>
      <c r="EV39" s="365"/>
      <c r="EW39" s="365"/>
      <c r="EX39" s="365"/>
      <c r="EY39" s="365"/>
      <c r="EZ39" s="365"/>
      <c r="FA39" s="365"/>
      <c r="FB39" s="365"/>
      <c r="FC39" s="365"/>
      <c r="FD39" s="365"/>
      <c r="FE39" s="365"/>
      <c r="FF39" s="365"/>
      <c r="FG39" s="365"/>
      <c r="FH39" s="365"/>
      <c r="FI39" s="365"/>
      <c r="FJ39" s="365"/>
      <c r="FK39" s="365"/>
      <c r="FL39" s="365"/>
      <c r="FM39" s="365"/>
      <c r="FN39" s="365"/>
      <c r="FO39" s="365"/>
      <c r="FP39" s="365"/>
      <c r="FQ39" s="365"/>
      <c r="FR39" s="365"/>
      <c r="FS39" s="365"/>
      <c r="FT39" s="365"/>
      <c r="FU39" s="365"/>
      <c r="FV39" s="365"/>
      <c r="FW39" s="365"/>
      <c r="FX39" s="365"/>
      <c r="FY39" s="365"/>
      <c r="FZ39" s="365"/>
      <c r="GA39" s="365"/>
      <c r="GB39" s="365"/>
      <c r="GC39" s="365"/>
      <c r="GD39" s="365"/>
      <c r="GE39" s="365"/>
      <c r="GF39" s="365"/>
      <c r="GG39" s="365"/>
      <c r="GH39" s="365"/>
      <c r="GI39" s="365"/>
      <c r="GJ39" s="365"/>
      <c r="GK39" s="365"/>
      <c r="GL39" s="365"/>
      <c r="GM39" s="365"/>
      <c r="GN39" s="365"/>
      <c r="GO39" s="365"/>
      <c r="GP39" s="365"/>
      <c r="GQ39" s="365"/>
      <c r="GR39" s="365"/>
      <c r="GS39" s="365"/>
      <c r="GT39" s="365"/>
      <c r="GU39" s="365"/>
      <c r="GV39" s="365"/>
      <c r="GW39" s="365"/>
      <c r="GX39" s="365"/>
      <c r="GY39" s="365"/>
      <c r="GZ39" s="365"/>
      <c r="HA39" s="365"/>
      <c r="HB39" s="365"/>
      <c r="HC39" s="365"/>
      <c r="HD39" s="365"/>
      <c r="HE39" s="365"/>
      <c r="HF39" s="365"/>
      <c r="HG39" s="365"/>
      <c r="HH39" s="365"/>
      <c r="HI39" s="365"/>
      <c r="HJ39" s="365"/>
      <c r="HK39" s="365"/>
      <c r="HL39" s="365"/>
      <c r="HM39" s="365"/>
      <c r="HN39" s="365"/>
      <c r="HO39" s="365"/>
      <c r="HP39" s="365"/>
      <c r="HQ39" s="365"/>
      <c r="HR39" s="365"/>
      <c r="HS39" s="365"/>
      <c r="HT39" s="365"/>
      <c r="HU39" s="365"/>
      <c r="HV39" s="365"/>
      <c r="HW39" s="365"/>
      <c r="HX39" s="365"/>
      <c r="HY39" s="365"/>
      <c r="HZ39" s="365"/>
      <c r="IA39" s="365"/>
      <c r="IB39" s="365"/>
      <c r="IC39" s="365"/>
      <c r="ID39" s="365"/>
      <c r="IE39" s="365"/>
      <c r="IF39" s="365"/>
      <c r="IG39" s="365"/>
      <c r="IH39" s="365"/>
      <c r="II39" s="365"/>
      <c r="IJ39" s="365"/>
      <c r="IK39" s="365"/>
      <c r="IL39" s="365"/>
      <c r="IM39" s="365"/>
      <c r="IN39" s="365"/>
      <c r="IO39" s="365"/>
      <c r="IP39" s="365"/>
      <c r="IQ39" s="365"/>
      <c r="IR39" s="365"/>
      <c r="IS39" s="365"/>
    </row>
    <row r="40" s="30" customFormat="1" ht="24" customHeight="1" spans="1:253">
      <c r="A40" s="365"/>
      <c r="B40" s="371"/>
      <c r="C40" s="365"/>
      <c r="D40" s="365"/>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365"/>
      <c r="AN40" s="365"/>
      <c r="AO40" s="365"/>
      <c r="AP40" s="365"/>
      <c r="AQ40" s="365"/>
      <c r="AR40" s="365"/>
      <c r="AS40" s="365"/>
      <c r="AT40" s="365"/>
      <c r="AU40" s="365"/>
      <c r="AV40" s="365"/>
      <c r="AW40" s="365"/>
      <c r="AX40" s="365"/>
      <c r="AY40" s="365"/>
      <c r="AZ40" s="365"/>
      <c r="BA40" s="365"/>
      <c r="BB40" s="365"/>
      <c r="BC40" s="365"/>
      <c r="BD40" s="365"/>
      <c r="BE40" s="365"/>
      <c r="BF40" s="365"/>
      <c r="BG40" s="365"/>
      <c r="BH40" s="365"/>
      <c r="BI40" s="365"/>
      <c r="BJ40" s="365"/>
      <c r="BK40" s="365"/>
      <c r="BL40" s="365"/>
      <c r="BM40" s="365"/>
      <c r="BN40" s="365"/>
      <c r="BO40" s="365"/>
      <c r="BP40" s="365"/>
      <c r="BQ40" s="365"/>
      <c r="BR40" s="365"/>
      <c r="BS40" s="365"/>
      <c r="BT40" s="365"/>
      <c r="BU40" s="365"/>
      <c r="BV40" s="365"/>
      <c r="BW40" s="365"/>
      <c r="BX40" s="365"/>
      <c r="BY40" s="365"/>
      <c r="BZ40" s="365"/>
      <c r="CA40" s="365"/>
      <c r="CB40" s="365"/>
      <c r="CC40" s="365"/>
      <c r="CD40" s="365"/>
      <c r="CE40" s="365"/>
      <c r="CF40" s="365"/>
      <c r="CG40" s="365"/>
      <c r="CH40" s="365"/>
      <c r="CI40" s="365"/>
      <c r="CJ40" s="365"/>
      <c r="CK40" s="365"/>
      <c r="CL40" s="365"/>
      <c r="CM40" s="365"/>
      <c r="CN40" s="365"/>
      <c r="CO40" s="365"/>
      <c r="CP40" s="365"/>
      <c r="CQ40" s="365"/>
      <c r="CR40" s="365"/>
      <c r="CS40" s="365"/>
      <c r="CT40" s="365"/>
      <c r="CU40" s="365"/>
      <c r="CV40" s="365"/>
      <c r="CW40" s="365"/>
      <c r="CX40" s="365"/>
      <c r="CY40" s="365"/>
      <c r="CZ40" s="365"/>
      <c r="DA40" s="365"/>
      <c r="DB40" s="365"/>
      <c r="DC40" s="365"/>
      <c r="DD40" s="365"/>
      <c r="DE40" s="365"/>
      <c r="DF40" s="365"/>
      <c r="DG40" s="365"/>
      <c r="DH40" s="365"/>
      <c r="DI40" s="365"/>
      <c r="DJ40" s="365"/>
      <c r="DK40" s="365"/>
      <c r="DL40" s="365"/>
      <c r="DM40" s="365"/>
      <c r="DN40" s="365"/>
      <c r="DO40" s="365"/>
      <c r="DP40" s="365"/>
      <c r="DQ40" s="365"/>
      <c r="DR40" s="365"/>
      <c r="DS40" s="365"/>
      <c r="DT40" s="365"/>
      <c r="DU40" s="365"/>
      <c r="DV40" s="365"/>
      <c r="DW40" s="365"/>
      <c r="DX40" s="365"/>
      <c r="DY40" s="365"/>
      <c r="DZ40" s="365"/>
      <c r="EA40" s="365"/>
      <c r="EB40" s="365"/>
      <c r="EC40" s="365"/>
      <c r="ED40" s="365"/>
      <c r="EE40" s="365"/>
      <c r="EF40" s="365"/>
      <c r="EG40" s="365"/>
      <c r="EH40" s="365"/>
      <c r="EI40" s="365"/>
      <c r="EJ40" s="365"/>
      <c r="EK40" s="365"/>
      <c r="EL40" s="365"/>
      <c r="EM40" s="365"/>
      <c r="EN40" s="365"/>
      <c r="EO40" s="365"/>
      <c r="EP40" s="365"/>
      <c r="EQ40" s="365"/>
      <c r="ER40" s="365"/>
      <c r="ES40" s="365"/>
      <c r="ET40" s="365"/>
      <c r="EU40" s="365"/>
      <c r="EV40" s="365"/>
      <c r="EW40" s="365"/>
      <c r="EX40" s="365"/>
      <c r="EY40" s="365"/>
      <c r="EZ40" s="365"/>
      <c r="FA40" s="365"/>
      <c r="FB40" s="365"/>
      <c r="FC40" s="365"/>
      <c r="FD40" s="365"/>
      <c r="FE40" s="365"/>
      <c r="FF40" s="365"/>
      <c r="FG40" s="365"/>
      <c r="FH40" s="365"/>
      <c r="FI40" s="365"/>
      <c r="FJ40" s="365"/>
      <c r="FK40" s="365"/>
      <c r="FL40" s="365"/>
      <c r="FM40" s="365"/>
      <c r="FN40" s="365"/>
      <c r="FO40" s="365"/>
      <c r="FP40" s="365"/>
      <c r="FQ40" s="365"/>
      <c r="FR40" s="365"/>
      <c r="FS40" s="365"/>
      <c r="FT40" s="365"/>
      <c r="FU40" s="365"/>
      <c r="FV40" s="365"/>
      <c r="FW40" s="365"/>
      <c r="FX40" s="365"/>
      <c r="FY40" s="365"/>
      <c r="FZ40" s="365"/>
      <c r="GA40" s="365"/>
      <c r="GB40" s="365"/>
      <c r="GC40" s="365"/>
      <c r="GD40" s="365"/>
      <c r="GE40" s="365"/>
      <c r="GF40" s="365"/>
      <c r="GG40" s="365"/>
      <c r="GH40" s="365"/>
      <c r="GI40" s="365"/>
      <c r="GJ40" s="365"/>
      <c r="GK40" s="365"/>
      <c r="GL40" s="365"/>
      <c r="GM40" s="365"/>
      <c r="GN40" s="365"/>
      <c r="GO40" s="365"/>
      <c r="GP40" s="365"/>
      <c r="GQ40" s="365"/>
      <c r="GR40" s="365"/>
      <c r="GS40" s="365"/>
      <c r="GT40" s="365"/>
      <c r="GU40" s="365"/>
      <c r="GV40" s="365"/>
      <c r="GW40" s="365"/>
      <c r="GX40" s="365"/>
      <c r="GY40" s="365"/>
      <c r="GZ40" s="365"/>
      <c r="HA40" s="365"/>
      <c r="HB40" s="365"/>
      <c r="HC40" s="365"/>
      <c r="HD40" s="365"/>
      <c r="HE40" s="365"/>
      <c r="HF40" s="365"/>
      <c r="HG40" s="365"/>
      <c r="HH40" s="365"/>
      <c r="HI40" s="365"/>
      <c r="HJ40" s="365"/>
      <c r="HK40" s="365"/>
      <c r="HL40" s="365"/>
      <c r="HM40" s="365"/>
      <c r="HN40" s="365"/>
      <c r="HO40" s="365"/>
      <c r="HP40" s="365"/>
      <c r="HQ40" s="365"/>
      <c r="HR40" s="365"/>
      <c r="HS40" s="365"/>
      <c r="HT40" s="365"/>
      <c r="HU40" s="365"/>
      <c r="HV40" s="365"/>
      <c r="HW40" s="365"/>
      <c r="HX40" s="365"/>
      <c r="HY40" s="365"/>
      <c r="HZ40" s="365"/>
      <c r="IA40" s="365"/>
      <c r="IB40" s="365"/>
      <c r="IC40" s="365"/>
      <c r="ID40" s="365"/>
      <c r="IE40" s="365"/>
      <c r="IF40" s="365"/>
      <c r="IG40" s="365"/>
      <c r="IH40" s="365"/>
      <c r="II40" s="365"/>
      <c r="IJ40" s="365"/>
      <c r="IK40" s="365"/>
      <c r="IL40" s="365"/>
      <c r="IM40" s="365"/>
      <c r="IN40" s="365"/>
      <c r="IO40" s="365"/>
      <c r="IP40" s="365"/>
      <c r="IQ40" s="365"/>
      <c r="IR40" s="365"/>
      <c r="IS40" s="365"/>
    </row>
    <row r="41" s="30" customFormat="1" ht="24" customHeight="1" spans="1:253">
      <c r="A41" s="365"/>
      <c r="B41" s="371"/>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65"/>
      <c r="BG41" s="365"/>
      <c r="BH41" s="365"/>
      <c r="BI41" s="365"/>
      <c r="BJ41" s="365"/>
      <c r="BK41" s="365"/>
      <c r="BL41" s="365"/>
      <c r="BM41" s="365"/>
      <c r="BN41" s="365"/>
      <c r="BO41" s="365"/>
      <c r="BP41" s="365"/>
      <c r="BQ41" s="365"/>
      <c r="BR41" s="365"/>
      <c r="BS41" s="365"/>
      <c r="BT41" s="365"/>
      <c r="BU41" s="365"/>
      <c r="BV41" s="365"/>
      <c r="BW41" s="365"/>
      <c r="BX41" s="365"/>
      <c r="BY41" s="365"/>
      <c r="BZ41" s="365"/>
      <c r="CA41" s="365"/>
      <c r="CB41" s="365"/>
      <c r="CC41" s="365"/>
      <c r="CD41" s="365"/>
      <c r="CE41" s="365"/>
      <c r="CF41" s="365"/>
      <c r="CG41" s="365"/>
      <c r="CH41" s="365"/>
      <c r="CI41" s="365"/>
      <c r="CJ41" s="365"/>
      <c r="CK41" s="365"/>
      <c r="CL41" s="365"/>
      <c r="CM41" s="365"/>
      <c r="CN41" s="365"/>
      <c r="CO41" s="365"/>
      <c r="CP41" s="365"/>
      <c r="CQ41" s="365"/>
      <c r="CR41" s="365"/>
      <c r="CS41" s="365"/>
      <c r="CT41" s="365"/>
      <c r="CU41" s="365"/>
      <c r="CV41" s="365"/>
      <c r="CW41" s="365"/>
      <c r="CX41" s="365"/>
      <c r="CY41" s="365"/>
      <c r="CZ41" s="365"/>
      <c r="DA41" s="365"/>
      <c r="DB41" s="365"/>
      <c r="DC41" s="365"/>
      <c r="DD41" s="365"/>
      <c r="DE41" s="365"/>
      <c r="DF41" s="365"/>
      <c r="DG41" s="365"/>
      <c r="DH41" s="365"/>
      <c r="DI41" s="365"/>
      <c r="DJ41" s="365"/>
      <c r="DK41" s="365"/>
      <c r="DL41" s="365"/>
      <c r="DM41" s="365"/>
      <c r="DN41" s="365"/>
      <c r="DO41" s="365"/>
      <c r="DP41" s="365"/>
      <c r="DQ41" s="365"/>
      <c r="DR41" s="365"/>
      <c r="DS41" s="365"/>
      <c r="DT41" s="365"/>
      <c r="DU41" s="365"/>
      <c r="DV41" s="365"/>
      <c r="DW41" s="365"/>
      <c r="DX41" s="365"/>
      <c r="DY41" s="365"/>
      <c r="DZ41" s="365"/>
      <c r="EA41" s="365"/>
      <c r="EB41" s="365"/>
      <c r="EC41" s="365"/>
      <c r="ED41" s="365"/>
      <c r="EE41" s="365"/>
      <c r="EF41" s="365"/>
      <c r="EG41" s="365"/>
      <c r="EH41" s="365"/>
      <c r="EI41" s="365"/>
      <c r="EJ41" s="365"/>
      <c r="EK41" s="365"/>
      <c r="EL41" s="365"/>
      <c r="EM41" s="365"/>
      <c r="EN41" s="365"/>
      <c r="EO41" s="365"/>
      <c r="EP41" s="365"/>
      <c r="EQ41" s="365"/>
      <c r="ER41" s="365"/>
      <c r="ES41" s="365"/>
      <c r="ET41" s="365"/>
      <c r="EU41" s="365"/>
      <c r="EV41" s="365"/>
      <c r="EW41" s="365"/>
      <c r="EX41" s="365"/>
      <c r="EY41" s="365"/>
      <c r="EZ41" s="365"/>
      <c r="FA41" s="365"/>
      <c r="FB41" s="365"/>
      <c r="FC41" s="365"/>
      <c r="FD41" s="365"/>
      <c r="FE41" s="365"/>
      <c r="FF41" s="365"/>
      <c r="FG41" s="365"/>
      <c r="FH41" s="365"/>
      <c r="FI41" s="365"/>
      <c r="FJ41" s="365"/>
      <c r="FK41" s="365"/>
      <c r="FL41" s="365"/>
      <c r="FM41" s="365"/>
      <c r="FN41" s="365"/>
      <c r="FO41" s="365"/>
      <c r="FP41" s="365"/>
      <c r="FQ41" s="365"/>
      <c r="FR41" s="365"/>
      <c r="FS41" s="365"/>
      <c r="FT41" s="365"/>
      <c r="FU41" s="365"/>
      <c r="FV41" s="365"/>
      <c r="FW41" s="365"/>
      <c r="FX41" s="365"/>
      <c r="FY41" s="365"/>
      <c r="FZ41" s="365"/>
      <c r="GA41" s="365"/>
      <c r="GB41" s="365"/>
      <c r="GC41" s="365"/>
      <c r="GD41" s="365"/>
      <c r="GE41" s="365"/>
      <c r="GF41" s="365"/>
      <c r="GG41" s="365"/>
      <c r="GH41" s="365"/>
      <c r="GI41" s="365"/>
      <c r="GJ41" s="365"/>
      <c r="GK41" s="365"/>
      <c r="GL41" s="365"/>
      <c r="GM41" s="365"/>
      <c r="GN41" s="365"/>
      <c r="GO41" s="365"/>
      <c r="GP41" s="365"/>
      <c r="GQ41" s="365"/>
      <c r="GR41" s="365"/>
      <c r="GS41" s="365"/>
      <c r="GT41" s="365"/>
      <c r="GU41" s="365"/>
      <c r="GV41" s="365"/>
      <c r="GW41" s="365"/>
      <c r="GX41" s="365"/>
      <c r="GY41" s="365"/>
      <c r="GZ41" s="365"/>
      <c r="HA41" s="365"/>
      <c r="HB41" s="365"/>
      <c r="HC41" s="365"/>
      <c r="HD41" s="365"/>
      <c r="HE41" s="365"/>
      <c r="HF41" s="365"/>
      <c r="HG41" s="365"/>
      <c r="HH41" s="365"/>
      <c r="HI41" s="365"/>
      <c r="HJ41" s="365"/>
      <c r="HK41" s="365"/>
      <c r="HL41" s="365"/>
      <c r="HM41" s="365"/>
      <c r="HN41" s="365"/>
      <c r="HO41" s="365"/>
      <c r="HP41" s="365"/>
      <c r="HQ41" s="365"/>
      <c r="HR41" s="365"/>
      <c r="HS41" s="365"/>
      <c r="HT41" s="365"/>
      <c r="HU41" s="365"/>
      <c r="HV41" s="365"/>
      <c r="HW41" s="365"/>
      <c r="HX41" s="365"/>
      <c r="HY41" s="365"/>
      <c r="HZ41" s="365"/>
      <c r="IA41" s="365"/>
      <c r="IB41" s="365"/>
      <c r="IC41" s="365"/>
      <c r="ID41" s="365"/>
      <c r="IE41" s="365"/>
      <c r="IF41" s="365"/>
      <c r="IG41" s="365"/>
      <c r="IH41" s="365"/>
      <c r="II41" s="365"/>
      <c r="IJ41" s="365"/>
      <c r="IK41" s="365"/>
      <c r="IL41" s="365"/>
      <c r="IM41" s="365"/>
      <c r="IN41" s="365"/>
      <c r="IO41" s="365"/>
      <c r="IP41" s="365"/>
      <c r="IQ41" s="365"/>
      <c r="IR41" s="365"/>
      <c r="IS41" s="365"/>
    </row>
    <row r="42" s="30" customFormat="1" ht="24" customHeight="1" spans="1:253">
      <c r="A42" s="365"/>
      <c r="B42" s="371"/>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365"/>
      <c r="AP42" s="365"/>
      <c r="AQ42" s="365"/>
      <c r="AR42" s="365"/>
      <c r="AS42" s="365"/>
      <c r="AT42" s="365"/>
      <c r="AU42" s="365"/>
      <c r="AV42" s="365"/>
      <c r="AW42" s="365"/>
      <c r="AX42" s="365"/>
      <c r="AY42" s="365"/>
      <c r="AZ42" s="365"/>
      <c r="BA42" s="365"/>
      <c r="BB42" s="365"/>
      <c r="BC42" s="365"/>
      <c r="BD42" s="365"/>
      <c r="BE42" s="365"/>
      <c r="BF42" s="365"/>
      <c r="BG42" s="365"/>
      <c r="BH42" s="365"/>
      <c r="BI42" s="365"/>
      <c r="BJ42" s="365"/>
      <c r="BK42" s="365"/>
      <c r="BL42" s="365"/>
      <c r="BM42" s="365"/>
      <c r="BN42" s="365"/>
      <c r="BO42" s="365"/>
      <c r="BP42" s="365"/>
      <c r="BQ42" s="365"/>
      <c r="BR42" s="365"/>
      <c r="BS42" s="365"/>
      <c r="BT42" s="365"/>
      <c r="BU42" s="365"/>
      <c r="BV42" s="365"/>
      <c r="BW42" s="365"/>
      <c r="BX42" s="365"/>
      <c r="BY42" s="365"/>
      <c r="BZ42" s="365"/>
      <c r="CA42" s="365"/>
      <c r="CB42" s="365"/>
      <c r="CC42" s="365"/>
      <c r="CD42" s="365"/>
      <c r="CE42" s="365"/>
      <c r="CF42" s="365"/>
      <c r="CG42" s="365"/>
      <c r="CH42" s="365"/>
      <c r="CI42" s="365"/>
      <c r="CJ42" s="365"/>
      <c r="CK42" s="365"/>
      <c r="CL42" s="365"/>
      <c r="CM42" s="365"/>
      <c r="CN42" s="365"/>
      <c r="CO42" s="365"/>
      <c r="CP42" s="365"/>
      <c r="CQ42" s="365"/>
      <c r="CR42" s="365"/>
      <c r="CS42" s="365"/>
      <c r="CT42" s="365"/>
      <c r="CU42" s="365"/>
      <c r="CV42" s="365"/>
      <c r="CW42" s="365"/>
      <c r="CX42" s="365"/>
      <c r="CY42" s="365"/>
      <c r="CZ42" s="365"/>
      <c r="DA42" s="365"/>
      <c r="DB42" s="365"/>
      <c r="DC42" s="365"/>
      <c r="DD42" s="365"/>
      <c r="DE42" s="365"/>
      <c r="DF42" s="365"/>
      <c r="DG42" s="365"/>
      <c r="DH42" s="365"/>
      <c r="DI42" s="365"/>
      <c r="DJ42" s="365"/>
      <c r="DK42" s="365"/>
      <c r="DL42" s="365"/>
      <c r="DM42" s="365"/>
      <c r="DN42" s="365"/>
      <c r="DO42" s="365"/>
      <c r="DP42" s="365"/>
      <c r="DQ42" s="365"/>
      <c r="DR42" s="365"/>
      <c r="DS42" s="365"/>
      <c r="DT42" s="365"/>
      <c r="DU42" s="365"/>
      <c r="DV42" s="365"/>
      <c r="DW42" s="365"/>
      <c r="DX42" s="365"/>
      <c r="DY42" s="365"/>
      <c r="DZ42" s="365"/>
      <c r="EA42" s="365"/>
      <c r="EB42" s="365"/>
      <c r="EC42" s="365"/>
      <c r="ED42" s="365"/>
      <c r="EE42" s="365"/>
      <c r="EF42" s="365"/>
      <c r="EG42" s="365"/>
      <c r="EH42" s="365"/>
      <c r="EI42" s="365"/>
      <c r="EJ42" s="365"/>
      <c r="EK42" s="365"/>
      <c r="EL42" s="365"/>
      <c r="EM42" s="365"/>
      <c r="EN42" s="365"/>
      <c r="EO42" s="365"/>
      <c r="EP42" s="365"/>
      <c r="EQ42" s="365"/>
      <c r="ER42" s="365"/>
      <c r="ES42" s="365"/>
      <c r="ET42" s="365"/>
      <c r="EU42" s="365"/>
      <c r="EV42" s="365"/>
      <c r="EW42" s="365"/>
      <c r="EX42" s="365"/>
      <c r="EY42" s="365"/>
      <c r="EZ42" s="365"/>
      <c r="FA42" s="365"/>
      <c r="FB42" s="365"/>
      <c r="FC42" s="365"/>
      <c r="FD42" s="365"/>
      <c r="FE42" s="365"/>
      <c r="FF42" s="365"/>
      <c r="FG42" s="365"/>
      <c r="FH42" s="365"/>
      <c r="FI42" s="365"/>
      <c r="FJ42" s="365"/>
      <c r="FK42" s="365"/>
      <c r="FL42" s="365"/>
      <c r="FM42" s="365"/>
      <c r="FN42" s="365"/>
      <c r="FO42" s="365"/>
      <c r="FP42" s="365"/>
      <c r="FQ42" s="365"/>
      <c r="FR42" s="365"/>
      <c r="FS42" s="365"/>
      <c r="FT42" s="365"/>
      <c r="FU42" s="365"/>
      <c r="FV42" s="365"/>
      <c r="FW42" s="365"/>
      <c r="FX42" s="365"/>
      <c r="FY42" s="365"/>
      <c r="FZ42" s="365"/>
      <c r="GA42" s="365"/>
      <c r="GB42" s="365"/>
      <c r="GC42" s="365"/>
      <c r="GD42" s="365"/>
      <c r="GE42" s="365"/>
      <c r="GF42" s="365"/>
      <c r="GG42" s="365"/>
      <c r="GH42" s="365"/>
      <c r="GI42" s="365"/>
      <c r="GJ42" s="365"/>
      <c r="GK42" s="365"/>
      <c r="GL42" s="365"/>
      <c r="GM42" s="365"/>
      <c r="GN42" s="365"/>
      <c r="GO42" s="365"/>
      <c r="GP42" s="365"/>
      <c r="GQ42" s="365"/>
      <c r="GR42" s="365"/>
      <c r="GS42" s="365"/>
      <c r="GT42" s="365"/>
      <c r="GU42" s="365"/>
      <c r="GV42" s="365"/>
      <c r="GW42" s="365"/>
      <c r="GX42" s="365"/>
      <c r="GY42" s="365"/>
      <c r="GZ42" s="365"/>
      <c r="HA42" s="365"/>
      <c r="HB42" s="365"/>
      <c r="HC42" s="365"/>
      <c r="HD42" s="365"/>
      <c r="HE42" s="365"/>
      <c r="HF42" s="365"/>
      <c r="HG42" s="365"/>
      <c r="HH42" s="365"/>
      <c r="HI42" s="365"/>
      <c r="HJ42" s="365"/>
      <c r="HK42" s="365"/>
      <c r="HL42" s="365"/>
      <c r="HM42" s="365"/>
      <c r="HN42" s="365"/>
      <c r="HO42" s="365"/>
      <c r="HP42" s="365"/>
      <c r="HQ42" s="365"/>
      <c r="HR42" s="365"/>
      <c r="HS42" s="365"/>
      <c r="HT42" s="365"/>
      <c r="HU42" s="365"/>
      <c r="HV42" s="365"/>
      <c r="HW42" s="365"/>
      <c r="HX42" s="365"/>
      <c r="HY42" s="365"/>
      <c r="HZ42" s="365"/>
      <c r="IA42" s="365"/>
      <c r="IB42" s="365"/>
      <c r="IC42" s="365"/>
      <c r="ID42" s="365"/>
      <c r="IE42" s="365"/>
      <c r="IF42" s="365"/>
      <c r="IG42" s="365"/>
      <c r="IH42" s="365"/>
      <c r="II42" s="365"/>
      <c r="IJ42" s="365"/>
      <c r="IK42" s="365"/>
      <c r="IL42" s="365"/>
      <c r="IM42" s="365"/>
      <c r="IN42" s="365"/>
      <c r="IO42" s="365"/>
      <c r="IP42" s="365"/>
      <c r="IQ42" s="365"/>
      <c r="IR42" s="365"/>
      <c r="IS42" s="365"/>
    </row>
    <row r="43" s="30" customFormat="1" ht="24" customHeight="1" spans="1:253">
      <c r="A43" s="365"/>
      <c r="B43" s="371"/>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5"/>
      <c r="AN43" s="365"/>
      <c r="AO43" s="365"/>
      <c r="AP43" s="365"/>
      <c r="AQ43" s="365"/>
      <c r="AR43" s="365"/>
      <c r="AS43" s="365"/>
      <c r="AT43" s="365"/>
      <c r="AU43" s="365"/>
      <c r="AV43" s="365"/>
      <c r="AW43" s="365"/>
      <c r="AX43" s="365"/>
      <c r="AY43" s="365"/>
      <c r="AZ43" s="365"/>
      <c r="BA43" s="365"/>
      <c r="BB43" s="365"/>
      <c r="BC43" s="365"/>
      <c r="BD43" s="365"/>
      <c r="BE43" s="365"/>
      <c r="BF43" s="365"/>
      <c r="BG43" s="365"/>
      <c r="BH43" s="365"/>
      <c r="BI43" s="365"/>
      <c r="BJ43" s="365"/>
      <c r="BK43" s="365"/>
      <c r="BL43" s="365"/>
      <c r="BM43" s="365"/>
      <c r="BN43" s="365"/>
      <c r="BO43" s="365"/>
      <c r="BP43" s="365"/>
      <c r="BQ43" s="365"/>
      <c r="BR43" s="365"/>
      <c r="BS43" s="365"/>
      <c r="BT43" s="365"/>
      <c r="BU43" s="365"/>
      <c r="BV43" s="365"/>
      <c r="BW43" s="365"/>
      <c r="BX43" s="365"/>
      <c r="BY43" s="365"/>
      <c r="BZ43" s="365"/>
      <c r="CA43" s="365"/>
      <c r="CB43" s="365"/>
      <c r="CC43" s="365"/>
      <c r="CD43" s="365"/>
      <c r="CE43" s="365"/>
      <c r="CF43" s="365"/>
      <c r="CG43" s="365"/>
      <c r="CH43" s="365"/>
      <c r="CI43" s="365"/>
      <c r="CJ43" s="365"/>
      <c r="CK43" s="365"/>
      <c r="CL43" s="365"/>
      <c r="CM43" s="365"/>
      <c r="CN43" s="365"/>
      <c r="CO43" s="365"/>
      <c r="CP43" s="365"/>
      <c r="CQ43" s="365"/>
      <c r="CR43" s="365"/>
      <c r="CS43" s="365"/>
      <c r="CT43" s="365"/>
      <c r="CU43" s="365"/>
      <c r="CV43" s="365"/>
      <c r="CW43" s="365"/>
      <c r="CX43" s="365"/>
      <c r="CY43" s="365"/>
      <c r="CZ43" s="365"/>
      <c r="DA43" s="365"/>
      <c r="DB43" s="365"/>
      <c r="DC43" s="365"/>
      <c r="DD43" s="365"/>
      <c r="DE43" s="365"/>
      <c r="DF43" s="365"/>
      <c r="DG43" s="365"/>
      <c r="DH43" s="365"/>
      <c r="DI43" s="365"/>
      <c r="DJ43" s="365"/>
      <c r="DK43" s="365"/>
      <c r="DL43" s="365"/>
      <c r="DM43" s="365"/>
      <c r="DN43" s="365"/>
      <c r="DO43" s="365"/>
      <c r="DP43" s="365"/>
      <c r="DQ43" s="365"/>
      <c r="DR43" s="365"/>
      <c r="DS43" s="365"/>
      <c r="DT43" s="365"/>
      <c r="DU43" s="365"/>
      <c r="DV43" s="365"/>
      <c r="DW43" s="365"/>
      <c r="DX43" s="365"/>
      <c r="DY43" s="365"/>
      <c r="DZ43" s="365"/>
      <c r="EA43" s="365"/>
      <c r="EB43" s="365"/>
      <c r="EC43" s="365"/>
      <c r="ED43" s="365"/>
      <c r="EE43" s="365"/>
      <c r="EF43" s="365"/>
      <c r="EG43" s="365"/>
      <c r="EH43" s="365"/>
      <c r="EI43" s="365"/>
      <c r="EJ43" s="365"/>
      <c r="EK43" s="365"/>
      <c r="EL43" s="365"/>
      <c r="EM43" s="365"/>
      <c r="EN43" s="365"/>
      <c r="EO43" s="365"/>
      <c r="EP43" s="365"/>
      <c r="EQ43" s="365"/>
      <c r="ER43" s="365"/>
      <c r="ES43" s="365"/>
      <c r="ET43" s="365"/>
      <c r="EU43" s="365"/>
      <c r="EV43" s="365"/>
      <c r="EW43" s="365"/>
      <c r="EX43" s="365"/>
      <c r="EY43" s="365"/>
      <c r="EZ43" s="365"/>
      <c r="FA43" s="365"/>
      <c r="FB43" s="365"/>
      <c r="FC43" s="365"/>
      <c r="FD43" s="365"/>
      <c r="FE43" s="365"/>
      <c r="FF43" s="365"/>
      <c r="FG43" s="365"/>
      <c r="FH43" s="365"/>
      <c r="FI43" s="365"/>
      <c r="FJ43" s="365"/>
      <c r="FK43" s="365"/>
      <c r="FL43" s="365"/>
      <c r="FM43" s="365"/>
      <c r="FN43" s="365"/>
      <c r="FO43" s="365"/>
      <c r="FP43" s="365"/>
      <c r="FQ43" s="365"/>
      <c r="FR43" s="365"/>
      <c r="FS43" s="365"/>
      <c r="FT43" s="365"/>
      <c r="FU43" s="365"/>
      <c r="FV43" s="365"/>
      <c r="FW43" s="365"/>
      <c r="FX43" s="365"/>
      <c r="FY43" s="365"/>
      <c r="FZ43" s="365"/>
      <c r="GA43" s="365"/>
      <c r="GB43" s="365"/>
      <c r="GC43" s="365"/>
      <c r="GD43" s="365"/>
      <c r="GE43" s="365"/>
      <c r="GF43" s="365"/>
      <c r="GG43" s="365"/>
      <c r="GH43" s="365"/>
      <c r="GI43" s="365"/>
      <c r="GJ43" s="365"/>
      <c r="GK43" s="365"/>
      <c r="GL43" s="365"/>
      <c r="GM43" s="365"/>
      <c r="GN43" s="365"/>
      <c r="GO43" s="365"/>
      <c r="GP43" s="365"/>
      <c r="GQ43" s="365"/>
      <c r="GR43" s="365"/>
      <c r="GS43" s="365"/>
      <c r="GT43" s="365"/>
      <c r="GU43" s="365"/>
      <c r="GV43" s="365"/>
      <c r="GW43" s="365"/>
      <c r="GX43" s="365"/>
      <c r="GY43" s="365"/>
      <c r="GZ43" s="365"/>
      <c r="HA43" s="365"/>
      <c r="HB43" s="365"/>
      <c r="HC43" s="365"/>
      <c r="HD43" s="365"/>
      <c r="HE43" s="365"/>
      <c r="HF43" s="365"/>
      <c r="HG43" s="365"/>
      <c r="HH43" s="365"/>
      <c r="HI43" s="365"/>
      <c r="HJ43" s="365"/>
      <c r="HK43" s="365"/>
      <c r="HL43" s="365"/>
      <c r="HM43" s="365"/>
      <c r="HN43" s="365"/>
      <c r="HO43" s="365"/>
      <c r="HP43" s="365"/>
      <c r="HQ43" s="365"/>
      <c r="HR43" s="365"/>
      <c r="HS43" s="365"/>
      <c r="HT43" s="365"/>
      <c r="HU43" s="365"/>
      <c r="HV43" s="365"/>
      <c r="HW43" s="365"/>
      <c r="HX43" s="365"/>
      <c r="HY43" s="365"/>
      <c r="HZ43" s="365"/>
      <c r="IA43" s="365"/>
      <c r="IB43" s="365"/>
      <c r="IC43" s="365"/>
      <c r="ID43" s="365"/>
      <c r="IE43" s="365"/>
      <c r="IF43" s="365"/>
      <c r="IG43" s="365"/>
      <c r="IH43" s="365"/>
      <c r="II43" s="365"/>
      <c r="IJ43" s="365"/>
      <c r="IK43" s="365"/>
      <c r="IL43" s="365"/>
      <c r="IM43" s="365"/>
      <c r="IN43" s="365"/>
      <c r="IO43" s="365"/>
      <c r="IP43" s="365"/>
      <c r="IQ43" s="365"/>
      <c r="IR43" s="365"/>
      <c r="IS43" s="365"/>
    </row>
    <row r="44" s="30" customFormat="1" ht="24" customHeight="1" spans="1:253">
      <c r="A44" s="365"/>
      <c r="B44" s="371"/>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5"/>
      <c r="BH44" s="365"/>
      <c r="BI44" s="365"/>
      <c r="BJ44" s="365"/>
      <c r="BK44" s="365"/>
      <c r="BL44" s="365"/>
      <c r="BM44" s="365"/>
      <c r="BN44" s="365"/>
      <c r="BO44" s="365"/>
      <c r="BP44" s="365"/>
      <c r="BQ44" s="365"/>
      <c r="BR44" s="365"/>
      <c r="BS44" s="365"/>
      <c r="BT44" s="365"/>
      <c r="BU44" s="365"/>
      <c r="BV44" s="365"/>
      <c r="BW44" s="365"/>
      <c r="BX44" s="365"/>
      <c r="BY44" s="365"/>
      <c r="BZ44" s="365"/>
      <c r="CA44" s="365"/>
      <c r="CB44" s="365"/>
      <c r="CC44" s="365"/>
      <c r="CD44" s="365"/>
      <c r="CE44" s="365"/>
      <c r="CF44" s="365"/>
      <c r="CG44" s="365"/>
      <c r="CH44" s="365"/>
      <c r="CI44" s="365"/>
      <c r="CJ44" s="365"/>
      <c r="CK44" s="365"/>
      <c r="CL44" s="365"/>
      <c r="CM44" s="365"/>
      <c r="CN44" s="365"/>
      <c r="CO44" s="365"/>
      <c r="CP44" s="365"/>
      <c r="CQ44" s="365"/>
      <c r="CR44" s="365"/>
      <c r="CS44" s="365"/>
      <c r="CT44" s="365"/>
      <c r="CU44" s="365"/>
      <c r="CV44" s="365"/>
      <c r="CW44" s="365"/>
      <c r="CX44" s="365"/>
      <c r="CY44" s="365"/>
      <c r="CZ44" s="365"/>
      <c r="DA44" s="365"/>
      <c r="DB44" s="365"/>
      <c r="DC44" s="365"/>
      <c r="DD44" s="365"/>
      <c r="DE44" s="365"/>
      <c r="DF44" s="365"/>
      <c r="DG44" s="365"/>
      <c r="DH44" s="365"/>
      <c r="DI44" s="365"/>
      <c r="DJ44" s="365"/>
      <c r="DK44" s="365"/>
      <c r="DL44" s="365"/>
      <c r="DM44" s="365"/>
      <c r="DN44" s="365"/>
      <c r="DO44" s="365"/>
      <c r="DP44" s="365"/>
      <c r="DQ44" s="365"/>
      <c r="DR44" s="365"/>
      <c r="DS44" s="365"/>
      <c r="DT44" s="365"/>
      <c r="DU44" s="365"/>
      <c r="DV44" s="365"/>
      <c r="DW44" s="365"/>
      <c r="DX44" s="365"/>
      <c r="DY44" s="365"/>
      <c r="DZ44" s="365"/>
      <c r="EA44" s="365"/>
      <c r="EB44" s="365"/>
      <c r="EC44" s="365"/>
      <c r="ED44" s="365"/>
      <c r="EE44" s="365"/>
      <c r="EF44" s="365"/>
      <c r="EG44" s="365"/>
      <c r="EH44" s="365"/>
      <c r="EI44" s="365"/>
      <c r="EJ44" s="365"/>
      <c r="EK44" s="365"/>
      <c r="EL44" s="365"/>
      <c r="EM44" s="365"/>
      <c r="EN44" s="365"/>
      <c r="EO44" s="365"/>
      <c r="EP44" s="365"/>
      <c r="EQ44" s="365"/>
      <c r="ER44" s="365"/>
      <c r="ES44" s="365"/>
      <c r="ET44" s="365"/>
      <c r="EU44" s="365"/>
      <c r="EV44" s="365"/>
      <c r="EW44" s="365"/>
      <c r="EX44" s="365"/>
      <c r="EY44" s="365"/>
      <c r="EZ44" s="365"/>
      <c r="FA44" s="365"/>
      <c r="FB44" s="365"/>
      <c r="FC44" s="365"/>
      <c r="FD44" s="365"/>
      <c r="FE44" s="365"/>
      <c r="FF44" s="365"/>
      <c r="FG44" s="365"/>
      <c r="FH44" s="365"/>
      <c r="FI44" s="365"/>
      <c r="FJ44" s="365"/>
      <c r="FK44" s="365"/>
      <c r="FL44" s="365"/>
      <c r="FM44" s="365"/>
      <c r="FN44" s="365"/>
      <c r="FO44" s="365"/>
      <c r="FP44" s="365"/>
      <c r="FQ44" s="365"/>
      <c r="FR44" s="365"/>
      <c r="FS44" s="365"/>
      <c r="FT44" s="365"/>
      <c r="FU44" s="365"/>
      <c r="FV44" s="365"/>
      <c r="FW44" s="365"/>
      <c r="FX44" s="365"/>
      <c r="FY44" s="365"/>
      <c r="FZ44" s="365"/>
      <c r="GA44" s="365"/>
      <c r="GB44" s="365"/>
      <c r="GC44" s="365"/>
      <c r="GD44" s="365"/>
      <c r="GE44" s="365"/>
      <c r="GF44" s="365"/>
      <c r="GG44" s="365"/>
      <c r="GH44" s="365"/>
      <c r="GI44" s="365"/>
      <c r="GJ44" s="365"/>
      <c r="GK44" s="365"/>
      <c r="GL44" s="365"/>
      <c r="GM44" s="365"/>
      <c r="GN44" s="365"/>
      <c r="GO44" s="365"/>
      <c r="GP44" s="365"/>
      <c r="GQ44" s="365"/>
      <c r="GR44" s="365"/>
      <c r="GS44" s="365"/>
      <c r="GT44" s="365"/>
      <c r="GU44" s="365"/>
      <c r="GV44" s="365"/>
      <c r="GW44" s="365"/>
      <c r="GX44" s="365"/>
      <c r="GY44" s="365"/>
      <c r="GZ44" s="365"/>
      <c r="HA44" s="365"/>
      <c r="HB44" s="365"/>
      <c r="HC44" s="365"/>
      <c r="HD44" s="365"/>
      <c r="HE44" s="365"/>
      <c r="HF44" s="365"/>
      <c r="HG44" s="365"/>
      <c r="HH44" s="365"/>
      <c r="HI44" s="365"/>
      <c r="HJ44" s="365"/>
      <c r="HK44" s="365"/>
      <c r="HL44" s="365"/>
      <c r="HM44" s="365"/>
      <c r="HN44" s="365"/>
      <c r="HO44" s="365"/>
      <c r="HP44" s="365"/>
      <c r="HQ44" s="365"/>
      <c r="HR44" s="365"/>
      <c r="HS44" s="365"/>
      <c r="HT44" s="365"/>
      <c r="HU44" s="365"/>
      <c r="HV44" s="365"/>
      <c r="HW44" s="365"/>
      <c r="HX44" s="365"/>
      <c r="HY44" s="365"/>
      <c r="HZ44" s="365"/>
      <c r="IA44" s="365"/>
      <c r="IB44" s="365"/>
      <c r="IC44" s="365"/>
      <c r="ID44" s="365"/>
      <c r="IE44" s="365"/>
      <c r="IF44" s="365"/>
      <c r="IG44" s="365"/>
      <c r="IH44" s="365"/>
      <c r="II44" s="365"/>
      <c r="IJ44" s="365"/>
      <c r="IK44" s="365"/>
      <c r="IL44" s="365"/>
      <c r="IM44" s="365"/>
      <c r="IN44" s="365"/>
      <c r="IO44" s="365"/>
      <c r="IP44" s="365"/>
      <c r="IQ44" s="365"/>
      <c r="IR44" s="365"/>
      <c r="IS44" s="365"/>
    </row>
    <row r="45" s="30" customFormat="1" ht="24" customHeight="1" spans="1:253">
      <c r="A45" s="365"/>
      <c r="B45" s="371"/>
      <c r="C45" s="365"/>
      <c r="D45" s="365"/>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365"/>
      <c r="AN45" s="365"/>
      <c r="AO45" s="365"/>
      <c r="AP45" s="365"/>
      <c r="AQ45" s="365"/>
      <c r="AR45" s="365"/>
      <c r="AS45" s="365"/>
      <c r="AT45" s="365"/>
      <c r="AU45" s="365"/>
      <c r="AV45" s="365"/>
      <c r="AW45" s="365"/>
      <c r="AX45" s="365"/>
      <c r="AY45" s="365"/>
      <c r="AZ45" s="365"/>
      <c r="BA45" s="365"/>
      <c r="BB45" s="365"/>
      <c r="BC45" s="365"/>
      <c r="BD45" s="365"/>
      <c r="BE45" s="365"/>
      <c r="BF45" s="365"/>
      <c r="BG45" s="365"/>
      <c r="BH45" s="365"/>
      <c r="BI45" s="365"/>
      <c r="BJ45" s="365"/>
      <c r="BK45" s="365"/>
      <c r="BL45" s="365"/>
      <c r="BM45" s="365"/>
      <c r="BN45" s="365"/>
      <c r="BO45" s="365"/>
      <c r="BP45" s="365"/>
      <c r="BQ45" s="365"/>
      <c r="BR45" s="365"/>
      <c r="BS45" s="365"/>
      <c r="BT45" s="365"/>
      <c r="BU45" s="365"/>
      <c r="BV45" s="365"/>
      <c r="BW45" s="365"/>
      <c r="BX45" s="365"/>
      <c r="BY45" s="365"/>
      <c r="BZ45" s="365"/>
      <c r="CA45" s="365"/>
      <c r="CB45" s="365"/>
      <c r="CC45" s="365"/>
      <c r="CD45" s="365"/>
      <c r="CE45" s="365"/>
      <c r="CF45" s="365"/>
      <c r="CG45" s="365"/>
      <c r="CH45" s="365"/>
      <c r="CI45" s="365"/>
      <c r="CJ45" s="365"/>
      <c r="CK45" s="365"/>
      <c r="CL45" s="365"/>
      <c r="CM45" s="365"/>
      <c r="CN45" s="365"/>
      <c r="CO45" s="365"/>
      <c r="CP45" s="365"/>
      <c r="CQ45" s="365"/>
      <c r="CR45" s="365"/>
      <c r="CS45" s="365"/>
      <c r="CT45" s="365"/>
      <c r="CU45" s="365"/>
      <c r="CV45" s="365"/>
      <c r="CW45" s="365"/>
      <c r="CX45" s="365"/>
      <c r="CY45" s="365"/>
      <c r="CZ45" s="365"/>
      <c r="DA45" s="365"/>
      <c r="DB45" s="365"/>
      <c r="DC45" s="365"/>
      <c r="DD45" s="365"/>
      <c r="DE45" s="365"/>
      <c r="DF45" s="365"/>
      <c r="DG45" s="365"/>
      <c r="DH45" s="365"/>
      <c r="DI45" s="365"/>
      <c r="DJ45" s="365"/>
      <c r="DK45" s="365"/>
      <c r="DL45" s="365"/>
      <c r="DM45" s="365"/>
      <c r="DN45" s="365"/>
      <c r="DO45" s="365"/>
      <c r="DP45" s="365"/>
      <c r="DQ45" s="365"/>
      <c r="DR45" s="365"/>
      <c r="DS45" s="365"/>
      <c r="DT45" s="365"/>
      <c r="DU45" s="365"/>
      <c r="DV45" s="365"/>
      <c r="DW45" s="365"/>
      <c r="DX45" s="365"/>
      <c r="DY45" s="365"/>
      <c r="DZ45" s="365"/>
      <c r="EA45" s="365"/>
      <c r="EB45" s="365"/>
      <c r="EC45" s="365"/>
      <c r="ED45" s="365"/>
      <c r="EE45" s="365"/>
      <c r="EF45" s="365"/>
      <c r="EG45" s="365"/>
      <c r="EH45" s="365"/>
      <c r="EI45" s="365"/>
      <c r="EJ45" s="365"/>
      <c r="EK45" s="365"/>
      <c r="EL45" s="365"/>
      <c r="EM45" s="365"/>
      <c r="EN45" s="365"/>
      <c r="EO45" s="365"/>
      <c r="EP45" s="365"/>
      <c r="EQ45" s="365"/>
      <c r="ER45" s="365"/>
      <c r="ES45" s="365"/>
      <c r="ET45" s="365"/>
      <c r="EU45" s="365"/>
      <c r="EV45" s="365"/>
      <c r="EW45" s="365"/>
      <c r="EX45" s="365"/>
      <c r="EY45" s="365"/>
      <c r="EZ45" s="365"/>
      <c r="FA45" s="365"/>
      <c r="FB45" s="365"/>
      <c r="FC45" s="365"/>
      <c r="FD45" s="365"/>
      <c r="FE45" s="365"/>
      <c r="FF45" s="365"/>
      <c r="FG45" s="365"/>
      <c r="FH45" s="365"/>
      <c r="FI45" s="365"/>
      <c r="FJ45" s="365"/>
      <c r="FK45" s="365"/>
      <c r="FL45" s="365"/>
      <c r="FM45" s="365"/>
      <c r="FN45" s="365"/>
      <c r="FO45" s="365"/>
      <c r="FP45" s="365"/>
      <c r="FQ45" s="365"/>
      <c r="FR45" s="365"/>
      <c r="FS45" s="365"/>
      <c r="FT45" s="365"/>
      <c r="FU45" s="365"/>
      <c r="FV45" s="365"/>
      <c r="FW45" s="365"/>
      <c r="FX45" s="365"/>
      <c r="FY45" s="365"/>
      <c r="FZ45" s="365"/>
      <c r="GA45" s="365"/>
      <c r="GB45" s="365"/>
      <c r="GC45" s="365"/>
      <c r="GD45" s="365"/>
      <c r="GE45" s="365"/>
      <c r="GF45" s="365"/>
      <c r="GG45" s="365"/>
      <c r="GH45" s="365"/>
      <c r="GI45" s="365"/>
      <c r="GJ45" s="365"/>
      <c r="GK45" s="365"/>
      <c r="GL45" s="365"/>
      <c r="GM45" s="365"/>
      <c r="GN45" s="365"/>
      <c r="GO45" s="365"/>
      <c r="GP45" s="365"/>
      <c r="GQ45" s="365"/>
      <c r="GR45" s="365"/>
      <c r="GS45" s="365"/>
      <c r="GT45" s="365"/>
      <c r="GU45" s="365"/>
      <c r="GV45" s="365"/>
      <c r="GW45" s="365"/>
      <c r="GX45" s="365"/>
      <c r="GY45" s="365"/>
      <c r="GZ45" s="365"/>
      <c r="HA45" s="365"/>
      <c r="HB45" s="365"/>
      <c r="HC45" s="365"/>
      <c r="HD45" s="365"/>
      <c r="HE45" s="365"/>
      <c r="HF45" s="365"/>
      <c r="HG45" s="365"/>
      <c r="HH45" s="365"/>
      <c r="HI45" s="365"/>
      <c r="HJ45" s="365"/>
      <c r="HK45" s="365"/>
      <c r="HL45" s="365"/>
      <c r="HM45" s="365"/>
      <c r="HN45" s="365"/>
      <c r="HO45" s="365"/>
      <c r="HP45" s="365"/>
      <c r="HQ45" s="365"/>
      <c r="HR45" s="365"/>
      <c r="HS45" s="365"/>
      <c r="HT45" s="365"/>
      <c r="HU45" s="365"/>
      <c r="HV45" s="365"/>
      <c r="HW45" s="365"/>
      <c r="HX45" s="365"/>
      <c r="HY45" s="365"/>
      <c r="HZ45" s="365"/>
      <c r="IA45" s="365"/>
      <c r="IB45" s="365"/>
      <c r="IC45" s="365"/>
      <c r="ID45" s="365"/>
      <c r="IE45" s="365"/>
      <c r="IF45" s="365"/>
      <c r="IG45" s="365"/>
      <c r="IH45" s="365"/>
      <c r="II45" s="365"/>
      <c r="IJ45" s="365"/>
      <c r="IK45" s="365"/>
      <c r="IL45" s="365"/>
      <c r="IM45" s="365"/>
      <c r="IN45" s="365"/>
      <c r="IO45" s="365"/>
      <c r="IP45" s="365"/>
      <c r="IQ45" s="365"/>
      <c r="IR45" s="365"/>
      <c r="IS45" s="365"/>
    </row>
    <row r="46" s="30" customFormat="1" ht="24" customHeight="1" spans="1:253">
      <c r="A46" s="365"/>
      <c r="B46" s="371"/>
      <c r="C46" s="365"/>
      <c r="D46" s="365"/>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c r="AM46" s="365"/>
      <c r="AN46" s="365"/>
      <c r="AO46" s="365"/>
      <c r="AP46" s="365"/>
      <c r="AQ46" s="365"/>
      <c r="AR46" s="365"/>
      <c r="AS46" s="365"/>
      <c r="AT46" s="365"/>
      <c r="AU46" s="365"/>
      <c r="AV46" s="365"/>
      <c r="AW46" s="365"/>
      <c r="AX46" s="365"/>
      <c r="AY46" s="365"/>
      <c r="AZ46" s="365"/>
      <c r="BA46" s="365"/>
      <c r="BB46" s="365"/>
      <c r="BC46" s="365"/>
      <c r="BD46" s="365"/>
      <c r="BE46" s="365"/>
      <c r="BF46" s="365"/>
      <c r="BG46" s="365"/>
      <c r="BH46" s="365"/>
      <c r="BI46" s="365"/>
      <c r="BJ46" s="365"/>
      <c r="BK46" s="365"/>
      <c r="BL46" s="365"/>
      <c r="BM46" s="365"/>
      <c r="BN46" s="365"/>
      <c r="BO46" s="365"/>
      <c r="BP46" s="365"/>
      <c r="BQ46" s="365"/>
      <c r="BR46" s="365"/>
      <c r="BS46" s="365"/>
      <c r="BT46" s="365"/>
      <c r="BU46" s="365"/>
      <c r="BV46" s="365"/>
      <c r="BW46" s="365"/>
      <c r="BX46" s="365"/>
      <c r="BY46" s="365"/>
      <c r="BZ46" s="365"/>
      <c r="CA46" s="365"/>
      <c r="CB46" s="365"/>
      <c r="CC46" s="365"/>
      <c r="CD46" s="365"/>
      <c r="CE46" s="365"/>
      <c r="CF46" s="365"/>
      <c r="CG46" s="365"/>
      <c r="CH46" s="365"/>
      <c r="CI46" s="365"/>
      <c r="CJ46" s="365"/>
      <c r="CK46" s="365"/>
      <c r="CL46" s="365"/>
      <c r="CM46" s="365"/>
      <c r="CN46" s="365"/>
      <c r="CO46" s="365"/>
      <c r="CP46" s="365"/>
      <c r="CQ46" s="365"/>
      <c r="CR46" s="365"/>
      <c r="CS46" s="365"/>
      <c r="CT46" s="365"/>
      <c r="CU46" s="365"/>
      <c r="CV46" s="365"/>
      <c r="CW46" s="365"/>
      <c r="CX46" s="365"/>
      <c r="CY46" s="365"/>
      <c r="CZ46" s="365"/>
      <c r="DA46" s="365"/>
      <c r="DB46" s="365"/>
      <c r="DC46" s="365"/>
      <c r="DD46" s="365"/>
      <c r="DE46" s="365"/>
      <c r="DF46" s="365"/>
      <c r="DG46" s="365"/>
      <c r="DH46" s="365"/>
      <c r="DI46" s="365"/>
      <c r="DJ46" s="365"/>
      <c r="DK46" s="365"/>
      <c r="DL46" s="365"/>
      <c r="DM46" s="365"/>
      <c r="DN46" s="365"/>
      <c r="DO46" s="365"/>
      <c r="DP46" s="365"/>
      <c r="DQ46" s="365"/>
      <c r="DR46" s="365"/>
      <c r="DS46" s="365"/>
      <c r="DT46" s="365"/>
      <c r="DU46" s="365"/>
      <c r="DV46" s="365"/>
      <c r="DW46" s="365"/>
      <c r="DX46" s="365"/>
      <c r="DY46" s="365"/>
      <c r="DZ46" s="365"/>
      <c r="EA46" s="365"/>
      <c r="EB46" s="365"/>
      <c r="EC46" s="365"/>
      <c r="ED46" s="365"/>
      <c r="EE46" s="365"/>
      <c r="EF46" s="365"/>
      <c r="EG46" s="365"/>
      <c r="EH46" s="365"/>
      <c r="EI46" s="365"/>
      <c r="EJ46" s="365"/>
      <c r="EK46" s="365"/>
      <c r="EL46" s="365"/>
      <c r="EM46" s="365"/>
      <c r="EN46" s="365"/>
      <c r="EO46" s="365"/>
      <c r="EP46" s="365"/>
      <c r="EQ46" s="365"/>
      <c r="ER46" s="365"/>
      <c r="ES46" s="365"/>
      <c r="ET46" s="365"/>
      <c r="EU46" s="365"/>
      <c r="EV46" s="365"/>
      <c r="EW46" s="365"/>
      <c r="EX46" s="365"/>
      <c r="EY46" s="365"/>
      <c r="EZ46" s="365"/>
      <c r="FA46" s="365"/>
      <c r="FB46" s="365"/>
      <c r="FC46" s="365"/>
      <c r="FD46" s="365"/>
      <c r="FE46" s="365"/>
      <c r="FF46" s="365"/>
      <c r="FG46" s="365"/>
      <c r="FH46" s="365"/>
      <c r="FI46" s="365"/>
      <c r="FJ46" s="365"/>
      <c r="FK46" s="365"/>
      <c r="FL46" s="365"/>
      <c r="FM46" s="365"/>
      <c r="FN46" s="365"/>
      <c r="FO46" s="365"/>
      <c r="FP46" s="365"/>
      <c r="FQ46" s="365"/>
      <c r="FR46" s="365"/>
      <c r="FS46" s="365"/>
      <c r="FT46" s="365"/>
      <c r="FU46" s="365"/>
      <c r="FV46" s="365"/>
      <c r="FW46" s="365"/>
      <c r="FX46" s="365"/>
      <c r="FY46" s="365"/>
      <c r="FZ46" s="365"/>
      <c r="GA46" s="365"/>
      <c r="GB46" s="365"/>
      <c r="GC46" s="365"/>
      <c r="GD46" s="365"/>
      <c r="GE46" s="365"/>
      <c r="GF46" s="365"/>
      <c r="GG46" s="365"/>
      <c r="GH46" s="365"/>
      <c r="GI46" s="365"/>
      <c r="GJ46" s="365"/>
      <c r="GK46" s="365"/>
      <c r="GL46" s="365"/>
      <c r="GM46" s="365"/>
      <c r="GN46" s="365"/>
      <c r="GO46" s="365"/>
      <c r="GP46" s="365"/>
      <c r="GQ46" s="365"/>
      <c r="GR46" s="365"/>
      <c r="GS46" s="365"/>
      <c r="GT46" s="365"/>
      <c r="GU46" s="365"/>
      <c r="GV46" s="365"/>
      <c r="GW46" s="365"/>
      <c r="GX46" s="365"/>
      <c r="GY46" s="365"/>
      <c r="GZ46" s="365"/>
      <c r="HA46" s="365"/>
      <c r="HB46" s="365"/>
      <c r="HC46" s="365"/>
      <c r="HD46" s="365"/>
      <c r="HE46" s="365"/>
      <c r="HF46" s="365"/>
      <c r="HG46" s="365"/>
      <c r="HH46" s="365"/>
      <c r="HI46" s="365"/>
      <c r="HJ46" s="365"/>
      <c r="HK46" s="365"/>
      <c r="HL46" s="365"/>
      <c r="HM46" s="365"/>
      <c r="HN46" s="365"/>
      <c r="HO46" s="365"/>
      <c r="HP46" s="365"/>
      <c r="HQ46" s="365"/>
      <c r="HR46" s="365"/>
      <c r="HS46" s="365"/>
      <c r="HT46" s="365"/>
      <c r="HU46" s="365"/>
      <c r="HV46" s="365"/>
      <c r="HW46" s="365"/>
      <c r="HX46" s="365"/>
      <c r="HY46" s="365"/>
      <c r="HZ46" s="365"/>
      <c r="IA46" s="365"/>
      <c r="IB46" s="365"/>
      <c r="IC46" s="365"/>
      <c r="ID46" s="365"/>
      <c r="IE46" s="365"/>
      <c r="IF46" s="365"/>
      <c r="IG46" s="365"/>
      <c r="IH46" s="365"/>
      <c r="II46" s="365"/>
      <c r="IJ46" s="365"/>
      <c r="IK46" s="365"/>
      <c r="IL46" s="365"/>
      <c r="IM46" s="365"/>
      <c r="IN46" s="365"/>
      <c r="IO46" s="365"/>
      <c r="IP46" s="365"/>
      <c r="IQ46" s="365"/>
      <c r="IR46" s="365"/>
      <c r="IS46" s="365"/>
    </row>
    <row r="47" s="30" customFormat="1" ht="24" customHeight="1" spans="1:253">
      <c r="A47" s="365"/>
      <c r="B47" s="371"/>
      <c r="C47" s="365"/>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c r="AH47" s="365"/>
      <c r="AI47" s="365"/>
      <c r="AJ47" s="365"/>
      <c r="AK47" s="365"/>
      <c r="AL47" s="365"/>
      <c r="AM47" s="365"/>
      <c r="AN47" s="365"/>
      <c r="AO47" s="365"/>
      <c r="AP47" s="365"/>
      <c r="AQ47" s="365"/>
      <c r="AR47" s="365"/>
      <c r="AS47" s="365"/>
      <c r="AT47" s="365"/>
      <c r="AU47" s="365"/>
      <c r="AV47" s="365"/>
      <c r="AW47" s="365"/>
      <c r="AX47" s="365"/>
      <c r="AY47" s="365"/>
      <c r="AZ47" s="365"/>
      <c r="BA47" s="365"/>
      <c r="BB47" s="365"/>
      <c r="BC47" s="365"/>
      <c r="BD47" s="365"/>
      <c r="BE47" s="365"/>
      <c r="BF47" s="365"/>
      <c r="BG47" s="365"/>
      <c r="BH47" s="365"/>
      <c r="BI47" s="365"/>
      <c r="BJ47" s="365"/>
      <c r="BK47" s="365"/>
      <c r="BL47" s="365"/>
      <c r="BM47" s="365"/>
      <c r="BN47" s="365"/>
      <c r="BO47" s="365"/>
      <c r="BP47" s="365"/>
      <c r="BQ47" s="365"/>
      <c r="BR47" s="365"/>
      <c r="BS47" s="365"/>
      <c r="BT47" s="365"/>
      <c r="BU47" s="365"/>
      <c r="BV47" s="365"/>
      <c r="BW47" s="365"/>
      <c r="BX47" s="365"/>
      <c r="BY47" s="365"/>
      <c r="BZ47" s="365"/>
      <c r="CA47" s="365"/>
      <c r="CB47" s="365"/>
      <c r="CC47" s="365"/>
      <c r="CD47" s="365"/>
      <c r="CE47" s="365"/>
      <c r="CF47" s="365"/>
      <c r="CG47" s="365"/>
      <c r="CH47" s="365"/>
      <c r="CI47" s="365"/>
      <c r="CJ47" s="365"/>
      <c r="CK47" s="365"/>
      <c r="CL47" s="365"/>
      <c r="CM47" s="365"/>
      <c r="CN47" s="365"/>
      <c r="CO47" s="365"/>
      <c r="CP47" s="365"/>
      <c r="CQ47" s="365"/>
      <c r="CR47" s="365"/>
      <c r="CS47" s="365"/>
      <c r="CT47" s="365"/>
      <c r="CU47" s="365"/>
      <c r="CV47" s="365"/>
      <c r="CW47" s="365"/>
      <c r="CX47" s="365"/>
      <c r="CY47" s="365"/>
      <c r="CZ47" s="365"/>
      <c r="DA47" s="365"/>
      <c r="DB47" s="365"/>
      <c r="DC47" s="365"/>
      <c r="DD47" s="365"/>
      <c r="DE47" s="365"/>
      <c r="DF47" s="365"/>
      <c r="DG47" s="365"/>
      <c r="DH47" s="365"/>
      <c r="DI47" s="365"/>
      <c r="DJ47" s="365"/>
      <c r="DK47" s="365"/>
      <c r="DL47" s="365"/>
      <c r="DM47" s="365"/>
      <c r="DN47" s="365"/>
      <c r="DO47" s="365"/>
      <c r="DP47" s="365"/>
      <c r="DQ47" s="365"/>
      <c r="DR47" s="365"/>
      <c r="DS47" s="365"/>
      <c r="DT47" s="365"/>
      <c r="DU47" s="365"/>
      <c r="DV47" s="365"/>
      <c r="DW47" s="365"/>
      <c r="DX47" s="365"/>
      <c r="DY47" s="365"/>
      <c r="DZ47" s="365"/>
      <c r="EA47" s="365"/>
      <c r="EB47" s="365"/>
      <c r="EC47" s="365"/>
      <c r="ED47" s="365"/>
      <c r="EE47" s="365"/>
      <c r="EF47" s="365"/>
      <c r="EG47" s="365"/>
      <c r="EH47" s="365"/>
      <c r="EI47" s="365"/>
      <c r="EJ47" s="365"/>
      <c r="EK47" s="365"/>
      <c r="EL47" s="365"/>
      <c r="EM47" s="365"/>
      <c r="EN47" s="365"/>
      <c r="EO47" s="365"/>
      <c r="EP47" s="365"/>
      <c r="EQ47" s="365"/>
      <c r="ER47" s="365"/>
      <c r="ES47" s="365"/>
      <c r="ET47" s="365"/>
      <c r="EU47" s="365"/>
      <c r="EV47" s="365"/>
      <c r="EW47" s="365"/>
      <c r="EX47" s="365"/>
      <c r="EY47" s="365"/>
      <c r="EZ47" s="365"/>
      <c r="FA47" s="365"/>
      <c r="FB47" s="365"/>
      <c r="FC47" s="365"/>
      <c r="FD47" s="365"/>
      <c r="FE47" s="365"/>
      <c r="FF47" s="365"/>
      <c r="FG47" s="365"/>
      <c r="FH47" s="365"/>
      <c r="FI47" s="365"/>
      <c r="FJ47" s="365"/>
      <c r="FK47" s="365"/>
      <c r="FL47" s="365"/>
      <c r="FM47" s="365"/>
      <c r="FN47" s="365"/>
      <c r="FO47" s="365"/>
      <c r="FP47" s="365"/>
      <c r="FQ47" s="365"/>
      <c r="FR47" s="365"/>
      <c r="FS47" s="365"/>
      <c r="FT47" s="365"/>
      <c r="FU47" s="365"/>
      <c r="FV47" s="365"/>
      <c r="FW47" s="365"/>
      <c r="FX47" s="365"/>
      <c r="FY47" s="365"/>
      <c r="FZ47" s="365"/>
      <c r="GA47" s="365"/>
      <c r="GB47" s="365"/>
      <c r="GC47" s="365"/>
      <c r="GD47" s="365"/>
      <c r="GE47" s="365"/>
      <c r="GF47" s="365"/>
      <c r="GG47" s="365"/>
      <c r="GH47" s="365"/>
      <c r="GI47" s="365"/>
      <c r="GJ47" s="365"/>
      <c r="GK47" s="365"/>
      <c r="GL47" s="365"/>
      <c r="GM47" s="365"/>
      <c r="GN47" s="365"/>
      <c r="GO47" s="365"/>
      <c r="GP47" s="365"/>
      <c r="GQ47" s="365"/>
      <c r="GR47" s="365"/>
      <c r="GS47" s="365"/>
      <c r="GT47" s="365"/>
      <c r="GU47" s="365"/>
      <c r="GV47" s="365"/>
      <c r="GW47" s="365"/>
      <c r="GX47" s="365"/>
      <c r="GY47" s="365"/>
      <c r="GZ47" s="365"/>
      <c r="HA47" s="365"/>
      <c r="HB47" s="365"/>
      <c r="HC47" s="365"/>
      <c r="HD47" s="365"/>
      <c r="HE47" s="365"/>
      <c r="HF47" s="365"/>
      <c r="HG47" s="365"/>
      <c r="HH47" s="365"/>
      <c r="HI47" s="365"/>
      <c r="HJ47" s="365"/>
      <c r="HK47" s="365"/>
      <c r="HL47" s="365"/>
      <c r="HM47" s="365"/>
      <c r="HN47" s="365"/>
      <c r="HO47" s="365"/>
      <c r="HP47" s="365"/>
      <c r="HQ47" s="365"/>
      <c r="HR47" s="365"/>
      <c r="HS47" s="365"/>
      <c r="HT47" s="365"/>
      <c r="HU47" s="365"/>
      <c r="HV47" s="365"/>
      <c r="HW47" s="365"/>
      <c r="HX47" s="365"/>
      <c r="HY47" s="365"/>
      <c r="HZ47" s="365"/>
      <c r="IA47" s="365"/>
      <c r="IB47" s="365"/>
      <c r="IC47" s="365"/>
      <c r="ID47" s="365"/>
      <c r="IE47" s="365"/>
      <c r="IF47" s="365"/>
      <c r="IG47" s="365"/>
      <c r="IH47" s="365"/>
      <c r="II47" s="365"/>
      <c r="IJ47" s="365"/>
      <c r="IK47" s="365"/>
      <c r="IL47" s="365"/>
      <c r="IM47" s="365"/>
      <c r="IN47" s="365"/>
      <c r="IO47" s="365"/>
      <c r="IP47" s="365"/>
      <c r="IQ47" s="365"/>
      <c r="IR47" s="365"/>
      <c r="IS47" s="365"/>
    </row>
    <row r="48" s="30" customFormat="1" ht="24" customHeight="1" spans="1:253">
      <c r="A48" s="365"/>
      <c r="B48" s="371"/>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c r="AL48" s="365"/>
      <c r="AM48" s="365"/>
      <c r="AN48" s="365"/>
      <c r="AO48" s="365"/>
      <c r="AP48" s="365"/>
      <c r="AQ48" s="365"/>
      <c r="AR48" s="365"/>
      <c r="AS48" s="365"/>
      <c r="AT48" s="365"/>
      <c r="AU48" s="365"/>
      <c r="AV48" s="365"/>
      <c r="AW48" s="365"/>
      <c r="AX48" s="365"/>
      <c r="AY48" s="365"/>
      <c r="AZ48" s="365"/>
      <c r="BA48" s="365"/>
      <c r="BB48" s="365"/>
      <c r="BC48" s="365"/>
      <c r="BD48" s="365"/>
      <c r="BE48" s="365"/>
      <c r="BF48" s="365"/>
      <c r="BG48" s="365"/>
      <c r="BH48" s="365"/>
      <c r="BI48" s="365"/>
      <c r="BJ48" s="365"/>
      <c r="BK48" s="365"/>
      <c r="BL48" s="365"/>
      <c r="BM48" s="365"/>
      <c r="BN48" s="365"/>
      <c r="BO48" s="365"/>
      <c r="BP48" s="365"/>
      <c r="BQ48" s="365"/>
      <c r="BR48" s="365"/>
      <c r="BS48" s="365"/>
      <c r="BT48" s="365"/>
      <c r="BU48" s="365"/>
      <c r="BV48" s="365"/>
      <c r="BW48" s="365"/>
      <c r="BX48" s="365"/>
      <c r="BY48" s="365"/>
      <c r="BZ48" s="365"/>
      <c r="CA48" s="365"/>
      <c r="CB48" s="365"/>
      <c r="CC48" s="365"/>
      <c r="CD48" s="365"/>
      <c r="CE48" s="365"/>
      <c r="CF48" s="365"/>
      <c r="CG48" s="365"/>
      <c r="CH48" s="365"/>
      <c r="CI48" s="365"/>
      <c r="CJ48" s="365"/>
      <c r="CK48" s="365"/>
      <c r="CL48" s="365"/>
      <c r="CM48" s="365"/>
      <c r="CN48" s="365"/>
      <c r="CO48" s="365"/>
      <c r="CP48" s="365"/>
      <c r="CQ48" s="365"/>
      <c r="CR48" s="365"/>
      <c r="CS48" s="365"/>
      <c r="CT48" s="365"/>
      <c r="CU48" s="365"/>
      <c r="CV48" s="365"/>
      <c r="CW48" s="365"/>
      <c r="CX48" s="365"/>
      <c r="CY48" s="365"/>
      <c r="CZ48" s="365"/>
      <c r="DA48" s="365"/>
      <c r="DB48" s="365"/>
      <c r="DC48" s="365"/>
      <c r="DD48" s="365"/>
      <c r="DE48" s="365"/>
      <c r="DF48" s="365"/>
      <c r="DG48" s="365"/>
      <c r="DH48" s="365"/>
      <c r="DI48" s="365"/>
      <c r="DJ48" s="365"/>
      <c r="DK48" s="365"/>
      <c r="DL48" s="365"/>
      <c r="DM48" s="365"/>
      <c r="DN48" s="365"/>
      <c r="DO48" s="365"/>
      <c r="DP48" s="365"/>
      <c r="DQ48" s="365"/>
      <c r="DR48" s="365"/>
      <c r="DS48" s="365"/>
      <c r="DT48" s="365"/>
      <c r="DU48" s="365"/>
      <c r="DV48" s="365"/>
      <c r="DW48" s="365"/>
      <c r="DX48" s="365"/>
      <c r="DY48" s="365"/>
      <c r="DZ48" s="365"/>
      <c r="EA48" s="365"/>
      <c r="EB48" s="365"/>
      <c r="EC48" s="365"/>
      <c r="ED48" s="365"/>
      <c r="EE48" s="365"/>
      <c r="EF48" s="365"/>
      <c r="EG48" s="365"/>
      <c r="EH48" s="365"/>
      <c r="EI48" s="365"/>
      <c r="EJ48" s="365"/>
      <c r="EK48" s="365"/>
      <c r="EL48" s="365"/>
      <c r="EM48" s="365"/>
      <c r="EN48" s="365"/>
      <c r="EO48" s="365"/>
      <c r="EP48" s="365"/>
      <c r="EQ48" s="365"/>
      <c r="ER48" s="365"/>
      <c r="ES48" s="365"/>
      <c r="ET48" s="365"/>
      <c r="EU48" s="365"/>
      <c r="EV48" s="365"/>
      <c r="EW48" s="365"/>
      <c r="EX48" s="365"/>
      <c r="EY48" s="365"/>
      <c r="EZ48" s="365"/>
      <c r="FA48" s="365"/>
      <c r="FB48" s="365"/>
      <c r="FC48" s="365"/>
      <c r="FD48" s="365"/>
      <c r="FE48" s="365"/>
      <c r="FF48" s="365"/>
      <c r="FG48" s="365"/>
      <c r="FH48" s="365"/>
      <c r="FI48" s="365"/>
      <c r="FJ48" s="365"/>
      <c r="FK48" s="365"/>
      <c r="FL48" s="365"/>
      <c r="FM48" s="365"/>
      <c r="FN48" s="365"/>
      <c r="FO48" s="365"/>
      <c r="FP48" s="365"/>
      <c r="FQ48" s="365"/>
      <c r="FR48" s="365"/>
      <c r="FS48" s="365"/>
      <c r="FT48" s="365"/>
      <c r="FU48" s="365"/>
      <c r="FV48" s="365"/>
      <c r="FW48" s="365"/>
      <c r="FX48" s="365"/>
      <c r="FY48" s="365"/>
      <c r="FZ48" s="365"/>
      <c r="GA48" s="365"/>
      <c r="GB48" s="365"/>
      <c r="GC48" s="365"/>
      <c r="GD48" s="365"/>
      <c r="GE48" s="365"/>
      <c r="GF48" s="365"/>
      <c r="GG48" s="365"/>
      <c r="GH48" s="365"/>
      <c r="GI48" s="365"/>
      <c r="GJ48" s="365"/>
      <c r="GK48" s="365"/>
      <c r="GL48" s="365"/>
      <c r="GM48" s="365"/>
      <c r="GN48" s="365"/>
      <c r="GO48" s="365"/>
      <c r="GP48" s="365"/>
      <c r="GQ48" s="365"/>
      <c r="GR48" s="365"/>
      <c r="GS48" s="365"/>
      <c r="GT48" s="365"/>
      <c r="GU48" s="365"/>
      <c r="GV48" s="365"/>
      <c r="GW48" s="365"/>
      <c r="GX48" s="365"/>
      <c r="GY48" s="365"/>
      <c r="GZ48" s="365"/>
      <c r="HA48" s="365"/>
      <c r="HB48" s="365"/>
      <c r="HC48" s="365"/>
      <c r="HD48" s="365"/>
      <c r="HE48" s="365"/>
      <c r="HF48" s="365"/>
      <c r="HG48" s="365"/>
      <c r="HH48" s="365"/>
      <c r="HI48" s="365"/>
      <c r="HJ48" s="365"/>
      <c r="HK48" s="365"/>
      <c r="HL48" s="365"/>
      <c r="HM48" s="365"/>
      <c r="HN48" s="365"/>
      <c r="HO48" s="365"/>
      <c r="HP48" s="365"/>
      <c r="HQ48" s="365"/>
      <c r="HR48" s="365"/>
      <c r="HS48" s="365"/>
      <c r="HT48" s="365"/>
      <c r="HU48" s="365"/>
      <c r="HV48" s="365"/>
      <c r="HW48" s="365"/>
      <c r="HX48" s="365"/>
      <c r="HY48" s="365"/>
      <c r="HZ48" s="365"/>
      <c r="IA48" s="365"/>
      <c r="IB48" s="365"/>
      <c r="IC48" s="365"/>
      <c r="ID48" s="365"/>
      <c r="IE48" s="365"/>
      <c r="IF48" s="365"/>
      <c r="IG48" s="365"/>
      <c r="IH48" s="365"/>
      <c r="II48" s="365"/>
      <c r="IJ48" s="365"/>
      <c r="IK48" s="365"/>
      <c r="IL48" s="365"/>
      <c r="IM48" s="365"/>
      <c r="IN48" s="365"/>
      <c r="IO48" s="365"/>
      <c r="IP48" s="365"/>
      <c r="IQ48" s="365"/>
      <c r="IR48" s="365"/>
      <c r="IS48" s="365"/>
    </row>
    <row r="49" s="30" customFormat="1" ht="24" customHeight="1" spans="1:253">
      <c r="A49" s="365"/>
      <c r="B49" s="371"/>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5"/>
      <c r="AK49" s="365"/>
      <c r="AL49" s="365"/>
      <c r="AM49" s="365"/>
      <c r="AN49" s="365"/>
      <c r="AO49" s="365"/>
      <c r="AP49" s="365"/>
      <c r="AQ49" s="365"/>
      <c r="AR49" s="365"/>
      <c r="AS49" s="365"/>
      <c r="AT49" s="365"/>
      <c r="AU49" s="365"/>
      <c r="AV49" s="365"/>
      <c r="AW49" s="365"/>
      <c r="AX49" s="365"/>
      <c r="AY49" s="365"/>
      <c r="AZ49" s="365"/>
      <c r="BA49" s="365"/>
      <c r="BB49" s="365"/>
      <c r="BC49" s="365"/>
      <c r="BD49" s="365"/>
      <c r="BE49" s="365"/>
      <c r="BF49" s="365"/>
      <c r="BG49" s="365"/>
      <c r="BH49" s="365"/>
      <c r="BI49" s="365"/>
      <c r="BJ49" s="365"/>
      <c r="BK49" s="365"/>
      <c r="BL49" s="365"/>
      <c r="BM49" s="365"/>
      <c r="BN49" s="365"/>
      <c r="BO49" s="365"/>
      <c r="BP49" s="365"/>
      <c r="BQ49" s="365"/>
      <c r="BR49" s="365"/>
      <c r="BS49" s="365"/>
      <c r="BT49" s="365"/>
      <c r="BU49" s="365"/>
      <c r="BV49" s="365"/>
      <c r="BW49" s="365"/>
      <c r="BX49" s="365"/>
      <c r="BY49" s="365"/>
      <c r="BZ49" s="365"/>
      <c r="CA49" s="365"/>
      <c r="CB49" s="365"/>
      <c r="CC49" s="365"/>
      <c r="CD49" s="365"/>
      <c r="CE49" s="365"/>
      <c r="CF49" s="365"/>
      <c r="CG49" s="365"/>
      <c r="CH49" s="365"/>
      <c r="CI49" s="365"/>
      <c r="CJ49" s="365"/>
      <c r="CK49" s="365"/>
      <c r="CL49" s="365"/>
      <c r="CM49" s="365"/>
      <c r="CN49" s="365"/>
      <c r="CO49" s="365"/>
      <c r="CP49" s="365"/>
      <c r="CQ49" s="365"/>
      <c r="CR49" s="365"/>
      <c r="CS49" s="365"/>
      <c r="CT49" s="365"/>
      <c r="CU49" s="365"/>
      <c r="CV49" s="365"/>
      <c r="CW49" s="365"/>
      <c r="CX49" s="365"/>
      <c r="CY49" s="365"/>
      <c r="CZ49" s="365"/>
      <c r="DA49" s="365"/>
      <c r="DB49" s="365"/>
      <c r="DC49" s="365"/>
      <c r="DD49" s="365"/>
      <c r="DE49" s="365"/>
      <c r="DF49" s="365"/>
      <c r="DG49" s="365"/>
      <c r="DH49" s="365"/>
      <c r="DI49" s="365"/>
      <c r="DJ49" s="365"/>
      <c r="DK49" s="365"/>
      <c r="DL49" s="365"/>
      <c r="DM49" s="365"/>
      <c r="DN49" s="365"/>
      <c r="DO49" s="365"/>
      <c r="DP49" s="365"/>
      <c r="DQ49" s="365"/>
      <c r="DR49" s="365"/>
      <c r="DS49" s="365"/>
      <c r="DT49" s="365"/>
      <c r="DU49" s="365"/>
      <c r="DV49" s="365"/>
      <c r="DW49" s="365"/>
      <c r="DX49" s="365"/>
      <c r="DY49" s="365"/>
      <c r="DZ49" s="365"/>
      <c r="EA49" s="365"/>
      <c r="EB49" s="365"/>
      <c r="EC49" s="365"/>
      <c r="ED49" s="365"/>
      <c r="EE49" s="365"/>
      <c r="EF49" s="365"/>
      <c r="EG49" s="365"/>
      <c r="EH49" s="365"/>
      <c r="EI49" s="365"/>
      <c r="EJ49" s="365"/>
      <c r="EK49" s="365"/>
      <c r="EL49" s="365"/>
      <c r="EM49" s="365"/>
      <c r="EN49" s="365"/>
      <c r="EO49" s="365"/>
      <c r="EP49" s="365"/>
      <c r="EQ49" s="365"/>
      <c r="ER49" s="365"/>
      <c r="ES49" s="365"/>
      <c r="ET49" s="365"/>
      <c r="EU49" s="365"/>
      <c r="EV49" s="365"/>
      <c r="EW49" s="365"/>
      <c r="EX49" s="365"/>
      <c r="EY49" s="365"/>
      <c r="EZ49" s="365"/>
      <c r="FA49" s="365"/>
      <c r="FB49" s="365"/>
      <c r="FC49" s="365"/>
      <c r="FD49" s="365"/>
      <c r="FE49" s="365"/>
      <c r="FF49" s="365"/>
      <c r="FG49" s="365"/>
      <c r="FH49" s="365"/>
      <c r="FI49" s="365"/>
      <c r="FJ49" s="365"/>
      <c r="FK49" s="365"/>
      <c r="FL49" s="365"/>
      <c r="FM49" s="365"/>
      <c r="FN49" s="365"/>
      <c r="FO49" s="365"/>
      <c r="FP49" s="365"/>
      <c r="FQ49" s="365"/>
      <c r="FR49" s="365"/>
      <c r="FS49" s="365"/>
      <c r="FT49" s="365"/>
      <c r="FU49" s="365"/>
      <c r="FV49" s="365"/>
      <c r="FW49" s="365"/>
      <c r="FX49" s="365"/>
      <c r="FY49" s="365"/>
      <c r="FZ49" s="365"/>
      <c r="GA49" s="365"/>
      <c r="GB49" s="365"/>
      <c r="GC49" s="365"/>
      <c r="GD49" s="365"/>
      <c r="GE49" s="365"/>
      <c r="GF49" s="365"/>
      <c r="GG49" s="365"/>
      <c r="GH49" s="365"/>
      <c r="GI49" s="365"/>
      <c r="GJ49" s="365"/>
      <c r="GK49" s="365"/>
      <c r="GL49" s="365"/>
      <c r="GM49" s="365"/>
      <c r="GN49" s="365"/>
      <c r="GO49" s="365"/>
      <c r="GP49" s="365"/>
      <c r="GQ49" s="365"/>
      <c r="GR49" s="365"/>
      <c r="GS49" s="365"/>
      <c r="GT49" s="365"/>
      <c r="GU49" s="365"/>
      <c r="GV49" s="365"/>
      <c r="GW49" s="365"/>
      <c r="GX49" s="365"/>
      <c r="GY49" s="365"/>
      <c r="GZ49" s="365"/>
      <c r="HA49" s="365"/>
      <c r="HB49" s="365"/>
      <c r="HC49" s="365"/>
      <c r="HD49" s="365"/>
      <c r="HE49" s="365"/>
      <c r="HF49" s="365"/>
      <c r="HG49" s="365"/>
      <c r="HH49" s="365"/>
      <c r="HI49" s="365"/>
      <c r="HJ49" s="365"/>
      <c r="HK49" s="365"/>
      <c r="HL49" s="365"/>
      <c r="HM49" s="365"/>
      <c r="HN49" s="365"/>
      <c r="HO49" s="365"/>
      <c r="HP49" s="365"/>
      <c r="HQ49" s="365"/>
      <c r="HR49" s="365"/>
      <c r="HS49" s="365"/>
      <c r="HT49" s="365"/>
      <c r="HU49" s="365"/>
      <c r="HV49" s="365"/>
      <c r="HW49" s="365"/>
      <c r="HX49" s="365"/>
      <c r="HY49" s="365"/>
      <c r="HZ49" s="365"/>
      <c r="IA49" s="365"/>
      <c r="IB49" s="365"/>
      <c r="IC49" s="365"/>
      <c r="ID49" s="365"/>
      <c r="IE49" s="365"/>
      <c r="IF49" s="365"/>
      <c r="IG49" s="365"/>
      <c r="IH49" s="365"/>
      <c r="II49" s="365"/>
      <c r="IJ49" s="365"/>
      <c r="IK49" s="365"/>
      <c r="IL49" s="365"/>
      <c r="IM49" s="365"/>
      <c r="IN49" s="365"/>
      <c r="IO49" s="365"/>
      <c r="IP49" s="365"/>
      <c r="IQ49" s="365"/>
      <c r="IR49" s="365"/>
      <c r="IS49" s="365"/>
    </row>
    <row r="50" s="30" customFormat="1" ht="24" customHeight="1" spans="1:253">
      <c r="A50" s="365"/>
      <c r="B50" s="371"/>
      <c r="C50" s="365"/>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365"/>
      <c r="AM50" s="365"/>
      <c r="AN50" s="365"/>
      <c r="AO50" s="365"/>
      <c r="AP50" s="365"/>
      <c r="AQ50" s="365"/>
      <c r="AR50" s="365"/>
      <c r="AS50" s="365"/>
      <c r="AT50" s="365"/>
      <c r="AU50" s="365"/>
      <c r="AV50" s="365"/>
      <c r="AW50" s="365"/>
      <c r="AX50" s="365"/>
      <c r="AY50" s="365"/>
      <c r="AZ50" s="365"/>
      <c r="BA50" s="365"/>
      <c r="BB50" s="365"/>
      <c r="BC50" s="365"/>
      <c r="BD50" s="365"/>
      <c r="BE50" s="365"/>
      <c r="BF50" s="365"/>
      <c r="BG50" s="365"/>
      <c r="BH50" s="365"/>
      <c r="BI50" s="365"/>
      <c r="BJ50" s="365"/>
      <c r="BK50" s="365"/>
      <c r="BL50" s="365"/>
      <c r="BM50" s="365"/>
      <c r="BN50" s="365"/>
      <c r="BO50" s="365"/>
      <c r="BP50" s="365"/>
      <c r="BQ50" s="365"/>
      <c r="BR50" s="365"/>
      <c r="BS50" s="365"/>
      <c r="BT50" s="365"/>
      <c r="BU50" s="365"/>
      <c r="BV50" s="365"/>
      <c r="BW50" s="365"/>
      <c r="BX50" s="365"/>
      <c r="BY50" s="365"/>
      <c r="BZ50" s="365"/>
      <c r="CA50" s="365"/>
      <c r="CB50" s="365"/>
      <c r="CC50" s="365"/>
      <c r="CD50" s="365"/>
      <c r="CE50" s="365"/>
      <c r="CF50" s="365"/>
      <c r="CG50" s="365"/>
      <c r="CH50" s="365"/>
      <c r="CI50" s="365"/>
      <c r="CJ50" s="365"/>
      <c r="CK50" s="365"/>
      <c r="CL50" s="365"/>
      <c r="CM50" s="365"/>
      <c r="CN50" s="365"/>
      <c r="CO50" s="365"/>
      <c r="CP50" s="365"/>
      <c r="CQ50" s="365"/>
      <c r="CR50" s="365"/>
      <c r="CS50" s="365"/>
      <c r="CT50" s="365"/>
      <c r="CU50" s="365"/>
      <c r="CV50" s="365"/>
      <c r="CW50" s="365"/>
      <c r="CX50" s="365"/>
      <c r="CY50" s="365"/>
      <c r="CZ50" s="365"/>
      <c r="DA50" s="365"/>
      <c r="DB50" s="365"/>
      <c r="DC50" s="365"/>
      <c r="DD50" s="365"/>
      <c r="DE50" s="365"/>
      <c r="DF50" s="365"/>
      <c r="DG50" s="365"/>
      <c r="DH50" s="365"/>
      <c r="DI50" s="365"/>
      <c r="DJ50" s="365"/>
      <c r="DK50" s="365"/>
      <c r="DL50" s="365"/>
      <c r="DM50" s="365"/>
      <c r="DN50" s="365"/>
      <c r="DO50" s="365"/>
      <c r="DP50" s="365"/>
      <c r="DQ50" s="365"/>
      <c r="DR50" s="365"/>
      <c r="DS50" s="365"/>
      <c r="DT50" s="365"/>
      <c r="DU50" s="365"/>
      <c r="DV50" s="365"/>
      <c r="DW50" s="365"/>
      <c r="DX50" s="365"/>
      <c r="DY50" s="365"/>
      <c r="DZ50" s="365"/>
      <c r="EA50" s="365"/>
      <c r="EB50" s="365"/>
      <c r="EC50" s="365"/>
      <c r="ED50" s="365"/>
      <c r="EE50" s="365"/>
      <c r="EF50" s="365"/>
      <c r="EG50" s="365"/>
      <c r="EH50" s="365"/>
      <c r="EI50" s="365"/>
      <c r="EJ50" s="365"/>
      <c r="EK50" s="365"/>
      <c r="EL50" s="365"/>
      <c r="EM50" s="365"/>
      <c r="EN50" s="365"/>
      <c r="EO50" s="365"/>
      <c r="EP50" s="365"/>
      <c r="EQ50" s="365"/>
      <c r="ER50" s="365"/>
      <c r="ES50" s="365"/>
      <c r="ET50" s="365"/>
      <c r="EU50" s="365"/>
      <c r="EV50" s="365"/>
      <c r="EW50" s="365"/>
      <c r="EX50" s="365"/>
      <c r="EY50" s="365"/>
      <c r="EZ50" s="365"/>
      <c r="FA50" s="365"/>
      <c r="FB50" s="365"/>
      <c r="FC50" s="365"/>
      <c r="FD50" s="365"/>
      <c r="FE50" s="365"/>
      <c r="FF50" s="365"/>
      <c r="FG50" s="365"/>
      <c r="FH50" s="365"/>
      <c r="FI50" s="365"/>
      <c r="FJ50" s="365"/>
      <c r="FK50" s="365"/>
      <c r="FL50" s="365"/>
      <c r="FM50" s="365"/>
      <c r="FN50" s="365"/>
      <c r="FO50" s="365"/>
      <c r="FP50" s="365"/>
      <c r="FQ50" s="365"/>
      <c r="FR50" s="365"/>
      <c r="FS50" s="365"/>
      <c r="FT50" s="365"/>
      <c r="FU50" s="365"/>
      <c r="FV50" s="365"/>
      <c r="FW50" s="365"/>
      <c r="FX50" s="365"/>
      <c r="FY50" s="365"/>
      <c r="FZ50" s="365"/>
      <c r="GA50" s="365"/>
      <c r="GB50" s="365"/>
      <c r="GC50" s="365"/>
      <c r="GD50" s="365"/>
      <c r="GE50" s="365"/>
      <c r="GF50" s="365"/>
      <c r="GG50" s="365"/>
      <c r="GH50" s="365"/>
      <c r="GI50" s="365"/>
      <c r="GJ50" s="365"/>
      <c r="GK50" s="365"/>
      <c r="GL50" s="365"/>
      <c r="GM50" s="365"/>
      <c r="GN50" s="365"/>
      <c r="GO50" s="365"/>
      <c r="GP50" s="365"/>
      <c r="GQ50" s="365"/>
      <c r="GR50" s="365"/>
      <c r="GS50" s="365"/>
      <c r="GT50" s="365"/>
      <c r="GU50" s="365"/>
      <c r="GV50" s="365"/>
      <c r="GW50" s="365"/>
      <c r="GX50" s="365"/>
      <c r="GY50" s="365"/>
      <c r="GZ50" s="365"/>
      <c r="HA50" s="365"/>
      <c r="HB50" s="365"/>
      <c r="HC50" s="365"/>
      <c r="HD50" s="365"/>
      <c r="HE50" s="365"/>
      <c r="HF50" s="365"/>
      <c r="HG50" s="365"/>
      <c r="HH50" s="365"/>
      <c r="HI50" s="365"/>
      <c r="HJ50" s="365"/>
      <c r="HK50" s="365"/>
      <c r="HL50" s="365"/>
      <c r="HM50" s="365"/>
      <c r="HN50" s="365"/>
      <c r="HO50" s="365"/>
      <c r="HP50" s="365"/>
      <c r="HQ50" s="365"/>
      <c r="HR50" s="365"/>
      <c r="HS50" s="365"/>
      <c r="HT50" s="365"/>
      <c r="HU50" s="365"/>
      <c r="HV50" s="365"/>
      <c r="HW50" s="365"/>
      <c r="HX50" s="365"/>
      <c r="HY50" s="365"/>
      <c r="HZ50" s="365"/>
      <c r="IA50" s="365"/>
      <c r="IB50" s="365"/>
      <c r="IC50" s="365"/>
      <c r="ID50" s="365"/>
      <c r="IE50" s="365"/>
      <c r="IF50" s="365"/>
      <c r="IG50" s="365"/>
      <c r="IH50" s="365"/>
      <c r="II50" s="365"/>
      <c r="IJ50" s="365"/>
      <c r="IK50" s="365"/>
      <c r="IL50" s="365"/>
      <c r="IM50" s="365"/>
      <c r="IN50" s="365"/>
      <c r="IO50" s="365"/>
      <c r="IP50" s="365"/>
      <c r="IQ50" s="365"/>
      <c r="IR50" s="365"/>
      <c r="IS50" s="365"/>
    </row>
    <row r="51" s="30" customFormat="1" ht="24" customHeight="1" spans="1:253">
      <c r="A51" s="365"/>
      <c r="B51" s="371"/>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365"/>
      <c r="AH51" s="365"/>
      <c r="AI51" s="365"/>
      <c r="AJ51" s="365"/>
      <c r="AK51" s="365"/>
      <c r="AL51" s="365"/>
      <c r="AM51" s="365"/>
      <c r="AN51" s="365"/>
      <c r="AO51" s="365"/>
      <c r="AP51" s="365"/>
      <c r="AQ51" s="365"/>
      <c r="AR51" s="365"/>
      <c r="AS51" s="365"/>
      <c r="AT51" s="365"/>
      <c r="AU51" s="365"/>
      <c r="AV51" s="365"/>
      <c r="AW51" s="365"/>
      <c r="AX51" s="365"/>
      <c r="AY51" s="365"/>
      <c r="AZ51" s="365"/>
      <c r="BA51" s="365"/>
      <c r="BB51" s="365"/>
      <c r="BC51" s="365"/>
      <c r="BD51" s="365"/>
      <c r="BE51" s="365"/>
      <c r="BF51" s="365"/>
      <c r="BG51" s="365"/>
      <c r="BH51" s="365"/>
      <c r="BI51" s="365"/>
      <c r="BJ51" s="365"/>
      <c r="BK51" s="365"/>
      <c r="BL51" s="365"/>
      <c r="BM51" s="365"/>
      <c r="BN51" s="365"/>
      <c r="BO51" s="365"/>
      <c r="BP51" s="365"/>
      <c r="BQ51" s="365"/>
      <c r="BR51" s="365"/>
      <c r="BS51" s="365"/>
      <c r="BT51" s="365"/>
      <c r="BU51" s="365"/>
      <c r="BV51" s="365"/>
      <c r="BW51" s="365"/>
      <c r="BX51" s="365"/>
      <c r="BY51" s="365"/>
      <c r="BZ51" s="365"/>
      <c r="CA51" s="365"/>
      <c r="CB51" s="365"/>
      <c r="CC51" s="365"/>
      <c r="CD51" s="365"/>
      <c r="CE51" s="365"/>
      <c r="CF51" s="365"/>
      <c r="CG51" s="365"/>
      <c r="CH51" s="365"/>
      <c r="CI51" s="365"/>
      <c r="CJ51" s="365"/>
      <c r="CK51" s="365"/>
      <c r="CL51" s="365"/>
      <c r="CM51" s="365"/>
      <c r="CN51" s="365"/>
      <c r="CO51" s="365"/>
      <c r="CP51" s="365"/>
      <c r="CQ51" s="365"/>
      <c r="CR51" s="365"/>
      <c r="CS51" s="365"/>
      <c r="CT51" s="365"/>
      <c r="CU51" s="365"/>
      <c r="CV51" s="365"/>
      <c r="CW51" s="365"/>
      <c r="CX51" s="365"/>
      <c r="CY51" s="365"/>
      <c r="CZ51" s="365"/>
      <c r="DA51" s="365"/>
      <c r="DB51" s="365"/>
      <c r="DC51" s="365"/>
      <c r="DD51" s="365"/>
      <c r="DE51" s="365"/>
      <c r="DF51" s="365"/>
      <c r="DG51" s="365"/>
      <c r="DH51" s="365"/>
      <c r="DI51" s="365"/>
      <c r="DJ51" s="365"/>
      <c r="DK51" s="365"/>
      <c r="DL51" s="365"/>
      <c r="DM51" s="365"/>
      <c r="DN51" s="365"/>
      <c r="DO51" s="365"/>
      <c r="DP51" s="365"/>
      <c r="DQ51" s="365"/>
      <c r="DR51" s="365"/>
      <c r="DS51" s="365"/>
      <c r="DT51" s="365"/>
      <c r="DU51" s="365"/>
      <c r="DV51" s="365"/>
      <c r="DW51" s="365"/>
      <c r="DX51" s="365"/>
      <c r="DY51" s="365"/>
      <c r="DZ51" s="365"/>
      <c r="EA51" s="365"/>
      <c r="EB51" s="365"/>
      <c r="EC51" s="365"/>
      <c r="ED51" s="365"/>
      <c r="EE51" s="365"/>
      <c r="EF51" s="365"/>
      <c r="EG51" s="365"/>
      <c r="EH51" s="365"/>
      <c r="EI51" s="365"/>
      <c r="EJ51" s="365"/>
      <c r="EK51" s="365"/>
      <c r="EL51" s="365"/>
      <c r="EM51" s="365"/>
      <c r="EN51" s="365"/>
      <c r="EO51" s="365"/>
      <c r="EP51" s="365"/>
      <c r="EQ51" s="365"/>
      <c r="ER51" s="365"/>
      <c r="ES51" s="365"/>
      <c r="ET51" s="365"/>
      <c r="EU51" s="365"/>
      <c r="EV51" s="365"/>
      <c r="EW51" s="365"/>
      <c r="EX51" s="365"/>
      <c r="EY51" s="365"/>
      <c r="EZ51" s="365"/>
      <c r="FA51" s="365"/>
      <c r="FB51" s="365"/>
      <c r="FC51" s="365"/>
      <c r="FD51" s="365"/>
      <c r="FE51" s="365"/>
      <c r="FF51" s="365"/>
      <c r="FG51" s="365"/>
      <c r="FH51" s="365"/>
      <c r="FI51" s="365"/>
      <c r="FJ51" s="365"/>
      <c r="FK51" s="365"/>
      <c r="FL51" s="365"/>
      <c r="FM51" s="365"/>
      <c r="FN51" s="365"/>
      <c r="FO51" s="365"/>
      <c r="FP51" s="365"/>
      <c r="FQ51" s="365"/>
      <c r="FR51" s="365"/>
      <c r="FS51" s="365"/>
      <c r="FT51" s="365"/>
      <c r="FU51" s="365"/>
      <c r="FV51" s="365"/>
      <c r="FW51" s="365"/>
      <c r="FX51" s="365"/>
      <c r="FY51" s="365"/>
      <c r="FZ51" s="365"/>
      <c r="GA51" s="365"/>
      <c r="GB51" s="365"/>
      <c r="GC51" s="365"/>
      <c r="GD51" s="365"/>
      <c r="GE51" s="365"/>
      <c r="GF51" s="365"/>
      <c r="GG51" s="365"/>
      <c r="GH51" s="365"/>
      <c r="GI51" s="365"/>
      <c r="GJ51" s="365"/>
      <c r="GK51" s="365"/>
      <c r="GL51" s="365"/>
      <c r="GM51" s="365"/>
      <c r="GN51" s="365"/>
      <c r="GO51" s="365"/>
      <c r="GP51" s="365"/>
      <c r="GQ51" s="365"/>
      <c r="GR51" s="365"/>
      <c r="GS51" s="365"/>
      <c r="GT51" s="365"/>
      <c r="GU51" s="365"/>
      <c r="GV51" s="365"/>
      <c r="GW51" s="365"/>
      <c r="GX51" s="365"/>
      <c r="GY51" s="365"/>
      <c r="GZ51" s="365"/>
      <c r="HA51" s="365"/>
      <c r="HB51" s="365"/>
      <c r="HC51" s="365"/>
      <c r="HD51" s="365"/>
      <c r="HE51" s="365"/>
      <c r="HF51" s="365"/>
      <c r="HG51" s="365"/>
      <c r="HH51" s="365"/>
      <c r="HI51" s="365"/>
      <c r="HJ51" s="365"/>
      <c r="HK51" s="365"/>
      <c r="HL51" s="365"/>
      <c r="HM51" s="365"/>
      <c r="HN51" s="365"/>
      <c r="HO51" s="365"/>
      <c r="HP51" s="365"/>
      <c r="HQ51" s="365"/>
      <c r="HR51" s="365"/>
      <c r="HS51" s="365"/>
      <c r="HT51" s="365"/>
      <c r="HU51" s="365"/>
      <c r="HV51" s="365"/>
      <c r="HW51" s="365"/>
      <c r="HX51" s="365"/>
      <c r="HY51" s="365"/>
      <c r="HZ51" s="365"/>
      <c r="IA51" s="365"/>
      <c r="IB51" s="365"/>
      <c r="IC51" s="365"/>
      <c r="ID51" s="365"/>
      <c r="IE51" s="365"/>
      <c r="IF51" s="365"/>
      <c r="IG51" s="365"/>
      <c r="IH51" s="365"/>
      <c r="II51" s="365"/>
      <c r="IJ51" s="365"/>
      <c r="IK51" s="365"/>
      <c r="IL51" s="365"/>
      <c r="IM51" s="365"/>
      <c r="IN51" s="365"/>
      <c r="IO51" s="365"/>
      <c r="IP51" s="365"/>
      <c r="IQ51" s="365"/>
      <c r="IR51" s="365"/>
      <c r="IS51" s="365"/>
    </row>
    <row r="52" s="30" customFormat="1" ht="24" customHeight="1" spans="1:253">
      <c r="A52" s="365"/>
      <c r="B52" s="371"/>
      <c r="C52" s="365"/>
      <c r="D52" s="365"/>
      <c r="E52" s="365"/>
      <c r="F52" s="365"/>
      <c r="G52" s="365"/>
      <c r="H52" s="365"/>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c r="AJ52" s="365"/>
      <c r="AK52" s="365"/>
      <c r="AL52" s="365"/>
      <c r="AM52" s="365"/>
      <c r="AN52" s="365"/>
      <c r="AO52" s="365"/>
      <c r="AP52" s="365"/>
      <c r="AQ52" s="365"/>
      <c r="AR52" s="365"/>
      <c r="AS52" s="365"/>
      <c r="AT52" s="365"/>
      <c r="AU52" s="365"/>
      <c r="AV52" s="365"/>
      <c r="AW52" s="365"/>
      <c r="AX52" s="365"/>
      <c r="AY52" s="365"/>
      <c r="AZ52" s="365"/>
      <c r="BA52" s="365"/>
      <c r="BB52" s="365"/>
      <c r="BC52" s="365"/>
      <c r="BD52" s="365"/>
      <c r="BE52" s="365"/>
      <c r="BF52" s="365"/>
      <c r="BG52" s="365"/>
      <c r="BH52" s="365"/>
      <c r="BI52" s="365"/>
      <c r="BJ52" s="365"/>
      <c r="BK52" s="365"/>
      <c r="BL52" s="365"/>
      <c r="BM52" s="365"/>
      <c r="BN52" s="365"/>
      <c r="BO52" s="365"/>
      <c r="BP52" s="365"/>
      <c r="BQ52" s="365"/>
      <c r="BR52" s="365"/>
      <c r="BS52" s="365"/>
      <c r="BT52" s="365"/>
      <c r="BU52" s="365"/>
      <c r="BV52" s="365"/>
      <c r="BW52" s="365"/>
      <c r="BX52" s="365"/>
      <c r="BY52" s="365"/>
      <c r="BZ52" s="365"/>
      <c r="CA52" s="365"/>
      <c r="CB52" s="365"/>
      <c r="CC52" s="365"/>
      <c r="CD52" s="365"/>
      <c r="CE52" s="365"/>
      <c r="CF52" s="365"/>
      <c r="CG52" s="365"/>
      <c r="CH52" s="365"/>
      <c r="CI52" s="365"/>
      <c r="CJ52" s="365"/>
      <c r="CK52" s="365"/>
      <c r="CL52" s="365"/>
      <c r="CM52" s="365"/>
      <c r="CN52" s="365"/>
      <c r="CO52" s="365"/>
      <c r="CP52" s="365"/>
      <c r="CQ52" s="365"/>
      <c r="CR52" s="365"/>
      <c r="CS52" s="365"/>
      <c r="CT52" s="365"/>
      <c r="CU52" s="365"/>
      <c r="CV52" s="365"/>
      <c r="CW52" s="365"/>
      <c r="CX52" s="365"/>
      <c r="CY52" s="365"/>
      <c r="CZ52" s="365"/>
      <c r="DA52" s="365"/>
      <c r="DB52" s="365"/>
      <c r="DC52" s="365"/>
      <c r="DD52" s="365"/>
      <c r="DE52" s="365"/>
      <c r="DF52" s="365"/>
      <c r="DG52" s="365"/>
      <c r="DH52" s="365"/>
      <c r="DI52" s="365"/>
      <c r="DJ52" s="365"/>
      <c r="DK52" s="365"/>
      <c r="DL52" s="365"/>
      <c r="DM52" s="365"/>
      <c r="DN52" s="365"/>
      <c r="DO52" s="365"/>
      <c r="DP52" s="365"/>
      <c r="DQ52" s="365"/>
      <c r="DR52" s="365"/>
      <c r="DS52" s="365"/>
      <c r="DT52" s="365"/>
      <c r="DU52" s="365"/>
      <c r="DV52" s="365"/>
      <c r="DW52" s="365"/>
      <c r="DX52" s="365"/>
      <c r="DY52" s="365"/>
      <c r="DZ52" s="365"/>
      <c r="EA52" s="365"/>
      <c r="EB52" s="365"/>
      <c r="EC52" s="365"/>
      <c r="ED52" s="365"/>
      <c r="EE52" s="365"/>
      <c r="EF52" s="365"/>
      <c r="EG52" s="365"/>
      <c r="EH52" s="365"/>
      <c r="EI52" s="365"/>
      <c r="EJ52" s="365"/>
      <c r="EK52" s="365"/>
      <c r="EL52" s="365"/>
      <c r="EM52" s="365"/>
      <c r="EN52" s="365"/>
      <c r="EO52" s="365"/>
      <c r="EP52" s="365"/>
      <c r="EQ52" s="365"/>
      <c r="ER52" s="365"/>
      <c r="ES52" s="365"/>
      <c r="ET52" s="365"/>
      <c r="EU52" s="365"/>
      <c r="EV52" s="365"/>
      <c r="EW52" s="365"/>
      <c r="EX52" s="365"/>
      <c r="EY52" s="365"/>
      <c r="EZ52" s="365"/>
      <c r="FA52" s="365"/>
      <c r="FB52" s="365"/>
      <c r="FC52" s="365"/>
      <c r="FD52" s="365"/>
      <c r="FE52" s="365"/>
      <c r="FF52" s="365"/>
      <c r="FG52" s="365"/>
      <c r="FH52" s="365"/>
      <c r="FI52" s="365"/>
      <c r="FJ52" s="365"/>
      <c r="FK52" s="365"/>
      <c r="FL52" s="365"/>
      <c r="FM52" s="365"/>
      <c r="FN52" s="365"/>
      <c r="FO52" s="365"/>
      <c r="FP52" s="365"/>
      <c r="FQ52" s="365"/>
      <c r="FR52" s="365"/>
      <c r="FS52" s="365"/>
      <c r="FT52" s="365"/>
      <c r="FU52" s="365"/>
      <c r="FV52" s="365"/>
      <c r="FW52" s="365"/>
      <c r="FX52" s="365"/>
      <c r="FY52" s="365"/>
      <c r="FZ52" s="365"/>
      <c r="GA52" s="365"/>
      <c r="GB52" s="365"/>
      <c r="GC52" s="365"/>
      <c r="GD52" s="365"/>
      <c r="GE52" s="365"/>
      <c r="GF52" s="365"/>
      <c r="GG52" s="365"/>
      <c r="GH52" s="365"/>
      <c r="GI52" s="365"/>
      <c r="GJ52" s="365"/>
      <c r="GK52" s="365"/>
      <c r="GL52" s="365"/>
      <c r="GM52" s="365"/>
      <c r="GN52" s="365"/>
      <c r="GO52" s="365"/>
      <c r="GP52" s="365"/>
      <c r="GQ52" s="365"/>
      <c r="GR52" s="365"/>
      <c r="GS52" s="365"/>
      <c r="GT52" s="365"/>
      <c r="GU52" s="365"/>
      <c r="GV52" s="365"/>
      <c r="GW52" s="365"/>
      <c r="GX52" s="365"/>
      <c r="GY52" s="365"/>
      <c r="GZ52" s="365"/>
      <c r="HA52" s="365"/>
      <c r="HB52" s="365"/>
      <c r="HC52" s="365"/>
      <c r="HD52" s="365"/>
      <c r="HE52" s="365"/>
      <c r="HF52" s="365"/>
      <c r="HG52" s="365"/>
      <c r="HH52" s="365"/>
      <c r="HI52" s="365"/>
      <c r="HJ52" s="365"/>
      <c r="HK52" s="365"/>
      <c r="HL52" s="365"/>
      <c r="HM52" s="365"/>
      <c r="HN52" s="365"/>
      <c r="HO52" s="365"/>
      <c r="HP52" s="365"/>
      <c r="HQ52" s="365"/>
      <c r="HR52" s="365"/>
      <c r="HS52" s="365"/>
      <c r="HT52" s="365"/>
      <c r="HU52" s="365"/>
      <c r="HV52" s="365"/>
      <c r="HW52" s="365"/>
      <c r="HX52" s="365"/>
      <c r="HY52" s="365"/>
      <c r="HZ52" s="365"/>
      <c r="IA52" s="365"/>
      <c r="IB52" s="365"/>
      <c r="IC52" s="365"/>
      <c r="ID52" s="365"/>
      <c r="IE52" s="365"/>
      <c r="IF52" s="365"/>
      <c r="IG52" s="365"/>
      <c r="IH52" s="365"/>
      <c r="II52" s="365"/>
      <c r="IJ52" s="365"/>
      <c r="IK52" s="365"/>
      <c r="IL52" s="365"/>
      <c r="IM52" s="365"/>
      <c r="IN52" s="365"/>
      <c r="IO52" s="365"/>
      <c r="IP52" s="365"/>
      <c r="IQ52" s="365"/>
      <c r="IR52" s="365"/>
      <c r="IS52" s="365"/>
    </row>
    <row r="53" s="30" customFormat="1" ht="24" customHeight="1" spans="1:253">
      <c r="A53" s="365"/>
      <c r="B53" s="371"/>
      <c r="C53" s="365"/>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5"/>
      <c r="AK53" s="365"/>
      <c r="AL53" s="365"/>
      <c r="AM53" s="365"/>
      <c r="AN53" s="365"/>
      <c r="AO53" s="365"/>
      <c r="AP53" s="365"/>
      <c r="AQ53" s="365"/>
      <c r="AR53" s="365"/>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5"/>
      <c r="BR53" s="365"/>
      <c r="BS53" s="365"/>
      <c r="BT53" s="365"/>
      <c r="BU53" s="365"/>
      <c r="BV53" s="365"/>
      <c r="BW53" s="365"/>
      <c r="BX53" s="365"/>
      <c r="BY53" s="365"/>
      <c r="BZ53" s="365"/>
      <c r="CA53" s="365"/>
      <c r="CB53" s="365"/>
      <c r="CC53" s="365"/>
      <c r="CD53" s="365"/>
      <c r="CE53" s="365"/>
      <c r="CF53" s="365"/>
      <c r="CG53" s="365"/>
      <c r="CH53" s="365"/>
      <c r="CI53" s="365"/>
      <c r="CJ53" s="365"/>
      <c r="CK53" s="365"/>
      <c r="CL53" s="365"/>
      <c r="CM53" s="365"/>
      <c r="CN53" s="365"/>
      <c r="CO53" s="365"/>
      <c r="CP53" s="365"/>
      <c r="CQ53" s="365"/>
      <c r="CR53" s="365"/>
      <c r="CS53" s="365"/>
      <c r="CT53" s="365"/>
      <c r="CU53" s="365"/>
      <c r="CV53" s="365"/>
      <c r="CW53" s="365"/>
      <c r="CX53" s="365"/>
      <c r="CY53" s="365"/>
      <c r="CZ53" s="365"/>
      <c r="DA53" s="365"/>
      <c r="DB53" s="365"/>
      <c r="DC53" s="365"/>
      <c r="DD53" s="365"/>
      <c r="DE53" s="365"/>
      <c r="DF53" s="365"/>
      <c r="DG53" s="365"/>
      <c r="DH53" s="365"/>
      <c r="DI53" s="365"/>
      <c r="DJ53" s="365"/>
      <c r="DK53" s="365"/>
      <c r="DL53" s="365"/>
      <c r="DM53" s="365"/>
      <c r="DN53" s="365"/>
      <c r="DO53" s="365"/>
      <c r="DP53" s="365"/>
      <c r="DQ53" s="365"/>
      <c r="DR53" s="365"/>
      <c r="DS53" s="365"/>
      <c r="DT53" s="365"/>
      <c r="DU53" s="365"/>
      <c r="DV53" s="365"/>
      <c r="DW53" s="365"/>
      <c r="DX53" s="365"/>
      <c r="DY53" s="365"/>
      <c r="DZ53" s="365"/>
      <c r="EA53" s="365"/>
      <c r="EB53" s="365"/>
      <c r="EC53" s="365"/>
      <c r="ED53" s="365"/>
      <c r="EE53" s="365"/>
      <c r="EF53" s="365"/>
      <c r="EG53" s="365"/>
      <c r="EH53" s="365"/>
      <c r="EI53" s="365"/>
      <c r="EJ53" s="365"/>
      <c r="EK53" s="365"/>
      <c r="EL53" s="365"/>
      <c r="EM53" s="365"/>
      <c r="EN53" s="365"/>
      <c r="EO53" s="365"/>
      <c r="EP53" s="365"/>
      <c r="EQ53" s="365"/>
      <c r="ER53" s="365"/>
      <c r="ES53" s="365"/>
      <c r="ET53" s="365"/>
      <c r="EU53" s="365"/>
      <c r="EV53" s="365"/>
      <c r="EW53" s="365"/>
      <c r="EX53" s="365"/>
      <c r="EY53" s="365"/>
      <c r="EZ53" s="365"/>
      <c r="FA53" s="365"/>
      <c r="FB53" s="365"/>
      <c r="FC53" s="365"/>
      <c r="FD53" s="365"/>
      <c r="FE53" s="365"/>
      <c r="FF53" s="365"/>
      <c r="FG53" s="365"/>
      <c r="FH53" s="365"/>
      <c r="FI53" s="365"/>
      <c r="FJ53" s="365"/>
      <c r="FK53" s="365"/>
      <c r="FL53" s="365"/>
      <c r="FM53" s="365"/>
      <c r="FN53" s="365"/>
      <c r="FO53" s="365"/>
      <c r="FP53" s="365"/>
      <c r="FQ53" s="365"/>
      <c r="FR53" s="365"/>
      <c r="FS53" s="365"/>
      <c r="FT53" s="365"/>
      <c r="FU53" s="365"/>
      <c r="FV53" s="365"/>
      <c r="FW53" s="365"/>
      <c r="FX53" s="365"/>
      <c r="FY53" s="365"/>
      <c r="FZ53" s="365"/>
      <c r="GA53" s="365"/>
      <c r="GB53" s="365"/>
      <c r="GC53" s="365"/>
      <c r="GD53" s="365"/>
      <c r="GE53" s="365"/>
      <c r="GF53" s="365"/>
      <c r="GG53" s="365"/>
      <c r="GH53" s="365"/>
      <c r="GI53" s="365"/>
      <c r="GJ53" s="365"/>
      <c r="GK53" s="365"/>
      <c r="GL53" s="365"/>
      <c r="GM53" s="365"/>
      <c r="GN53" s="365"/>
      <c r="GO53" s="365"/>
      <c r="GP53" s="365"/>
      <c r="GQ53" s="365"/>
      <c r="GR53" s="365"/>
      <c r="GS53" s="365"/>
      <c r="GT53" s="365"/>
      <c r="GU53" s="365"/>
      <c r="GV53" s="365"/>
      <c r="GW53" s="365"/>
      <c r="GX53" s="365"/>
      <c r="GY53" s="365"/>
      <c r="GZ53" s="365"/>
      <c r="HA53" s="365"/>
      <c r="HB53" s="365"/>
      <c r="HC53" s="365"/>
      <c r="HD53" s="365"/>
      <c r="HE53" s="365"/>
      <c r="HF53" s="365"/>
      <c r="HG53" s="365"/>
      <c r="HH53" s="365"/>
      <c r="HI53" s="365"/>
      <c r="HJ53" s="365"/>
      <c r="HK53" s="365"/>
      <c r="HL53" s="365"/>
      <c r="HM53" s="365"/>
      <c r="HN53" s="365"/>
      <c r="HO53" s="365"/>
      <c r="HP53" s="365"/>
      <c r="HQ53" s="365"/>
      <c r="HR53" s="365"/>
      <c r="HS53" s="365"/>
      <c r="HT53" s="365"/>
      <c r="HU53" s="365"/>
      <c r="HV53" s="365"/>
      <c r="HW53" s="365"/>
      <c r="HX53" s="365"/>
      <c r="HY53" s="365"/>
      <c r="HZ53" s="365"/>
      <c r="IA53" s="365"/>
      <c r="IB53" s="365"/>
      <c r="IC53" s="365"/>
      <c r="ID53" s="365"/>
      <c r="IE53" s="365"/>
      <c r="IF53" s="365"/>
      <c r="IG53" s="365"/>
      <c r="IH53" s="365"/>
      <c r="II53" s="365"/>
      <c r="IJ53" s="365"/>
      <c r="IK53" s="365"/>
      <c r="IL53" s="365"/>
      <c r="IM53" s="365"/>
      <c r="IN53" s="365"/>
      <c r="IO53" s="365"/>
      <c r="IP53" s="365"/>
      <c r="IQ53" s="365"/>
      <c r="IR53" s="365"/>
      <c r="IS53" s="365"/>
    </row>
    <row r="54" s="30" customFormat="1" ht="24" customHeight="1" spans="1:253">
      <c r="A54" s="365"/>
      <c r="B54" s="371"/>
      <c r="C54" s="365"/>
      <c r="D54" s="365"/>
      <c r="E54" s="365"/>
      <c r="F54" s="365"/>
      <c r="G54" s="365"/>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365"/>
      <c r="AI54" s="365"/>
      <c r="AJ54" s="365"/>
      <c r="AK54" s="365"/>
      <c r="AL54" s="365"/>
      <c r="AM54" s="365"/>
      <c r="AN54" s="365"/>
      <c r="AO54" s="365"/>
      <c r="AP54" s="365"/>
      <c r="AQ54" s="365"/>
      <c r="AR54" s="365"/>
      <c r="AS54" s="365"/>
      <c r="AT54" s="365"/>
      <c r="AU54" s="365"/>
      <c r="AV54" s="365"/>
      <c r="AW54" s="365"/>
      <c r="AX54" s="365"/>
      <c r="AY54" s="365"/>
      <c r="AZ54" s="365"/>
      <c r="BA54" s="365"/>
      <c r="BB54" s="365"/>
      <c r="BC54" s="365"/>
      <c r="BD54" s="365"/>
      <c r="BE54" s="365"/>
      <c r="BF54" s="365"/>
      <c r="BG54" s="365"/>
      <c r="BH54" s="365"/>
      <c r="BI54" s="365"/>
      <c r="BJ54" s="365"/>
      <c r="BK54" s="365"/>
      <c r="BL54" s="365"/>
      <c r="BM54" s="365"/>
      <c r="BN54" s="365"/>
      <c r="BO54" s="365"/>
      <c r="BP54" s="365"/>
      <c r="BQ54" s="365"/>
      <c r="BR54" s="365"/>
      <c r="BS54" s="365"/>
      <c r="BT54" s="365"/>
      <c r="BU54" s="365"/>
      <c r="BV54" s="365"/>
      <c r="BW54" s="365"/>
      <c r="BX54" s="365"/>
      <c r="BY54" s="365"/>
      <c r="BZ54" s="365"/>
      <c r="CA54" s="365"/>
      <c r="CB54" s="365"/>
      <c r="CC54" s="365"/>
      <c r="CD54" s="365"/>
      <c r="CE54" s="365"/>
      <c r="CF54" s="365"/>
      <c r="CG54" s="365"/>
      <c r="CH54" s="365"/>
      <c r="CI54" s="365"/>
      <c r="CJ54" s="365"/>
      <c r="CK54" s="365"/>
      <c r="CL54" s="365"/>
      <c r="CM54" s="365"/>
      <c r="CN54" s="365"/>
      <c r="CO54" s="365"/>
      <c r="CP54" s="365"/>
      <c r="CQ54" s="365"/>
      <c r="CR54" s="365"/>
      <c r="CS54" s="365"/>
      <c r="CT54" s="365"/>
      <c r="CU54" s="365"/>
      <c r="CV54" s="365"/>
      <c r="CW54" s="365"/>
      <c r="CX54" s="365"/>
      <c r="CY54" s="365"/>
      <c r="CZ54" s="365"/>
      <c r="DA54" s="365"/>
      <c r="DB54" s="365"/>
      <c r="DC54" s="365"/>
      <c r="DD54" s="365"/>
      <c r="DE54" s="365"/>
      <c r="DF54" s="365"/>
      <c r="DG54" s="365"/>
      <c r="DH54" s="365"/>
      <c r="DI54" s="365"/>
      <c r="DJ54" s="365"/>
      <c r="DK54" s="365"/>
      <c r="DL54" s="365"/>
      <c r="DM54" s="365"/>
      <c r="DN54" s="365"/>
      <c r="DO54" s="365"/>
      <c r="DP54" s="365"/>
      <c r="DQ54" s="365"/>
      <c r="DR54" s="365"/>
      <c r="DS54" s="365"/>
      <c r="DT54" s="365"/>
      <c r="DU54" s="365"/>
      <c r="DV54" s="365"/>
      <c r="DW54" s="365"/>
      <c r="DX54" s="365"/>
      <c r="DY54" s="365"/>
      <c r="DZ54" s="365"/>
      <c r="EA54" s="365"/>
      <c r="EB54" s="365"/>
      <c r="EC54" s="365"/>
      <c r="ED54" s="365"/>
      <c r="EE54" s="365"/>
      <c r="EF54" s="365"/>
      <c r="EG54" s="365"/>
      <c r="EH54" s="365"/>
      <c r="EI54" s="365"/>
      <c r="EJ54" s="365"/>
      <c r="EK54" s="365"/>
      <c r="EL54" s="365"/>
      <c r="EM54" s="365"/>
      <c r="EN54" s="365"/>
      <c r="EO54" s="365"/>
      <c r="EP54" s="365"/>
      <c r="EQ54" s="365"/>
      <c r="ER54" s="365"/>
      <c r="ES54" s="365"/>
      <c r="ET54" s="365"/>
      <c r="EU54" s="365"/>
      <c r="EV54" s="365"/>
      <c r="EW54" s="365"/>
      <c r="EX54" s="365"/>
      <c r="EY54" s="365"/>
      <c r="EZ54" s="365"/>
      <c r="FA54" s="365"/>
      <c r="FB54" s="365"/>
      <c r="FC54" s="365"/>
      <c r="FD54" s="365"/>
      <c r="FE54" s="365"/>
      <c r="FF54" s="365"/>
      <c r="FG54" s="365"/>
      <c r="FH54" s="365"/>
      <c r="FI54" s="365"/>
      <c r="FJ54" s="365"/>
      <c r="FK54" s="365"/>
      <c r="FL54" s="365"/>
      <c r="FM54" s="365"/>
      <c r="FN54" s="365"/>
      <c r="FO54" s="365"/>
      <c r="FP54" s="365"/>
      <c r="FQ54" s="365"/>
      <c r="FR54" s="365"/>
      <c r="FS54" s="365"/>
      <c r="FT54" s="365"/>
      <c r="FU54" s="365"/>
      <c r="FV54" s="365"/>
      <c r="FW54" s="365"/>
      <c r="FX54" s="365"/>
      <c r="FY54" s="365"/>
      <c r="FZ54" s="365"/>
      <c r="GA54" s="365"/>
      <c r="GB54" s="365"/>
      <c r="GC54" s="365"/>
      <c r="GD54" s="365"/>
      <c r="GE54" s="365"/>
      <c r="GF54" s="365"/>
      <c r="GG54" s="365"/>
      <c r="GH54" s="365"/>
      <c r="GI54" s="365"/>
      <c r="GJ54" s="365"/>
      <c r="GK54" s="365"/>
      <c r="GL54" s="365"/>
      <c r="GM54" s="365"/>
      <c r="GN54" s="365"/>
      <c r="GO54" s="365"/>
      <c r="GP54" s="365"/>
      <c r="GQ54" s="365"/>
      <c r="GR54" s="365"/>
      <c r="GS54" s="365"/>
      <c r="GT54" s="365"/>
      <c r="GU54" s="365"/>
      <c r="GV54" s="365"/>
      <c r="GW54" s="365"/>
      <c r="GX54" s="365"/>
      <c r="GY54" s="365"/>
      <c r="GZ54" s="365"/>
      <c r="HA54" s="365"/>
      <c r="HB54" s="365"/>
      <c r="HC54" s="365"/>
      <c r="HD54" s="365"/>
      <c r="HE54" s="365"/>
      <c r="HF54" s="365"/>
      <c r="HG54" s="365"/>
      <c r="HH54" s="365"/>
      <c r="HI54" s="365"/>
      <c r="HJ54" s="365"/>
      <c r="HK54" s="365"/>
      <c r="HL54" s="365"/>
      <c r="HM54" s="365"/>
      <c r="HN54" s="365"/>
      <c r="HO54" s="365"/>
      <c r="HP54" s="365"/>
      <c r="HQ54" s="365"/>
      <c r="HR54" s="365"/>
      <c r="HS54" s="365"/>
      <c r="HT54" s="365"/>
      <c r="HU54" s="365"/>
      <c r="HV54" s="365"/>
      <c r="HW54" s="365"/>
      <c r="HX54" s="365"/>
      <c r="HY54" s="365"/>
      <c r="HZ54" s="365"/>
      <c r="IA54" s="365"/>
      <c r="IB54" s="365"/>
      <c r="IC54" s="365"/>
      <c r="ID54" s="365"/>
      <c r="IE54" s="365"/>
      <c r="IF54" s="365"/>
      <c r="IG54" s="365"/>
      <c r="IH54" s="365"/>
      <c r="II54" s="365"/>
      <c r="IJ54" s="365"/>
      <c r="IK54" s="365"/>
      <c r="IL54" s="365"/>
      <c r="IM54" s="365"/>
      <c r="IN54" s="365"/>
      <c r="IO54" s="365"/>
      <c r="IP54" s="365"/>
      <c r="IQ54" s="365"/>
      <c r="IR54" s="365"/>
      <c r="IS54" s="365"/>
    </row>
    <row r="55" s="30" customFormat="1" ht="24" customHeight="1" spans="1:253">
      <c r="A55" s="365"/>
      <c r="B55" s="371"/>
      <c r="C55" s="365"/>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365"/>
      <c r="AK55" s="365"/>
      <c r="AL55" s="365"/>
      <c r="AM55" s="365"/>
      <c r="AN55" s="365"/>
      <c r="AO55" s="365"/>
      <c r="AP55" s="365"/>
      <c r="AQ55" s="365"/>
      <c r="AR55" s="365"/>
      <c r="AS55" s="365"/>
      <c r="AT55" s="365"/>
      <c r="AU55" s="365"/>
      <c r="AV55" s="365"/>
      <c r="AW55" s="365"/>
      <c r="AX55" s="365"/>
      <c r="AY55" s="365"/>
      <c r="AZ55" s="365"/>
      <c r="BA55" s="365"/>
      <c r="BB55" s="365"/>
      <c r="BC55" s="365"/>
      <c r="BD55" s="365"/>
      <c r="BE55" s="365"/>
      <c r="BF55" s="365"/>
      <c r="BG55" s="365"/>
      <c r="BH55" s="365"/>
      <c r="BI55" s="365"/>
      <c r="BJ55" s="365"/>
      <c r="BK55" s="365"/>
      <c r="BL55" s="365"/>
      <c r="BM55" s="365"/>
      <c r="BN55" s="365"/>
      <c r="BO55" s="365"/>
      <c r="BP55" s="365"/>
      <c r="BQ55" s="365"/>
      <c r="BR55" s="365"/>
      <c r="BS55" s="365"/>
      <c r="BT55" s="365"/>
      <c r="BU55" s="365"/>
      <c r="BV55" s="365"/>
      <c r="BW55" s="365"/>
      <c r="BX55" s="365"/>
      <c r="BY55" s="365"/>
      <c r="BZ55" s="365"/>
      <c r="CA55" s="365"/>
      <c r="CB55" s="365"/>
      <c r="CC55" s="365"/>
      <c r="CD55" s="365"/>
      <c r="CE55" s="365"/>
      <c r="CF55" s="365"/>
      <c r="CG55" s="365"/>
      <c r="CH55" s="365"/>
      <c r="CI55" s="365"/>
      <c r="CJ55" s="365"/>
      <c r="CK55" s="365"/>
      <c r="CL55" s="365"/>
      <c r="CM55" s="365"/>
      <c r="CN55" s="365"/>
      <c r="CO55" s="365"/>
      <c r="CP55" s="365"/>
      <c r="CQ55" s="365"/>
      <c r="CR55" s="365"/>
      <c r="CS55" s="365"/>
      <c r="CT55" s="365"/>
      <c r="CU55" s="365"/>
      <c r="CV55" s="365"/>
      <c r="CW55" s="365"/>
      <c r="CX55" s="365"/>
      <c r="CY55" s="365"/>
      <c r="CZ55" s="365"/>
      <c r="DA55" s="365"/>
      <c r="DB55" s="365"/>
      <c r="DC55" s="365"/>
      <c r="DD55" s="365"/>
      <c r="DE55" s="365"/>
      <c r="DF55" s="365"/>
      <c r="DG55" s="365"/>
      <c r="DH55" s="365"/>
      <c r="DI55" s="365"/>
      <c r="DJ55" s="365"/>
      <c r="DK55" s="365"/>
      <c r="DL55" s="365"/>
      <c r="DM55" s="365"/>
      <c r="DN55" s="365"/>
      <c r="DO55" s="365"/>
      <c r="DP55" s="365"/>
      <c r="DQ55" s="365"/>
      <c r="DR55" s="365"/>
      <c r="DS55" s="365"/>
      <c r="DT55" s="365"/>
      <c r="DU55" s="365"/>
      <c r="DV55" s="365"/>
      <c r="DW55" s="365"/>
      <c r="DX55" s="365"/>
      <c r="DY55" s="365"/>
      <c r="DZ55" s="365"/>
      <c r="EA55" s="365"/>
      <c r="EB55" s="365"/>
      <c r="EC55" s="365"/>
      <c r="ED55" s="365"/>
      <c r="EE55" s="365"/>
      <c r="EF55" s="365"/>
      <c r="EG55" s="365"/>
      <c r="EH55" s="365"/>
      <c r="EI55" s="365"/>
      <c r="EJ55" s="365"/>
      <c r="EK55" s="365"/>
      <c r="EL55" s="365"/>
      <c r="EM55" s="365"/>
      <c r="EN55" s="365"/>
      <c r="EO55" s="365"/>
      <c r="EP55" s="365"/>
      <c r="EQ55" s="365"/>
      <c r="ER55" s="365"/>
      <c r="ES55" s="365"/>
      <c r="ET55" s="365"/>
      <c r="EU55" s="365"/>
      <c r="EV55" s="365"/>
      <c r="EW55" s="365"/>
      <c r="EX55" s="365"/>
      <c r="EY55" s="365"/>
      <c r="EZ55" s="365"/>
      <c r="FA55" s="365"/>
      <c r="FB55" s="365"/>
      <c r="FC55" s="365"/>
      <c r="FD55" s="365"/>
      <c r="FE55" s="365"/>
      <c r="FF55" s="365"/>
      <c r="FG55" s="365"/>
      <c r="FH55" s="365"/>
      <c r="FI55" s="365"/>
      <c r="FJ55" s="365"/>
      <c r="FK55" s="365"/>
      <c r="FL55" s="365"/>
      <c r="FM55" s="365"/>
      <c r="FN55" s="365"/>
      <c r="FO55" s="365"/>
      <c r="FP55" s="365"/>
      <c r="FQ55" s="365"/>
      <c r="FR55" s="365"/>
      <c r="FS55" s="365"/>
      <c r="FT55" s="365"/>
      <c r="FU55" s="365"/>
      <c r="FV55" s="365"/>
      <c r="FW55" s="365"/>
      <c r="FX55" s="365"/>
      <c r="FY55" s="365"/>
      <c r="FZ55" s="365"/>
      <c r="GA55" s="365"/>
      <c r="GB55" s="365"/>
      <c r="GC55" s="365"/>
      <c r="GD55" s="365"/>
      <c r="GE55" s="365"/>
      <c r="GF55" s="365"/>
      <c r="GG55" s="365"/>
      <c r="GH55" s="365"/>
      <c r="GI55" s="365"/>
      <c r="GJ55" s="365"/>
      <c r="GK55" s="365"/>
      <c r="GL55" s="365"/>
      <c r="GM55" s="365"/>
      <c r="GN55" s="365"/>
      <c r="GO55" s="365"/>
      <c r="GP55" s="365"/>
      <c r="GQ55" s="365"/>
      <c r="GR55" s="365"/>
      <c r="GS55" s="365"/>
      <c r="GT55" s="365"/>
      <c r="GU55" s="365"/>
      <c r="GV55" s="365"/>
      <c r="GW55" s="365"/>
      <c r="GX55" s="365"/>
      <c r="GY55" s="365"/>
      <c r="GZ55" s="365"/>
      <c r="HA55" s="365"/>
      <c r="HB55" s="365"/>
      <c r="HC55" s="365"/>
      <c r="HD55" s="365"/>
      <c r="HE55" s="365"/>
      <c r="HF55" s="365"/>
      <c r="HG55" s="365"/>
      <c r="HH55" s="365"/>
      <c r="HI55" s="365"/>
      <c r="HJ55" s="365"/>
      <c r="HK55" s="365"/>
      <c r="HL55" s="365"/>
      <c r="HM55" s="365"/>
      <c r="HN55" s="365"/>
      <c r="HO55" s="365"/>
      <c r="HP55" s="365"/>
      <c r="HQ55" s="365"/>
      <c r="HR55" s="365"/>
      <c r="HS55" s="365"/>
      <c r="HT55" s="365"/>
      <c r="HU55" s="365"/>
      <c r="HV55" s="365"/>
      <c r="HW55" s="365"/>
      <c r="HX55" s="365"/>
      <c r="HY55" s="365"/>
      <c r="HZ55" s="365"/>
      <c r="IA55" s="365"/>
      <c r="IB55" s="365"/>
      <c r="IC55" s="365"/>
      <c r="ID55" s="365"/>
      <c r="IE55" s="365"/>
      <c r="IF55" s="365"/>
      <c r="IG55" s="365"/>
      <c r="IH55" s="365"/>
      <c r="II55" s="365"/>
      <c r="IJ55" s="365"/>
      <c r="IK55" s="365"/>
      <c r="IL55" s="365"/>
      <c r="IM55" s="365"/>
      <c r="IN55" s="365"/>
      <c r="IO55" s="365"/>
      <c r="IP55" s="365"/>
      <c r="IQ55" s="365"/>
      <c r="IR55" s="365"/>
      <c r="IS55" s="365"/>
    </row>
    <row r="56" s="30" customFormat="1" ht="24" customHeight="1" spans="1:253">
      <c r="A56" s="365"/>
      <c r="B56" s="371"/>
      <c r="C56" s="365"/>
      <c r="D56" s="365"/>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365"/>
      <c r="AK56" s="365"/>
      <c r="AL56" s="365"/>
      <c r="AM56" s="365"/>
      <c r="AN56" s="365"/>
      <c r="AO56" s="365"/>
      <c r="AP56" s="365"/>
      <c r="AQ56" s="365"/>
      <c r="AR56" s="365"/>
      <c r="AS56" s="365"/>
      <c r="AT56" s="365"/>
      <c r="AU56" s="365"/>
      <c r="AV56" s="365"/>
      <c r="AW56" s="365"/>
      <c r="AX56" s="365"/>
      <c r="AY56" s="365"/>
      <c r="AZ56" s="365"/>
      <c r="BA56" s="365"/>
      <c r="BB56" s="365"/>
      <c r="BC56" s="365"/>
      <c r="BD56" s="365"/>
      <c r="BE56" s="365"/>
      <c r="BF56" s="365"/>
      <c r="BG56" s="365"/>
      <c r="BH56" s="365"/>
      <c r="BI56" s="365"/>
      <c r="BJ56" s="365"/>
      <c r="BK56" s="365"/>
      <c r="BL56" s="365"/>
      <c r="BM56" s="365"/>
      <c r="BN56" s="365"/>
      <c r="BO56" s="365"/>
      <c r="BP56" s="365"/>
      <c r="BQ56" s="365"/>
      <c r="BR56" s="365"/>
      <c r="BS56" s="365"/>
      <c r="BT56" s="365"/>
      <c r="BU56" s="365"/>
      <c r="BV56" s="365"/>
      <c r="BW56" s="365"/>
      <c r="BX56" s="365"/>
      <c r="BY56" s="365"/>
      <c r="BZ56" s="365"/>
      <c r="CA56" s="365"/>
      <c r="CB56" s="365"/>
      <c r="CC56" s="365"/>
      <c r="CD56" s="365"/>
      <c r="CE56" s="365"/>
      <c r="CF56" s="365"/>
      <c r="CG56" s="365"/>
      <c r="CH56" s="365"/>
      <c r="CI56" s="365"/>
      <c r="CJ56" s="365"/>
      <c r="CK56" s="365"/>
      <c r="CL56" s="365"/>
      <c r="CM56" s="365"/>
      <c r="CN56" s="365"/>
      <c r="CO56" s="365"/>
      <c r="CP56" s="365"/>
      <c r="CQ56" s="365"/>
      <c r="CR56" s="365"/>
      <c r="CS56" s="365"/>
      <c r="CT56" s="365"/>
      <c r="CU56" s="365"/>
      <c r="CV56" s="365"/>
      <c r="CW56" s="365"/>
      <c r="CX56" s="365"/>
      <c r="CY56" s="365"/>
      <c r="CZ56" s="365"/>
      <c r="DA56" s="365"/>
      <c r="DB56" s="365"/>
      <c r="DC56" s="365"/>
      <c r="DD56" s="365"/>
      <c r="DE56" s="365"/>
      <c r="DF56" s="365"/>
      <c r="DG56" s="365"/>
      <c r="DH56" s="365"/>
      <c r="DI56" s="365"/>
      <c r="DJ56" s="365"/>
      <c r="DK56" s="365"/>
      <c r="DL56" s="365"/>
      <c r="DM56" s="365"/>
      <c r="DN56" s="365"/>
      <c r="DO56" s="365"/>
      <c r="DP56" s="365"/>
      <c r="DQ56" s="365"/>
      <c r="DR56" s="365"/>
      <c r="DS56" s="365"/>
      <c r="DT56" s="365"/>
      <c r="DU56" s="365"/>
      <c r="DV56" s="365"/>
      <c r="DW56" s="365"/>
      <c r="DX56" s="365"/>
      <c r="DY56" s="365"/>
      <c r="DZ56" s="365"/>
      <c r="EA56" s="365"/>
      <c r="EB56" s="365"/>
      <c r="EC56" s="365"/>
      <c r="ED56" s="365"/>
      <c r="EE56" s="365"/>
      <c r="EF56" s="365"/>
      <c r="EG56" s="365"/>
      <c r="EH56" s="365"/>
      <c r="EI56" s="365"/>
      <c r="EJ56" s="365"/>
      <c r="EK56" s="365"/>
      <c r="EL56" s="365"/>
      <c r="EM56" s="365"/>
      <c r="EN56" s="365"/>
      <c r="EO56" s="365"/>
      <c r="EP56" s="365"/>
      <c r="EQ56" s="365"/>
      <c r="ER56" s="365"/>
      <c r="ES56" s="365"/>
      <c r="ET56" s="365"/>
      <c r="EU56" s="365"/>
      <c r="EV56" s="365"/>
      <c r="EW56" s="365"/>
      <c r="EX56" s="365"/>
      <c r="EY56" s="365"/>
      <c r="EZ56" s="365"/>
      <c r="FA56" s="365"/>
      <c r="FB56" s="365"/>
      <c r="FC56" s="365"/>
      <c r="FD56" s="365"/>
      <c r="FE56" s="365"/>
      <c r="FF56" s="365"/>
      <c r="FG56" s="365"/>
      <c r="FH56" s="365"/>
      <c r="FI56" s="365"/>
      <c r="FJ56" s="365"/>
      <c r="FK56" s="365"/>
      <c r="FL56" s="365"/>
      <c r="FM56" s="365"/>
      <c r="FN56" s="365"/>
      <c r="FO56" s="365"/>
      <c r="FP56" s="365"/>
      <c r="FQ56" s="365"/>
      <c r="FR56" s="365"/>
      <c r="FS56" s="365"/>
      <c r="FT56" s="365"/>
      <c r="FU56" s="365"/>
      <c r="FV56" s="365"/>
      <c r="FW56" s="365"/>
      <c r="FX56" s="365"/>
      <c r="FY56" s="365"/>
      <c r="FZ56" s="365"/>
      <c r="GA56" s="365"/>
      <c r="GB56" s="365"/>
      <c r="GC56" s="365"/>
      <c r="GD56" s="365"/>
      <c r="GE56" s="365"/>
      <c r="GF56" s="365"/>
      <c r="GG56" s="365"/>
      <c r="GH56" s="365"/>
      <c r="GI56" s="365"/>
      <c r="GJ56" s="365"/>
      <c r="GK56" s="365"/>
      <c r="GL56" s="365"/>
      <c r="GM56" s="365"/>
      <c r="GN56" s="365"/>
      <c r="GO56" s="365"/>
      <c r="GP56" s="365"/>
      <c r="GQ56" s="365"/>
      <c r="GR56" s="365"/>
      <c r="GS56" s="365"/>
      <c r="GT56" s="365"/>
      <c r="GU56" s="365"/>
      <c r="GV56" s="365"/>
      <c r="GW56" s="365"/>
      <c r="GX56" s="365"/>
      <c r="GY56" s="365"/>
      <c r="GZ56" s="365"/>
      <c r="HA56" s="365"/>
      <c r="HB56" s="365"/>
      <c r="HC56" s="365"/>
      <c r="HD56" s="365"/>
      <c r="HE56" s="365"/>
      <c r="HF56" s="365"/>
      <c r="HG56" s="365"/>
      <c r="HH56" s="365"/>
      <c r="HI56" s="365"/>
      <c r="HJ56" s="365"/>
      <c r="HK56" s="365"/>
      <c r="HL56" s="365"/>
      <c r="HM56" s="365"/>
      <c r="HN56" s="365"/>
      <c r="HO56" s="365"/>
      <c r="HP56" s="365"/>
      <c r="HQ56" s="365"/>
      <c r="HR56" s="365"/>
      <c r="HS56" s="365"/>
      <c r="HT56" s="365"/>
      <c r="HU56" s="365"/>
      <c r="HV56" s="365"/>
      <c r="HW56" s="365"/>
      <c r="HX56" s="365"/>
      <c r="HY56" s="365"/>
      <c r="HZ56" s="365"/>
      <c r="IA56" s="365"/>
      <c r="IB56" s="365"/>
      <c r="IC56" s="365"/>
      <c r="ID56" s="365"/>
      <c r="IE56" s="365"/>
      <c r="IF56" s="365"/>
      <c r="IG56" s="365"/>
      <c r="IH56" s="365"/>
      <c r="II56" s="365"/>
      <c r="IJ56" s="365"/>
      <c r="IK56" s="365"/>
      <c r="IL56" s="365"/>
      <c r="IM56" s="365"/>
      <c r="IN56" s="365"/>
      <c r="IO56" s="365"/>
      <c r="IP56" s="365"/>
      <c r="IQ56" s="365"/>
      <c r="IR56" s="365"/>
      <c r="IS56" s="365"/>
    </row>
    <row r="57" s="30" customFormat="1" ht="24" customHeight="1" spans="1:253">
      <c r="A57" s="365"/>
      <c r="B57" s="371"/>
      <c r="C57" s="365"/>
      <c r="D57" s="365"/>
      <c r="E57" s="365"/>
      <c r="F57" s="365"/>
      <c r="G57" s="365"/>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5"/>
      <c r="AY57" s="365"/>
      <c r="AZ57" s="365"/>
      <c r="BA57" s="365"/>
      <c r="BB57" s="365"/>
      <c r="BC57" s="365"/>
      <c r="BD57" s="365"/>
      <c r="BE57" s="365"/>
      <c r="BF57" s="365"/>
      <c r="BG57" s="365"/>
      <c r="BH57" s="365"/>
      <c r="BI57" s="365"/>
      <c r="BJ57" s="365"/>
      <c r="BK57" s="365"/>
      <c r="BL57" s="365"/>
      <c r="BM57" s="365"/>
      <c r="BN57" s="365"/>
      <c r="BO57" s="365"/>
      <c r="BP57" s="365"/>
      <c r="BQ57" s="365"/>
      <c r="BR57" s="365"/>
      <c r="BS57" s="365"/>
      <c r="BT57" s="365"/>
      <c r="BU57" s="365"/>
      <c r="BV57" s="365"/>
      <c r="BW57" s="365"/>
      <c r="BX57" s="365"/>
      <c r="BY57" s="365"/>
      <c r="BZ57" s="365"/>
      <c r="CA57" s="365"/>
      <c r="CB57" s="365"/>
      <c r="CC57" s="365"/>
      <c r="CD57" s="365"/>
      <c r="CE57" s="365"/>
      <c r="CF57" s="365"/>
      <c r="CG57" s="365"/>
      <c r="CH57" s="365"/>
      <c r="CI57" s="365"/>
      <c r="CJ57" s="365"/>
      <c r="CK57" s="365"/>
      <c r="CL57" s="365"/>
      <c r="CM57" s="365"/>
      <c r="CN57" s="365"/>
      <c r="CO57" s="365"/>
      <c r="CP57" s="365"/>
      <c r="CQ57" s="365"/>
      <c r="CR57" s="365"/>
      <c r="CS57" s="365"/>
      <c r="CT57" s="365"/>
      <c r="CU57" s="365"/>
      <c r="CV57" s="365"/>
      <c r="CW57" s="365"/>
      <c r="CX57" s="365"/>
      <c r="CY57" s="365"/>
      <c r="CZ57" s="365"/>
      <c r="DA57" s="365"/>
      <c r="DB57" s="365"/>
      <c r="DC57" s="365"/>
      <c r="DD57" s="365"/>
      <c r="DE57" s="365"/>
      <c r="DF57" s="365"/>
      <c r="DG57" s="365"/>
      <c r="DH57" s="365"/>
      <c r="DI57" s="365"/>
      <c r="DJ57" s="365"/>
      <c r="DK57" s="365"/>
      <c r="DL57" s="365"/>
      <c r="DM57" s="365"/>
      <c r="DN57" s="365"/>
      <c r="DO57" s="365"/>
      <c r="DP57" s="365"/>
      <c r="DQ57" s="365"/>
      <c r="DR57" s="365"/>
      <c r="DS57" s="365"/>
      <c r="DT57" s="365"/>
      <c r="DU57" s="365"/>
      <c r="DV57" s="365"/>
      <c r="DW57" s="365"/>
      <c r="DX57" s="365"/>
      <c r="DY57" s="365"/>
      <c r="DZ57" s="365"/>
      <c r="EA57" s="365"/>
      <c r="EB57" s="365"/>
      <c r="EC57" s="365"/>
      <c r="ED57" s="365"/>
      <c r="EE57" s="365"/>
      <c r="EF57" s="365"/>
      <c r="EG57" s="365"/>
      <c r="EH57" s="365"/>
      <c r="EI57" s="365"/>
      <c r="EJ57" s="365"/>
      <c r="EK57" s="365"/>
      <c r="EL57" s="365"/>
      <c r="EM57" s="365"/>
      <c r="EN57" s="365"/>
      <c r="EO57" s="365"/>
      <c r="EP57" s="365"/>
      <c r="EQ57" s="365"/>
      <c r="ER57" s="365"/>
      <c r="ES57" s="365"/>
      <c r="ET57" s="365"/>
      <c r="EU57" s="365"/>
      <c r="EV57" s="365"/>
      <c r="EW57" s="365"/>
      <c r="EX57" s="365"/>
      <c r="EY57" s="365"/>
      <c r="EZ57" s="365"/>
      <c r="FA57" s="365"/>
      <c r="FB57" s="365"/>
      <c r="FC57" s="365"/>
      <c r="FD57" s="365"/>
      <c r="FE57" s="365"/>
      <c r="FF57" s="365"/>
      <c r="FG57" s="365"/>
      <c r="FH57" s="365"/>
      <c r="FI57" s="365"/>
      <c r="FJ57" s="365"/>
      <c r="FK57" s="365"/>
      <c r="FL57" s="365"/>
      <c r="FM57" s="365"/>
      <c r="FN57" s="365"/>
      <c r="FO57" s="365"/>
      <c r="FP57" s="365"/>
      <c r="FQ57" s="365"/>
      <c r="FR57" s="365"/>
      <c r="FS57" s="365"/>
      <c r="FT57" s="365"/>
      <c r="FU57" s="365"/>
      <c r="FV57" s="365"/>
      <c r="FW57" s="365"/>
      <c r="FX57" s="365"/>
      <c r="FY57" s="365"/>
      <c r="FZ57" s="365"/>
      <c r="GA57" s="365"/>
      <c r="GB57" s="365"/>
      <c r="GC57" s="365"/>
      <c r="GD57" s="365"/>
      <c r="GE57" s="365"/>
      <c r="GF57" s="365"/>
      <c r="GG57" s="365"/>
      <c r="GH57" s="365"/>
      <c r="GI57" s="365"/>
      <c r="GJ57" s="365"/>
      <c r="GK57" s="365"/>
      <c r="GL57" s="365"/>
      <c r="GM57" s="365"/>
      <c r="GN57" s="365"/>
      <c r="GO57" s="365"/>
      <c r="GP57" s="365"/>
      <c r="GQ57" s="365"/>
      <c r="GR57" s="365"/>
      <c r="GS57" s="365"/>
      <c r="GT57" s="365"/>
      <c r="GU57" s="365"/>
      <c r="GV57" s="365"/>
      <c r="GW57" s="365"/>
      <c r="GX57" s="365"/>
      <c r="GY57" s="365"/>
      <c r="GZ57" s="365"/>
      <c r="HA57" s="365"/>
      <c r="HB57" s="365"/>
      <c r="HC57" s="365"/>
      <c r="HD57" s="365"/>
      <c r="HE57" s="365"/>
      <c r="HF57" s="365"/>
      <c r="HG57" s="365"/>
      <c r="HH57" s="365"/>
      <c r="HI57" s="365"/>
      <c r="HJ57" s="365"/>
      <c r="HK57" s="365"/>
      <c r="HL57" s="365"/>
      <c r="HM57" s="365"/>
      <c r="HN57" s="365"/>
      <c r="HO57" s="365"/>
      <c r="HP57" s="365"/>
      <c r="HQ57" s="365"/>
      <c r="HR57" s="365"/>
      <c r="HS57" s="365"/>
      <c r="HT57" s="365"/>
      <c r="HU57" s="365"/>
      <c r="HV57" s="365"/>
      <c r="HW57" s="365"/>
      <c r="HX57" s="365"/>
      <c r="HY57" s="365"/>
      <c r="HZ57" s="365"/>
      <c r="IA57" s="365"/>
      <c r="IB57" s="365"/>
      <c r="IC57" s="365"/>
      <c r="ID57" s="365"/>
      <c r="IE57" s="365"/>
      <c r="IF57" s="365"/>
      <c r="IG57" s="365"/>
      <c r="IH57" s="365"/>
      <c r="II57" s="365"/>
      <c r="IJ57" s="365"/>
      <c r="IK57" s="365"/>
      <c r="IL57" s="365"/>
      <c r="IM57" s="365"/>
      <c r="IN57" s="365"/>
      <c r="IO57" s="365"/>
      <c r="IP57" s="365"/>
      <c r="IQ57" s="365"/>
      <c r="IR57" s="365"/>
      <c r="IS57" s="365"/>
    </row>
    <row r="58" s="30" customFormat="1" ht="24" customHeight="1" spans="1:253">
      <c r="A58" s="365"/>
      <c r="B58" s="371"/>
      <c r="C58" s="365"/>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5"/>
      <c r="AY58" s="365"/>
      <c r="AZ58" s="365"/>
      <c r="BA58" s="365"/>
      <c r="BB58" s="365"/>
      <c r="BC58" s="365"/>
      <c r="BD58" s="365"/>
      <c r="BE58" s="365"/>
      <c r="BF58" s="365"/>
      <c r="BG58" s="365"/>
      <c r="BH58" s="365"/>
      <c r="BI58" s="365"/>
      <c r="BJ58" s="365"/>
      <c r="BK58" s="365"/>
      <c r="BL58" s="365"/>
      <c r="BM58" s="365"/>
      <c r="BN58" s="365"/>
      <c r="BO58" s="365"/>
      <c r="BP58" s="365"/>
      <c r="BQ58" s="365"/>
      <c r="BR58" s="365"/>
      <c r="BS58" s="365"/>
      <c r="BT58" s="365"/>
      <c r="BU58" s="365"/>
      <c r="BV58" s="365"/>
      <c r="BW58" s="365"/>
      <c r="BX58" s="365"/>
      <c r="BY58" s="365"/>
      <c r="BZ58" s="365"/>
      <c r="CA58" s="365"/>
      <c r="CB58" s="365"/>
      <c r="CC58" s="365"/>
      <c r="CD58" s="365"/>
      <c r="CE58" s="365"/>
      <c r="CF58" s="365"/>
      <c r="CG58" s="365"/>
      <c r="CH58" s="365"/>
      <c r="CI58" s="365"/>
      <c r="CJ58" s="365"/>
      <c r="CK58" s="365"/>
      <c r="CL58" s="365"/>
      <c r="CM58" s="365"/>
      <c r="CN58" s="365"/>
      <c r="CO58" s="365"/>
      <c r="CP58" s="365"/>
      <c r="CQ58" s="365"/>
      <c r="CR58" s="365"/>
      <c r="CS58" s="365"/>
      <c r="CT58" s="365"/>
      <c r="CU58" s="365"/>
      <c r="CV58" s="365"/>
      <c r="CW58" s="365"/>
      <c r="CX58" s="365"/>
      <c r="CY58" s="365"/>
      <c r="CZ58" s="365"/>
      <c r="DA58" s="365"/>
      <c r="DB58" s="365"/>
      <c r="DC58" s="365"/>
      <c r="DD58" s="365"/>
      <c r="DE58" s="365"/>
      <c r="DF58" s="365"/>
      <c r="DG58" s="365"/>
      <c r="DH58" s="365"/>
      <c r="DI58" s="365"/>
      <c r="DJ58" s="365"/>
      <c r="DK58" s="365"/>
      <c r="DL58" s="365"/>
      <c r="DM58" s="365"/>
      <c r="DN58" s="365"/>
      <c r="DO58" s="365"/>
      <c r="DP58" s="365"/>
      <c r="DQ58" s="365"/>
      <c r="DR58" s="365"/>
      <c r="DS58" s="365"/>
      <c r="DT58" s="365"/>
      <c r="DU58" s="365"/>
      <c r="DV58" s="365"/>
      <c r="DW58" s="365"/>
      <c r="DX58" s="365"/>
      <c r="DY58" s="365"/>
      <c r="DZ58" s="365"/>
      <c r="EA58" s="365"/>
      <c r="EB58" s="365"/>
      <c r="EC58" s="365"/>
      <c r="ED58" s="365"/>
      <c r="EE58" s="365"/>
      <c r="EF58" s="365"/>
      <c r="EG58" s="365"/>
      <c r="EH58" s="365"/>
      <c r="EI58" s="365"/>
      <c r="EJ58" s="365"/>
      <c r="EK58" s="365"/>
      <c r="EL58" s="365"/>
      <c r="EM58" s="365"/>
      <c r="EN58" s="365"/>
      <c r="EO58" s="365"/>
      <c r="EP58" s="365"/>
      <c r="EQ58" s="365"/>
      <c r="ER58" s="365"/>
      <c r="ES58" s="365"/>
      <c r="ET58" s="365"/>
      <c r="EU58" s="365"/>
      <c r="EV58" s="365"/>
      <c r="EW58" s="365"/>
      <c r="EX58" s="365"/>
      <c r="EY58" s="365"/>
      <c r="EZ58" s="365"/>
      <c r="FA58" s="365"/>
      <c r="FB58" s="365"/>
      <c r="FC58" s="365"/>
      <c r="FD58" s="365"/>
      <c r="FE58" s="365"/>
      <c r="FF58" s="365"/>
      <c r="FG58" s="365"/>
      <c r="FH58" s="365"/>
      <c r="FI58" s="365"/>
      <c r="FJ58" s="365"/>
      <c r="FK58" s="365"/>
      <c r="FL58" s="365"/>
      <c r="FM58" s="365"/>
      <c r="FN58" s="365"/>
      <c r="FO58" s="365"/>
      <c r="FP58" s="365"/>
      <c r="FQ58" s="365"/>
      <c r="FR58" s="365"/>
      <c r="FS58" s="365"/>
      <c r="FT58" s="365"/>
      <c r="FU58" s="365"/>
      <c r="FV58" s="365"/>
      <c r="FW58" s="365"/>
      <c r="FX58" s="365"/>
      <c r="FY58" s="365"/>
      <c r="FZ58" s="365"/>
      <c r="GA58" s="365"/>
      <c r="GB58" s="365"/>
      <c r="GC58" s="365"/>
      <c r="GD58" s="365"/>
      <c r="GE58" s="365"/>
      <c r="GF58" s="365"/>
      <c r="GG58" s="365"/>
      <c r="GH58" s="365"/>
      <c r="GI58" s="365"/>
      <c r="GJ58" s="365"/>
      <c r="GK58" s="365"/>
      <c r="GL58" s="365"/>
      <c r="GM58" s="365"/>
      <c r="GN58" s="365"/>
      <c r="GO58" s="365"/>
      <c r="GP58" s="365"/>
      <c r="GQ58" s="365"/>
      <c r="GR58" s="365"/>
      <c r="GS58" s="365"/>
      <c r="GT58" s="365"/>
      <c r="GU58" s="365"/>
      <c r="GV58" s="365"/>
      <c r="GW58" s="365"/>
      <c r="GX58" s="365"/>
      <c r="GY58" s="365"/>
      <c r="GZ58" s="365"/>
      <c r="HA58" s="365"/>
      <c r="HB58" s="365"/>
      <c r="HC58" s="365"/>
      <c r="HD58" s="365"/>
      <c r="HE58" s="365"/>
      <c r="HF58" s="365"/>
      <c r="HG58" s="365"/>
      <c r="HH58" s="365"/>
      <c r="HI58" s="365"/>
      <c r="HJ58" s="365"/>
      <c r="HK58" s="365"/>
      <c r="HL58" s="365"/>
      <c r="HM58" s="365"/>
      <c r="HN58" s="365"/>
      <c r="HO58" s="365"/>
      <c r="HP58" s="365"/>
      <c r="HQ58" s="365"/>
      <c r="HR58" s="365"/>
      <c r="HS58" s="365"/>
      <c r="HT58" s="365"/>
      <c r="HU58" s="365"/>
      <c r="HV58" s="365"/>
      <c r="HW58" s="365"/>
      <c r="HX58" s="365"/>
      <c r="HY58" s="365"/>
      <c r="HZ58" s="365"/>
      <c r="IA58" s="365"/>
      <c r="IB58" s="365"/>
      <c r="IC58" s="365"/>
      <c r="ID58" s="365"/>
      <c r="IE58" s="365"/>
      <c r="IF58" s="365"/>
      <c r="IG58" s="365"/>
      <c r="IH58" s="365"/>
      <c r="II58" s="365"/>
      <c r="IJ58" s="365"/>
      <c r="IK58" s="365"/>
      <c r="IL58" s="365"/>
      <c r="IM58" s="365"/>
      <c r="IN58" s="365"/>
      <c r="IO58" s="365"/>
      <c r="IP58" s="365"/>
      <c r="IQ58" s="365"/>
      <c r="IR58" s="365"/>
      <c r="IS58" s="365"/>
    </row>
    <row r="59" s="30" customFormat="1" ht="24" customHeight="1" spans="1:253">
      <c r="A59" s="365"/>
      <c r="B59" s="371"/>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5"/>
      <c r="AY59" s="365"/>
      <c r="AZ59" s="365"/>
      <c r="BA59" s="365"/>
      <c r="BB59" s="365"/>
      <c r="BC59" s="365"/>
      <c r="BD59" s="365"/>
      <c r="BE59" s="365"/>
      <c r="BF59" s="365"/>
      <c r="BG59" s="365"/>
      <c r="BH59" s="365"/>
      <c r="BI59" s="365"/>
      <c r="BJ59" s="365"/>
      <c r="BK59" s="365"/>
      <c r="BL59" s="365"/>
      <c r="BM59" s="365"/>
      <c r="BN59" s="365"/>
      <c r="BO59" s="365"/>
      <c r="BP59" s="365"/>
      <c r="BQ59" s="365"/>
      <c r="BR59" s="365"/>
      <c r="BS59" s="365"/>
      <c r="BT59" s="365"/>
      <c r="BU59" s="365"/>
      <c r="BV59" s="365"/>
      <c r="BW59" s="365"/>
      <c r="BX59" s="365"/>
      <c r="BY59" s="365"/>
      <c r="BZ59" s="365"/>
      <c r="CA59" s="365"/>
      <c r="CB59" s="365"/>
      <c r="CC59" s="365"/>
      <c r="CD59" s="365"/>
      <c r="CE59" s="365"/>
      <c r="CF59" s="365"/>
      <c r="CG59" s="365"/>
      <c r="CH59" s="365"/>
      <c r="CI59" s="365"/>
      <c r="CJ59" s="365"/>
      <c r="CK59" s="365"/>
      <c r="CL59" s="365"/>
      <c r="CM59" s="365"/>
      <c r="CN59" s="365"/>
      <c r="CO59" s="365"/>
      <c r="CP59" s="365"/>
      <c r="CQ59" s="365"/>
      <c r="CR59" s="365"/>
      <c r="CS59" s="365"/>
      <c r="CT59" s="365"/>
      <c r="CU59" s="365"/>
      <c r="CV59" s="365"/>
      <c r="CW59" s="365"/>
      <c r="CX59" s="365"/>
      <c r="CY59" s="365"/>
      <c r="CZ59" s="365"/>
      <c r="DA59" s="365"/>
      <c r="DB59" s="365"/>
      <c r="DC59" s="365"/>
      <c r="DD59" s="365"/>
      <c r="DE59" s="365"/>
      <c r="DF59" s="365"/>
      <c r="DG59" s="365"/>
      <c r="DH59" s="365"/>
      <c r="DI59" s="365"/>
      <c r="DJ59" s="365"/>
      <c r="DK59" s="365"/>
      <c r="DL59" s="365"/>
      <c r="DM59" s="365"/>
      <c r="DN59" s="365"/>
      <c r="DO59" s="365"/>
      <c r="DP59" s="365"/>
      <c r="DQ59" s="365"/>
      <c r="DR59" s="365"/>
      <c r="DS59" s="365"/>
      <c r="DT59" s="365"/>
      <c r="DU59" s="365"/>
      <c r="DV59" s="365"/>
      <c r="DW59" s="365"/>
      <c r="DX59" s="365"/>
      <c r="DY59" s="365"/>
      <c r="DZ59" s="365"/>
      <c r="EA59" s="365"/>
      <c r="EB59" s="365"/>
      <c r="EC59" s="365"/>
      <c r="ED59" s="365"/>
      <c r="EE59" s="365"/>
      <c r="EF59" s="365"/>
      <c r="EG59" s="365"/>
      <c r="EH59" s="365"/>
      <c r="EI59" s="365"/>
      <c r="EJ59" s="365"/>
      <c r="EK59" s="365"/>
      <c r="EL59" s="365"/>
      <c r="EM59" s="365"/>
      <c r="EN59" s="365"/>
      <c r="EO59" s="365"/>
      <c r="EP59" s="365"/>
      <c r="EQ59" s="365"/>
      <c r="ER59" s="365"/>
      <c r="ES59" s="365"/>
      <c r="ET59" s="365"/>
      <c r="EU59" s="365"/>
      <c r="EV59" s="365"/>
      <c r="EW59" s="365"/>
      <c r="EX59" s="365"/>
      <c r="EY59" s="365"/>
      <c r="EZ59" s="365"/>
      <c r="FA59" s="365"/>
      <c r="FB59" s="365"/>
      <c r="FC59" s="365"/>
      <c r="FD59" s="365"/>
      <c r="FE59" s="365"/>
      <c r="FF59" s="365"/>
      <c r="FG59" s="365"/>
      <c r="FH59" s="365"/>
      <c r="FI59" s="365"/>
      <c r="FJ59" s="365"/>
      <c r="FK59" s="365"/>
      <c r="FL59" s="365"/>
      <c r="FM59" s="365"/>
      <c r="FN59" s="365"/>
      <c r="FO59" s="365"/>
      <c r="FP59" s="365"/>
      <c r="FQ59" s="365"/>
      <c r="FR59" s="365"/>
      <c r="FS59" s="365"/>
      <c r="FT59" s="365"/>
      <c r="FU59" s="365"/>
      <c r="FV59" s="365"/>
      <c r="FW59" s="365"/>
      <c r="FX59" s="365"/>
      <c r="FY59" s="365"/>
      <c r="FZ59" s="365"/>
      <c r="GA59" s="365"/>
      <c r="GB59" s="365"/>
      <c r="GC59" s="365"/>
      <c r="GD59" s="365"/>
      <c r="GE59" s="365"/>
      <c r="GF59" s="365"/>
      <c r="GG59" s="365"/>
      <c r="GH59" s="365"/>
      <c r="GI59" s="365"/>
      <c r="GJ59" s="365"/>
      <c r="GK59" s="365"/>
      <c r="GL59" s="365"/>
      <c r="GM59" s="365"/>
      <c r="GN59" s="365"/>
      <c r="GO59" s="365"/>
      <c r="GP59" s="365"/>
      <c r="GQ59" s="365"/>
      <c r="GR59" s="365"/>
      <c r="GS59" s="365"/>
      <c r="GT59" s="365"/>
      <c r="GU59" s="365"/>
      <c r="GV59" s="365"/>
      <c r="GW59" s="365"/>
      <c r="GX59" s="365"/>
      <c r="GY59" s="365"/>
      <c r="GZ59" s="365"/>
      <c r="HA59" s="365"/>
      <c r="HB59" s="365"/>
      <c r="HC59" s="365"/>
      <c r="HD59" s="365"/>
      <c r="HE59" s="365"/>
      <c r="HF59" s="365"/>
      <c r="HG59" s="365"/>
      <c r="HH59" s="365"/>
      <c r="HI59" s="365"/>
      <c r="HJ59" s="365"/>
      <c r="HK59" s="365"/>
      <c r="HL59" s="365"/>
      <c r="HM59" s="365"/>
      <c r="HN59" s="365"/>
      <c r="HO59" s="365"/>
      <c r="HP59" s="365"/>
      <c r="HQ59" s="365"/>
      <c r="HR59" s="365"/>
      <c r="HS59" s="365"/>
      <c r="HT59" s="365"/>
      <c r="HU59" s="365"/>
      <c r="HV59" s="365"/>
      <c r="HW59" s="365"/>
      <c r="HX59" s="365"/>
      <c r="HY59" s="365"/>
      <c r="HZ59" s="365"/>
      <c r="IA59" s="365"/>
      <c r="IB59" s="365"/>
      <c r="IC59" s="365"/>
      <c r="ID59" s="365"/>
      <c r="IE59" s="365"/>
      <c r="IF59" s="365"/>
      <c r="IG59" s="365"/>
      <c r="IH59" s="365"/>
      <c r="II59" s="365"/>
      <c r="IJ59" s="365"/>
      <c r="IK59" s="365"/>
      <c r="IL59" s="365"/>
      <c r="IM59" s="365"/>
      <c r="IN59" s="365"/>
      <c r="IO59" s="365"/>
      <c r="IP59" s="365"/>
      <c r="IQ59" s="365"/>
      <c r="IR59" s="365"/>
      <c r="IS59" s="365"/>
    </row>
    <row r="60" s="30" customFormat="1" ht="24" customHeight="1" spans="1:253">
      <c r="A60" s="365"/>
      <c r="B60" s="371"/>
      <c r="C60" s="365"/>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5"/>
      <c r="AY60" s="365"/>
      <c r="AZ60" s="365"/>
      <c r="BA60" s="365"/>
      <c r="BB60" s="365"/>
      <c r="BC60" s="365"/>
      <c r="BD60" s="365"/>
      <c r="BE60" s="365"/>
      <c r="BF60" s="365"/>
      <c r="BG60" s="365"/>
      <c r="BH60" s="365"/>
      <c r="BI60" s="365"/>
      <c r="BJ60" s="365"/>
      <c r="BK60" s="365"/>
      <c r="BL60" s="365"/>
      <c r="BM60" s="365"/>
      <c r="BN60" s="365"/>
      <c r="BO60" s="365"/>
      <c r="BP60" s="365"/>
      <c r="BQ60" s="365"/>
      <c r="BR60" s="365"/>
      <c r="BS60" s="365"/>
      <c r="BT60" s="365"/>
      <c r="BU60" s="365"/>
      <c r="BV60" s="365"/>
      <c r="BW60" s="365"/>
      <c r="BX60" s="365"/>
      <c r="BY60" s="365"/>
      <c r="BZ60" s="365"/>
      <c r="CA60" s="365"/>
      <c r="CB60" s="365"/>
      <c r="CC60" s="365"/>
      <c r="CD60" s="365"/>
      <c r="CE60" s="365"/>
      <c r="CF60" s="365"/>
      <c r="CG60" s="365"/>
      <c r="CH60" s="365"/>
      <c r="CI60" s="365"/>
      <c r="CJ60" s="365"/>
      <c r="CK60" s="365"/>
      <c r="CL60" s="365"/>
      <c r="CM60" s="365"/>
      <c r="CN60" s="365"/>
      <c r="CO60" s="365"/>
      <c r="CP60" s="365"/>
      <c r="CQ60" s="365"/>
      <c r="CR60" s="365"/>
      <c r="CS60" s="365"/>
      <c r="CT60" s="365"/>
      <c r="CU60" s="365"/>
      <c r="CV60" s="365"/>
      <c r="CW60" s="365"/>
      <c r="CX60" s="365"/>
      <c r="CY60" s="365"/>
      <c r="CZ60" s="365"/>
      <c r="DA60" s="365"/>
      <c r="DB60" s="365"/>
      <c r="DC60" s="365"/>
      <c r="DD60" s="365"/>
      <c r="DE60" s="365"/>
      <c r="DF60" s="365"/>
      <c r="DG60" s="365"/>
      <c r="DH60" s="365"/>
      <c r="DI60" s="365"/>
      <c r="DJ60" s="365"/>
      <c r="DK60" s="365"/>
      <c r="DL60" s="365"/>
      <c r="DM60" s="365"/>
      <c r="DN60" s="365"/>
      <c r="DO60" s="365"/>
      <c r="DP60" s="365"/>
      <c r="DQ60" s="365"/>
      <c r="DR60" s="365"/>
      <c r="DS60" s="365"/>
      <c r="DT60" s="365"/>
      <c r="DU60" s="365"/>
      <c r="DV60" s="365"/>
      <c r="DW60" s="365"/>
      <c r="DX60" s="365"/>
      <c r="DY60" s="365"/>
      <c r="DZ60" s="365"/>
      <c r="EA60" s="365"/>
      <c r="EB60" s="365"/>
      <c r="EC60" s="365"/>
      <c r="ED60" s="365"/>
      <c r="EE60" s="365"/>
      <c r="EF60" s="365"/>
      <c r="EG60" s="365"/>
      <c r="EH60" s="365"/>
      <c r="EI60" s="365"/>
      <c r="EJ60" s="365"/>
      <c r="EK60" s="365"/>
      <c r="EL60" s="365"/>
      <c r="EM60" s="365"/>
      <c r="EN60" s="365"/>
      <c r="EO60" s="365"/>
      <c r="EP60" s="365"/>
      <c r="EQ60" s="365"/>
      <c r="ER60" s="365"/>
      <c r="ES60" s="365"/>
      <c r="ET60" s="365"/>
      <c r="EU60" s="365"/>
      <c r="EV60" s="365"/>
      <c r="EW60" s="365"/>
      <c r="EX60" s="365"/>
      <c r="EY60" s="365"/>
      <c r="EZ60" s="365"/>
      <c r="FA60" s="365"/>
      <c r="FB60" s="365"/>
      <c r="FC60" s="365"/>
      <c r="FD60" s="365"/>
      <c r="FE60" s="365"/>
      <c r="FF60" s="365"/>
      <c r="FG60" s="365"/>
      <c r="FH60" s="365"/>
      <c r="FI60" s="365"/>
      <c r="FJ60" s="365"/>
      <c r="FK60" s="365"/>
      <c r="FL60" s="365"/>
      <c r="FM60" s="365"/>
      <c r="FN60" s="365"/>
      <c r="FO60" s="365"/>
      <c r="FP60" s="365"/>
      <c r="FQ60" s="365"/>
      <c r="FR60" s="365"/>
      <c r="FS60" s="365"/>
      <c r="FT60" s="365"/>
      <c r="FU60" s="365"/>
      <c r="FV60" s="365"/>
      <c r="FW60" s="365"/>
      <c r="FX60" s="365"/>
      <c r="FY60" s="365"/>
      <c r="FZ60" s="365"/>
      <c r="GA60" s="365"/>
      <c r="GB60" s="365"/>
      <c r="GC60" s="365"/>
      <c r="GD60" s="365"/>
      <c r="GE60" s="365"/>
      <c r="GF60" s="365"/>
      <c r="GG60" s="365"/>
      <c r="GH60" s="365"/>
      <c r="GI60" s="365"/>
      <c r="GJ60" s="365"/>
      <c r="GK60" s="365"/>
      <c r="GL60" s="365"/>
      <c r="GM60" s="365"/>
      <c r="GN60" s="365"/>
      <c r="GO60" s="365"/>
      <c r="GP60" s="365"/>
      <c r="GQ60" s="365"/>
      <c r="GR60" s="365"/>
      <c r="GS60" s="365"/>
      <c r="GT60" s="365"/>
      <c r="GU60" s="365"/>
      <c r="GV60" s="365"/>
      <c r="GW60" s="365"/>
      <c r="GX60" s="365"/>
      <c r="GY60" s="365"/>
      <c r="GZ60" s="365"/>
      <c r="HA60" s="365"/>
      <c r="HB60" s="365"/>
      <c r="HC60" s="365"/>
      <c r="HD60" s="365"/>
      <c r="HE60" s="365"/>
      <c r="HF60" s="365"/>
      <c r="HG60" s="365"/>
      <c r="HH60" s="365"/>
      <c r="HI60" s="365"/>
      <c r="HJ60" s="365"/>
      <c r="HK60" s="365"/>
      <c r="HL60" s="365"/>
      <c r="HM60" s="365"/>
      <c r="HN60" s="365"/>
      <c r="HO60" s="365"/>
      <c r="HP60" s="365"/>
      <c r="HQ60" s="365"/>
      <c r="HR60" s="365"/>
      <c r="HS60" s="365"/>
      <c r="HT60" s="365"/>
      <c r="HU60" s="365"/>
      <c r="HV60" s="365"/>
      <c r="HW60" s="365"/>
      <c r="HX60" s="365"/>
      <c r="HY60" s="365"/>
      <c r="HZ60" s="365"/>
      <c r="IA60" s="365"/>
      <c r="IB60" s="365"/>
      <c r="IC60" s="365"/>
      <c r="ID60" s="365"/>
      <c r="IE60" s="365"/>
      <c r="IF60" s="365"/>
      <c r="IG60" s="365"/>
      <c r="IH60" s="365"/>
      <c r="II60" s="365"/>
      <c r="IJ60" s="365"/>
      <c r="IK60" s="365"/>
      <c r="IL60" s="365"/>
      <c r="IM60" s="365"/>
      <c r="IN60" s="365"/>
      <c r="IO60" s="365"/>
      <c r="IP60" s="365"/>
      <c r="IQ60" s="365"/>
      <c r="IR60" s="365"/>
      <c r="IS60" s="365"/>
    </row>
    <row r="61" s="30" customFormat="1" ht="24" customHeight="1" spans="1:253">
      <c r="A61" s="365"/>
      <c r="B61" s="371"/>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5"/>
      <c r="AW61" s="365"/>
      <c r="AX61" s="365"/>
      <c r="AY61" s="365"/>
      <c r="AZ61" s="365"/>
      <c r="BA61" s="365"/>
      <c r="BB61" s="365"/>
      <c r="BC61" s="365"/>
      <c r="BD61" s="365"/>
      <c r="BE61" s="365"/>
      <c r="BF61" s="365"/>
      <c r="BG61" s="365"/>
      <c r="BH61" s="365"/>
      <c r="BI61" s="365"/>
      <c r="BJ61" s="365"/>
      <c r="BK61" s="365"/>
      <c r="BL61" s="365"/>
      <c r="BM61" s="365"/>
      <c r="BN61" s="365"/>
      <c r="BO61" s="365"/>
      <c r="BP61" s="365"/>
      <c r="BQ61" s="365"/>
      <c r="BR61" s="365"/>
      <c r="BS61" s="365"/>
      <c r="BT61" s="365"/>
      <c r="BU61" s="365"/>
      <c r="BV61" s="365"/>
      <c r="BW61" s="365"/>
      <c r="BX61" s="365"/>
      <c r="BY61" s="365"/>
      <c r="BZ61" s="365"/>
      <c r="CA61" s="365"/>
      <c r="CB61" s="365"/>
      <c r="CC61" s="365"/>
      <c r="CD61" s="365"/>
      <c r="CE61" s="365"/>
      <c r="CF61" s="365"/>
      <c r="CG61" s="365"/>
      <c r="CH61" s="365"/>
      <c r="CI61" s="365"/>
      <c r="CJ61" s="365"/>
      <c r="CK61" s="365"/>
      <c r="CL61" s="365"/>
      <c r="CM61" s="365"/>
      <c r="CN61" s="365"/>
      <c r="CO61" s="365"/>
      <c r="CP61" s="365"/>
      <c r="CQ61" s="365"/>
      <c r="CR61" s="365"/>
      <c r="CS61" s="365"/>
      <c r="CT61" s="365"/>
      <c r="CU61" s="365"/>
      <c r="CV61" s="365"/>
      <c r="CW61" s="365"/>
      <c r="CX61" s="365"/>
      <c r="CY61" s="365"/>
      <c r="CZ61" s="365"/>
      <c r="DA61" s="365"/>
      <c r="DB61" s="365"/>
      <c r="DC61" s="365"/>
      <c r="DD61" s="365"/>
      <c r="DE61" s="365"/>
      <c r="DF61" s="365"/>
      <c r="DG61" s="365"/>
      <c r="DH61" s="365"/>
      <c r="DI61" s="365"/>
      <c r="DJ61" s="365"/>
      <c r="DK61" s="365"/>
      <c r="DL61" s="365"/>
      <c r="DM61" s="365"/>
      <c r="DN61" s="365"/>
      <c r="DO61" s="365"/>
      <c r="DP61" s="365"/>
      <c r="DQ61" s="365"/>
      <c r="DR61" s="365"/>
      <c r="DS61" s="365"/>
      <c r="DT61" s="365"/>
      <c r="DU61" s="365"/>
      <c r="DV61" s="365"/>
      <c r="DW61" s="365"/>
      <c r="DX61" s="365"/>
      <c r="DY61" s="365"/>
      <c r="DZ61" s="365"/>
      <c r="EA61" s="365"/>
      <c r="EB61" s="365"/>
      <c r="EC61" s="365"/>
      <c r="ED61" s="365"/>
      <c r="EE61" s="365"/>
      <c r="EF61" s="365"/>
      <c r="EG61" s="365"/>
      <c r="EH61" s="365"/>
      <c r="EI61" s="365"/>
      <c r="EJ61" s="365"/>
      <c r="EK61" s="365"/>
      <c r="EL61" s="365"/>
      <c r="EM61" s="365"/>
      <c r="EN61" s="365"/>
      <c r="EO61" s="365"/>
      <c r="EP61" s="365"/>
      <c r="EQ61" s="365"/>
      <c r="ER61" s="365"/>
      <c r="ES61" s="365"/>
      <c r="ET61" s="365"/>
      <c r="EU61" s="365"/>
      <c r="EV61" s="365"/>
      <c r="EW61" s="365"/>
      <c r="EX61" s="365"/>
      <c r="EY61" s="365"/>
      <c r="EZ61" s="365"/>
      <c r="FA61" s="365"/>
      <c r="FB61" s="365"/>
      <c r="FC61" s="365"/>
      <c r="FD61" s="365"/>
      <c r="FE61" s="365"/>
      <c r="FF61" s="365"/>
      <c r="FG61" s="365"/>
      <c r="FH61" s="365"/>
      <c r="FI61" s="365"/>
      <c r="FJ61" s="365"/>
      <c r="FK61" s="365"/>
      <c r="FL61" s="365"/>
      <c r="FM61" s="365"/>
      <c r="FN61" s="365"/>
      <c r="FO61" s="365"/>
      <c r="FP61" s="365"/>
      <c r="FQ61" s="365"/>
      <c r="FR61" s="365"/>
      <c r="FS61" s="365"/>
      <c r="FT61" s="365"/>
      <c r="FU61" s="365"/>
      <c r="FV61" s="365"/>
      <c r="FW61" s="365"/>
      <c r="FX61" s="365"/>
      <c r="FY61" s="365"/>
      <c r="FZ61" s="365"/>
      <c r="GA61" s="365"/>
      <c r="GB61" s="365"/>
      <c r="GC61" s="365"/>
      <c r="GD61" s="365"/>
      <c r="GE61" s="365"/>
      <c r="GF61" s="365"/>
      <c r="GG61" s="365"/>
      <c r="GH61" s="365"/>
      <c r="GI61" s="365"/>
      <c r="GJ61" s="365"/>
      <c r="GK61" s="365"/>
      <c r="GL61" s="365"/>
      <c r="GM61" s="365"/>
      <c r="GN61" s="365"/>
      <c r="GO61" s="365"/>
      <c r="GP61" s="365"/>
      <c r="GQ61" s="365"/>
      <c r="GR61" s="365"/>
      <c r="GS61" s="365"/>
      <c r="GT61" s="365"/>
      <c r="GU61" s="365"/>
      <c r="GV61" s="365"/>
      <c r="GW61" s="365"/>
      <c r="GX61" s="365"/>
      <c r="GY61" s="365"/>
      <c r="GZ61" s="365"/>
      <c r="HA61" s="365"/>
      <c r="HB61" s="365"/>
      <c r="HC61" s="365"/>
      <c r="HD61" s="365"/>
      <c r="HE61" s="365"/>
      <c r="HF61" s="365"/>
      <c r="HG61" s="365"/>
      <c r="HH61" s="365"/>
      <c r="HI61" s="365"/>
      <c r="HJ61" s="365"/>
      <c r="HK61" s="365"/>
      <c r="HL61" s="365"/>
      <c r="HM61" s="365"/>
      <c r="HN61" s="365"/>
      <c r="HO61" s="365"/>
      <c r="HP61" s="365"/>
      <c r="HQ61" s="365"/>
      <c r="HR61" s="365"/>
      <c r="HS61" s="365"/>
      <c r="HT61" s="365"/>
      <c r="HU61" s="365"/>
      <c r="HV61" s="365"/>
      <c r="HW61" s="365"/>
      <c r="HX61" s="365"/>
      <c r="HY61" s="365"/>
      <c r="HZ61" s="365"/>
      <c r="IA61" s="365"/>
      <c r="IB61" s="365"/>
      <c r="IC61" s="365"/>
      <c r="ID61" s="365"/>
      <c r="IE61" s="365"/>
      <c r="IF61" s="365"/>
      <c r="IG61" s="365"/>
      <c r="IH61" s="365"/>
      <c r="II61" s="365"/>
      <c r="IJ61" s="365"/>
      <c r="IK61" s="365"/>
      <c r="IL61" s="365"/>
      <c r="IM61" s="365"/>
      <c r="IN61" s="365"/>
      <c r="IO61" s="365"/>
      <c r="IP61" s="365"/>
      <c r="IQ61" s="365"/>
      <c r="IR61" s="365"/>
      <c r="IS61" s="365"/>
    </row>
    <row r="62" s="30" customFormat="1" ht="24" customHeight="1" spans="1:253">
      <c r="A62" s="365"/>
      <c r="B62" s="371"/>
      <c r="C62" s="365"/>
      <c r="D62" s="365"/>
      <c r="E62" s="365"/>
      <c r="F62" s="365"/>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5"/>
      <c r="AY62" s="365"/>
      <c r="AZ62" s="365"/>
      <c r="BA62" s="365"/>
      <c r="BB62" s="365"/>
      <c r="BC62" s="365"/>
      <c r="BD62" s="365"/>
      <c r="BE62" s="365"/>
      <c r="BF62" s="365"/>
      <c r="BG62" s="365"/>
      <c r="BH62" s="365"/>
      <c r="BI62" s="365"/>
      <c r="BJ62" s="365"/>
      <c r="BK62" s="365"/>
      <c r="BL62" s="365"/>
      <c r="BM62" s="365"/>
      <c r="BN62" s="365"/>
      <c r="BO62" s="365"/>
      <c r="BP62" s="365"/>
      <c r="BQ62" s="365"/>
      <c r="BR62" s="365"/>
      <c r="BS62" s="365"/>
      <c r="BT62" s="365"/>
      <c r="BU62" s="365"/>
      <c r="BV62" s="365"/>
      <c r="BW62" s="365"/>
      <c r="BX62" s="365"/>
      <c r="BY62" s="365"/>
      <c r="BZ62" s="365"/>
      <c r="CA62" s="365"/>
      <c r="CB62" s="365"/>
      <c r="CC62" s="365"/>
      <c r="CD62" s="365"/>
      <c r="CE62" s="365"/>
      <c r="CF62" s="365"/>
      <c r="CG62" s="365"/>
      <c r="CH62" s="365"/>
      <c r="CI62" s="365"/>
      <c r="CJ62" s="365"/>
      <c r="CK62" s="365"/>
      <c r="CL62" s="365"/>
      <c r="CM62" s="365"/>
      <c r="CN62" s="365"/>
      <c r="CO62" s="365"/>
      <c r="CP62" s="365"/>
      <c r="CQ62" s="365"/>
      <c r="CR62" s="365"/>
      <c r="CS62" s="365"/>
      <c r="CT62" s="365"/>
      <c r="CU62" s="365"/>
      <c r="CV62" s="365"/>
      <c r="CW62" s="365"/>
      <c r="CX62" s="365"/>
      <c r="CY62" s="365"/>
      <c r="CZ62" s="365"/>
      <c r="DA62" s="365"/>
      <c r="DB62" s="365"/>
      <c r="DC62" s="365"/>
      <c r="DD62" s="365"/>
      <c r="DE62" s="365"/>
      <c r="DF62" s="365"/>
      <c r="DG62" s="365"/>
      <c r="DH62" s="365"/>
      <c r="DI62" s="365"/>
      <c r="DJ62" s="365"/>
      <c r="DK62" s="365"/>
      <c r="DL62" s="365"/>
      <c r="DM62" s="365"/>
      <c r="DN62" s="365"/>
      <c r="DO62" s="365"/>
      <c r="DP62" s="365"/>
      <c r="DQ62" s="365"/>
      <c r="DR62" s="365"/>
      <c r="DS62" s="365"/>
      <c r="DT62" s="365"/>
      <c r="DU62" s="365"/>
      <c r="DV62" s="365"/>
      <c r="DW62" s="365"/>
      <c r="DX62" s="365"/>
      <c r="DY62" s="365"/>
      <c r="DZ62" s="365"/>
      <c r="EA62" s="365"/>
      <c r="EB62" s="365"/>
      <c r="EC62" s="365"/>
      <c r="ED62" s="365"/>
      <c r="EE62" s="365"/>
      <c r="EF62" s="365"/>
      <c r="EG62" s="365"/>
      <c r="EH62" s="365"/>
      <c r="EI62" s="365"/>
      <c r="EJ62" s="365"/>
      <c r="EK62" s="365"/>
      <c r="EL62" s="365"/>
      <c r="EM62" s="365"/>
      <c r="EN62" s="365"/>
      <c r="EO62" s="365"/>
      <c r="EP62" s="365"/>
      <c r="EQ62" s="365"/>
      <c r="ER62" s="365"/>
      <c r="ES62" s="365"/>
      <c r="ET62" s="365"/>
      <c r="EU62" s="365"/>
      <c r="EV62" s="365"/>
      <c r="EW62" s="365"/>
      <c r="EX62" s="365"/>
      <c r="EY62" s="365"/>
      <c r="EZ62" s="365"/>
      <c r="FA62" s="365"/>
      <c r="FB62" s="365"/>
      <c r="FC62" s="365"/>
      <c r="FD62" s="365"/>
      <c r="FE62" s="365"/>
      <c r="FF62" s="365"/>
      <c r="FG62" s="365"/>
      <c r="FH62" s="365"/>
      <c r="FI62" s="365"/>
      <c r="FJ62" s="365"/>
      <c r="FK62" s="365"/>
      <c r="FL62" s="365"/>
      <c r="FM62" s="365"/>
      <c r="FN62" s="365"/>
      <c r="FO62" s="365"/>
      <c r="FP62" s="365"/>
      <c r="FQ62" s="365"/>
      <c r="FR62" s="365"/>
      <c r="FS62" s="365"/>
      <c r="FT62" s="365"/>
      <c r="FU62" s="365"/>
      <c r="FV62" s="365"/>
      <c r="FW62" s="365"/>
      <c r="FX62" s="365"/>
      <c r="FY62" s="365"/>
      <c r="FZ62" s="365"/>
      <c r="GA62" s="365"/>
      <c r="GB62" s="365"/>
      <c r="GC62" s="365"/>
      <c r="GD62" s="365"/>
      <c r="GE62" s="365"/>
      <c r="GF62" s="365"/>
      <c r="GG62" s="365"/>
      <c r="GH62" s="365"/>
      <c r="GI62" s="365"/>
      <c r="GJ62" s="365"/>
      <c r="GK62" s="365"/>
      <c r="GL62" s="365"/>
      <c r="GM62" s="365"/>
      <c r="GN62" s="365"/>
      <c r="GO62" s="365"/>
      <c r="GP62" s="365"/>
      <c r="GQ62" s="365"/>
      <c r="GR62" s="365"/>
      <c r="GS62" s="365"/>
      <c r="GT62" s="365"/>
      <c r="GU62" s="365"/>
      <c r="GV62" s="365"/>
      <c r="GW62" s="365"/>
      <c r="GX62" s="365"/>
      <c r="GY62" s="365"/>
      <c r="GZ62" s="365"/>
      <c r="HA62" s="365"/>
      <c r="HB62" s="365"/>
      <c r="HC62" s="365"/>
      <c r="HD62" s="365"/>
      <c r="HE62" s="365"/>
      <c r="HF62" s="365"/>
      <c r="HG62" s="365"/>
      <c r="HH62" s="365"/>
      <c r="HI62" s="365"/>
      <c r="HJ62" s="365"/>
      <c r="HK62" s="365"/>
      <c r="HL62" s="365"/>
      <c r="HM62" s="365"/>
      <c r="HN62" s="365"/>
      <c r="HO62" s="365"/>
      <c r="HP62" s="365"/>
      <c r="HQ62" s="365"/>
      <c r="HR62" s="365"/>
      <c r="HS62" s="365"/>
      <c r="HT62" s="365"/>
      <c r="HU62" s="365"/>
      <c r="HV62" s="365"/>
      <c r="HW62" s="365"/>
      <c r="HX62" s="365"/>
      <c r="HY62" s="365"/>
      <c r="HZ62" s="365"/>
      <c r="IA62" s="365"/>
      <c r="IB62" s="365"/>
      <c r="IC62" s="365"/>
      <c r="ID62" s="365"/>
      <c r="IE62" s="365"/>
      <c r="IF62" s="365"/>
      <c r="IG62" s="365"/>
      <c r="IH62" s="365"/>
      <c r="II62" s="365"/>
      <c r="IJ62" s="365"/>
      <c r="IK62" s="365"/>
      <c r="IL62" s="365"/>
      <c r="IM62" s="365"/>
      <c r="IN62" s="365"/>
      <c r="IO62" s="365"/>
      <c r="IP62" s="365"/>
      <c r="IQ62" s="365"/>
      <c r="IR62" s="365"/>
      <c r="IS62" s="365"/>
    </row>
    <row r="63" s="30" customFormat="1" ht="24" customHeight="1" spans="1:253">
      <c r="A63" s="365"/>
      <c r="B63" s="371"/>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65"/>
      <c r="AR63" s="365"/>
      <c r="AS63" s="365"/>
      <c r="AT63" s="365"/>
      <c r="AU63" s="365"/>
      <c r="AV63" s="365"/>
      <c r="AW63" s="365"/>
      <c r="AX63" s="365"/>
      <c r="AY63" s="365"/>
      <c r="AZ63" s="365"/>
      <c r="BA63" s="365"/>
      <c r="BB63" s="365"/>
      <c r="BC63" s="365"/>
      <c r="BD63" s="365"/>
      <c r="BE63" s="365"/>
      <c r="BF63" s="365"/>
      <c r="BG63" s="365"/>
      <c r="BH63" s="365"/>
      <c r="BI63" s="365"/>
      <c r="BJ63" s="365"/>
      <c r="BK63" s="365"/>
      <c r="BL63" s="365"/>
      <c r="BM63" s="365"/>
      <c r="BN63" s="365"/>
      <c r="BO63" s="365"/>
      <c r="BP63" s="365"/>
      <c r="BQ63" s="365"/>
      <c r="BR63" s="365"/>
      <c r="BS63" s="365"/>
      <c r="BT63" s="365"/>
      <c r="BU63" s="365"/>
      <c r="BV63" s="365"/>
      <c r="BW63" s="365"/>
      <c r="BX63" s="365"/>
      <c r="BY63" s="365"/>
      <c r="BZ63" s="365"/>
      <c r="CA63" s="365"/>
      <c r="CB63" s="365"/>
      <c r="CC63" s="365"/>
      <c r="CD63" s="365"/>
      <c r="CE63" s="365"/>
      <c r="CF63" s="365"/>
      <c r="CG63" s="365"/>
      <c r="CH63" s="365"/>
      <c r="CI63" s="365"/>
      <c r="CJ63" s="365"/>
      <c r="CK63" s="365"/>
      <c r="CL63" s="365"/>
      <c r="CM63" s="365"/>
      <c r="CN63" s="365"/>
      <c r="CO63" s="365"/>
      <c r="CP63" s="365"/>
      <c r="CQ63" s="365"/>
      <c r="CR63" s="365"/>
      <c r="CS63" s="365"/>
      <c r="CT63" s="365"/>
      <c r="CU63" s="365"/>
      <c r="CV63" s="365"/>
      <c r="CW63" s="365"/>
      <c r="CX63" s="365"/>
      <c r="CY63" s="365"/>
      <c r="CZ63" s="365"/>
      <c r="DA63" s="365"/>
      <c r="DB63" s="365"/>
      <c r="DC63" s="365"/>
      <c r="DD63" s="365"/>
      <c r="DE63" s="365"/>
      <c r="DF63" s="365"/>
      <c r="DG63" s="365"/>
      <c r="DH63" s="365"/>
      <c r="DI63" s="365"/>
      <c r="DJ63" s="365"/>
      <c r="DK63" s="365"/>
      <c r="DL63" s="365"/>
      <c r="DM63" s="365"/>
      <c r="DN63" s="365"/>
      <c r="DO63" s="365"/>
      <c r="DP63" s="365"/>
      <c r="DQ63" s="365"/>
      <c r="DR63" s="365"/>
      <c r="DS63" s="365"/>
      <c r="DT63" s="365"/>
      <c r="DU63" s="365"/>
      <c r="DV63" s="365"/>
      <c r="DW63" s="365"/>
      <c r="DX63" s="365"/>
      <c r="DY63" s="365"/>
      <c r="DZ63" s="365"/>
      <c r="EA63" s="365"/>
      <c r="EB63" s="365"/>
      <c r="EC63" s="365"/>
      <c r="ED63" s="365"/>
      <c r="EE63" s="365"/>
      <c r="EF63" s="365"/>
      <c r="EG63" s="365"/>
      <c r="EH63" s="365"/>
      <c r="EI63" s="365"/>
      <c r="EJ63" s="365"/>
      <c r="EK63" s="365"/>
      <c r="EL63" s="365"/>
      <c r="EM63" s="365"/>
      <c r="EN63" s="365"/>
      <c r="EO63" s="365"/>
      <c r="EP63" s="365"/>
      <c r="EQ63" s="365"/>
      <c r="ER63" s="365"/>
      <c r="ES63" s="365"/>
      <c r="ET63" s="365"/>
      <c r="EU63" s="365"/>
      <c r="EV63" s="365"/>
      <c r="EW63" s="365"/>
      <c r="EX63" s="365"/>
      <c r="EY63" s="365"/>
      <c r="EZ63" s="365"/>
      <c r="FA63" s="365"/>
      <c r="FB63" s="365"/>
      <c r="FC63" s="365"/>
      <c r="FD63" s="365"/>
      <c r="FE63" s="365"/>
      <c r="FF63" s="365"/>
      <c r="FG63" s="365"/>
      <c r="FH63" s="365"/>
      <c r="FI63" s="365"/>
      <c r="FJ63" s="365"/>
      <c r="FK63" s="365"/>
      <c r="FL63" s="365"/>
      <c r="FM63" s="365"/>
      <c r="FN63" s="365"/>
      <c r="FO63" s="365"/>
      <c r="FP63" s="365"/>
      <c r="FQ63" s="365"/>
      <c r="FR63" s="365"/>
      <c r="FS63" s="365"/>
      <c r="FT63" s="365"/>
      <c r="FU63" s="365"/>
      <c r="FV63" s="365"/>
      <c r="FW63" s="365"/>
      <c r="FX63" s="365"/>
      <c r="FY63" s="365"/>
      <c r="FZ63" s="365"/>
      <c r="GA63" s="365"/>
      <c r="GB63" s="365"/>
      <c r="GC63" s="365"/>
      <c r="GD63" s="365"/>
      <c r="GE63" s="365"/>
      <c r="GF63" s="365"/>
      <c r="GG63" s="365"/>
      <c r="GH63" s="365"/>
      <c r="GI63" s="365"/>
      <c r="GJ63" s="365"/>
      <c r="GK63" s="365"/>
      <c r="GL63" s="365"/>
      <c r="GM63" s="365"/>
      <c r="GN63" s="365"/>
      <c r="GO63" s="365"/>
      <c r="GP63" s="365"/>
      <c r="GQ63" s="365"/>
      <c r="GR63" s="365"/>
      <c r="GS63" s="365"/>
      <c r="GT63" s="365"/>
      <c r="GU63" s="365"/>
      <c r="GV63" s="365"/>
      <c r="GW63" s="365"/>
      <c r="GX63" s="365"/>
      <c r="GY63" s="365"/>
      <c r="GZ63" s="365"/>
      <c r="HA63" s="365"/>
      <c r="HB63" s="365"/>
      <c r="HC63" s="365"/>
      <c r="HD63" s="365"/>
      <c r="HE63" s="365"/>
      <c r="HF63" s="365"/>
      <c r="HG63" s="365"/>
      <c r="HH63" s="365"/>
      <c r="HI63" s="365"/>
      <c r="HJ63" s="365"/>
      <c r="HK63" s="365"/>
      <c r="HL63" s="365"/>
      <c r="HM63" s="365"/>
      <c r="HN63" s="365"/>
      <c r="HO63" s="365"/>
      <c r="HP63" s="365"/>
      <c r="HQ63" s="365"/>
      <c r="HR63" s="365"/>
      <c r="HS63" s="365"/>
      <c r="HT63" s="365"/>
      <c r="HU63" s="365"/>
      <c r="HV63" s="365"/>
      <c r="HW63" s="365"/>
      <c r="HX63" s="365"/>
      <c r="HY63" s="365"/>
      <c r="HZ63" s="365"/>
      <c r="IA63" s="365"/>
      <c r="IB63" s="365"/>
      <c r="IC63" s="365"/>
      <c r="ID63" s="365"/>
      <c r="IE63" s="365"/>
      <c r="IF63" s="365"/>
      <c r="IG63" s="365"/>
      <c r="IH63" s="365"/>
      <c r="II63" s="365"/>
      <c r="IJ63" s="365"/>
      <c r="IK63" s="365"/>
      <c r="IL63" s="365"/>
      <c r="IM63" s="365"/>
      <c r="IN63" s="365"/>
      <c r="IO63" s="365"/>
      <c r="IP63" s="365"/>
      <c r="IQ63" s="365"/>
      <c r="IR63" s="365"/>
      <c r="IS63" s="365"/>
    </row>
    <row r="64" s="30" customFormat="1" ht="24" customHeight="1" spans="1:253">
      <c r="A64" s="365"/>
      <c r="B64" s="371"/>
      <c r="C64" s="365"/>
      <c r="D64" s="365"/>
      <c r="E64" s="365"/>
      <c r="F64" s="365"/>
      <c r="G64" s="365"/>
      <c r="H64" s="365"/>
      <c r="I64" s="365"/>
      <c r="J64" s="365"/>
      <c r="K64" s="365"/>
      <c r="L64" s="365"/>
      <c r="M64" s="365"/>
      <c r="N64" s="365"/>
      <c r="O64" s="365"/>
      <c r="P64" s="365"/>
      <c r="Q64" s="365"/>
      <c r="R64" s="365"/>
      <c r="S64" s="365"/>
      <c r="T64" s="365"/>
      <c r="U64" s="365"/>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5"/>
      <c r="AW64" s="365"/>
      <c r="AX64" s="365"/>
      <c r="AY64" s="365"/>
      <c r="AZ64" s="365"/>
      <c r="BA64" s="365"/>
      <c r="BB64" s="365"/>
      <c r="BC64" s="365"/>
      <c r="BD64" s="365"/>
      <c r="BE64" s="365"/>
      <c r="BF64" s="365"/>
      <c r="BG64" s="365"/>
      <c r="BH64" s="365"/>
      <c r="BI64" s="365"/>
      <c r="BJ64" s="365"/>
      <c r="BK64" s="365"/>
      <c r="BL64" s="365"/>
      <c r="BM64" s="365"/>
      <c r="BN64" s="365"/>
      <c r="BO64" s="365"/>
      <c r="BP64" s="365"/>
      <c r="BQ64" s="365"/>
      <c r="BR64" s="365"/>
      <c r="BS64" s="365"/>
      <c r="BT64" s="365"/>
      <c r="BU64" s="365"/>
      <c r="BV64" s="365"/>
      <c r="BW64" s="365"/>
      <c r="BX64" s="365"/>
      <c r="BY64" s="365"/>
      <c r="BZ64" s="365"/>
      <c r="CA64" s="365"/>
      <c r="CB64" s="365"/>
      <c r="CC64" s="365"/>
      <c r="CD64" s="365"/>
      <c r="CE64" s="365"/>
      <c r="CF64" s="365"/>
      <c r="CG64" s="365"/>
      <c r="CH64" s="365"/>
      <c r="CI64" s="365"/>
      <c r="CJ64" s="365"/>
      <c r="CK64" s="365"/>
      <c r="CL64" s="365"/>
      <c r="CM64" s="365"/>
      <c r="CN64" s="365"/>
      <c r="CO64" s="365"/>
      <c r="CP64" s="365"/>
      <c r="CQ64" s="365"/>
      <c r="CR64" s="365"/>
      <c r="CS64" s="365"/>
      <c r="CT64" s="365"/>
      <c r="CU64" s="365"/>
      <c r="CV64" s="365"/>
      <c r="CW64" s="365"/>
      <c r="CX64" s="365"/>
      <c r="CY64" s="365"/>
      <c r="CZ64" s="365"/>
      <c r="DA64" s="365"/>
      <c r="DB64" s="365"/>
      <c r="DC64" s="365"/>
      <c r="DD64" s="365"/>
      <c r="DE64" s="365"/>
      <c r="DF64" s="365"/>
      <c r="DG64" s="365"/>
      <c r="DH64" s="365"/>
      <c r="DI64" s="365"/>
      <c r="DJ64" s="365"/>
      <c r="DK64" s="365"/>
      <c r="DL64" s="365"/>
      <c r="DM64" s="365"/>
      <c r="DN64" s="365"/>
      <c r="DO64" s="365"/>
      <c r="DP64" s="365"/>
      <c r="DQ64" s="365"/>
      <c r="DR64" s="365"/>
      <c r="DS64" s="365"/>
      <c r="DT64" s="365"/>
      <c r="DU64" s="365"/>
      <c r="DV64" s="365"/>
      <c r="DW64" s="365"/>
      <c r="DX64" s="365"/>
      <c r="DY64" s="365"/>
      <c r="DZ64" s="365"/>
      <c r="EA64" s="365"/>
      <c r="EB64" s="365"/>
      <c r="EC64" s="365"/>
      <c r="ED64" s="365"/>
      <c r="EE64" s="365"/>
      <c r="EF64" s="365"/>
      <c r="EG64" s="365"/>
      <c r="EH64" s="365"/>
      <c r="EI64" s="365"/>
      <c r="EJ64" s="365"/>
      <c r="EK64" s="365"/>
      <c r="EL64" s="365"/>
      <c r="EM64" s="365"/>
      <c r="EN64" s="365"/>
      <c r="EO64" s="365"/>
      <c r="EP64" s="365"/>
      <c r="EQ64" s="365"/>
      <c r="ER64" s="365"/>
      <c r="ES64" s="365"/>
      <c r="ET64" s="365"/>
      <c r="EU64" s="365"/>
      <c r="EV64" s="365"/>
      <c r="EW64" s="365"/>
      <c r="EX64" s="365"/>
      <c r="EY64" s="365"/>
      <c r="EZ64" s="365"/>
      <c r="FA64" s="365"/>
      <c r="FB64" s="365"/>
      <c r="FC64" s="365"/>
      <c r="FD64" s="365"/>
      <c r="FE64" s="365"/>
      <c r="FF64" s="365"/>
      <c r="FG64" s="365"/>
      <c r="FH64" s="365"/>
      <c r="FI64" s="365"/>
      <c r="FJ64" s="365"/>
      <c r="FK64" s="365"/>
      <c r="FL64" s="365"/>
      <c r="FM64" s="365"/>
      <c r="FN64" s="365"/>
      <c r="FO64" s="365"/>
      <c r="FP64" s="365"/>
      <c r="FQ64" s="365"/>
      <c r="FR64" s="365"/>
      <c r="FS64" s="365"/>
      <c r="FT64" s="365"/>
      <c r="FU64" s="365"/>
      <c r="FV64" s="365"/>
      <c r="FW64" s="365"/>
      <c r="FX64" s="365"/>
      <c r="FY64" s="365"/>
      <c r="FZ64" s="365"/>
      <c r="GA64" s="365"/>
      <c r="GB64" s="365"/>
      <c r="GC64" s="365"/>
      <c r="GD64" s="365"/>
      <c r="GE64" s="365"/>
      <c r="GF64" s="365"/>
      <c r="GG64" s="365"/>
      <c r="GH64" s="365"/>
      <c r="GI64" s="365"/>
      <c r="GJ64" s="365"/>
      <c r="GK64" s="365"/>
      <c r="GL64" s="365"/>
      <c r="GM64" s="365"/>
      <c r="GN64" s="365"/>
      <c r="GO64" s="365"/>
      <c r="GP64" s="365"/>
      <c r="GQ64" s="365"/>
      <c r="GR64" s="365"/>
      <c r="GS64" s="365"/>
      <c r="GT64" s="365"/>
      <c r="GU64" s="365"/>
      <c r="GV64" s="365"/>
      <c r="GW64" s="365"/>
      <c r="GX64" s="365"/>
      <c r="GY64" s="365"/>
      <c r="GZ64" s="365"/>
      <c r="HA64" s="365"/>
      <c r="HB64" s="365"/>
      <c r="HC64" s="365"/>
      <c r="HD64" s="365"/>
      <c r="HE64" s="365"/>
      <c r="HF64" s="365"/>
      <c r="HG64" s="365"/>
      <c r="HH64" s="365"/>
      <c r="HI64" s="365"/>
      <c r="HJ64" s="365"/>
      <c r="HK64" s="365"/>
      <c r="HL64" s="365"/>
      <c r="HM64" s="365"/>
      <c r="HN64" s="365"/>
      <c r="HO64" s="365"/>
      <c r="HP64" s="365"/>
      <c r="HQ64" s="365"/>
      <c r="HR64" s="365"/>
      <c r="HS64" s="365"/>
      <c r="HT64" s="365"/>
      <c r="HU64" s="365"/>
      <c r="HV64" s="365"/>
      <c r="HW64" s="365"/>
      <c r="HX64" s="365"/>
      <c r="HY64" s="365"/>
      <c r="HZ64" s="365"/>
      <c r="IA64" s="365"/>
      <c r="IB64" s="365"/>
      <c r="IC64" s="365"/>
      <c r="ID64" s="365"/>
      <c r="IE64" s="365"/>
      <c r="IF64" s="365"/>
      <c r="IG64" s="365"/>
      <c r="IH64" s="365"/>
      <c r="II64" s="365"/>
      <c r="IJ64" s="365"/>
      <c r="IK64" s="365"/>
      <c r="IL64" s="365"/>
      <c r="IM64" s="365"/>
      <c r="IN64" s="365"/>
      <c r="IO64" s="365"/>
      <c r="IP64" s="365"/>
      <c r="IQ64" s="365"/>
      <c r="IR64" s="365"/>
      <c r="IS64" s="365"/>
    </row>
    <row r="65" s="30" customFormat="1" ht="24" customHeight="1" spans="1:253">
      <c r="A65" s="365"/>
      <c r="B65" s="371"/>
      <c r="C65" s="365"/>
      <c r="D65" s="365"/>
      <c r="E65" s="365"/>
      <c r="F65" s="36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5"/>
      <c r="AW65" s="365"/>
      <c r="AX65" s="365"/>
      <c r="AY65" s="365"/>
      <c r="AZ65" s="365"/>
      <c r="BA65" s="365"/>
      <c r="BB65" s="365"/>
      <c r="BC65" s="365"/>
      <c r="BD65" s="365"/>
      <c r="BE65" s="365"/>
      <c r="BF65" s="365"/>
      <c r="BG65" s="365"/>
      <c r="BH65" s="365"/>
      <c r="BI65" s="365"/>
      <c r="BJ65" s="365"/>
      <c r="BK65" s="365"/>
      <c r="BL65" s="365"/>
      <c r="BM65" s="365"/>
      <c r="BN65" s="365"/>
      <c r="BO65" s="365"/>
      <c r="BP65" s="365"/>
      <c r="BQ65" s="365"/>
      <c r="BR65" s="365"/>
      <c r="BS65" s="365"/>
      <c r="BT65" s="365"/>
      <c r="BU65" s="365"/>
      <c r="BV65" s="365"/>
      <c r="BW65" s="365"/>
      <c r="BX65" s="365"/>
      <c r="BY65" s="365"/>
      <c r="BZ65" s="365"/>
      <c r="CA65" s="365"/>
      <c r="CB65" s="365"/>
      <c r="CC65" s="365"/>
      <c r="CD65" s="365"/>
      <c r="CE65" s="365"/>
      <c r="CF65" s="365"/>
      <c r="CG65" s="365"/>
      <c r="CH65" s="365"/>
      <c r="CI65" s="365"/>
      <c r="CJ65" s="365"/>
      <c r="CK65" s="365"/>
      <c r="CL65" s="365"/>
      <c r="CM65" s="365"/>
      <c r="CN65" s="365"/>
      <c r="CO65" s="365"/>
      <c r="CP65" s="365"/>
      <c r="CQ65" s="365"/>
      <c r="CR65" s="365"/>
      <c r="CS65" s="365"/>
      <c r="CT65" s="365"/>
      <c r="CU65" s="365"/>
      <c r="CV65" s="365"/>
      <c r="CW65" s="365"/>
      <c r="CX65" s="365"/>
      <c r="CY65" s="365"/>
      <c r="CZ65" s="365"/>
      <c r="DA65" s="365"/>
      <c r="DB65" s="365"/>
      <c r="DC65" s="365"/>
      <c r="DD65" s="365"/>
      <c r="DE65" s="365"/>
      <c r="DF65" s="365"/>
      <c r="DG65" s="365"/>
      <c r="DH65" s="365"/>
      <c r="DI65" s="365"/>
      <c r="DJ65" s="365"/>
      <c r="DK65" s="365"/>
      <c r="DL65" s="365"/>
      <c r="DM65" s="365"/>
      <c r="DN65" s="365"/>
      <c r="DO65" s="365"/>
      <c r="DP65" s="365"/>
      <c r="DQ65" s="365"/>
      <c r="DR65" s="365"/>
      <c r="DS65" s="365"/>
      <c r="DT65" s="365"/>
      <c r="DU65" s="365"/>
      <c r="DV65" s="365"/>
      <c r="DW65" s="365"/>
      <c r="DX65" s="365"/>
      <c r="DY65" s="365"/>
      <c r="DZ65" s="365"/>
      <c r="EA65" s="365"/>
      <c r="EB65" s="365"/>
      <c r="EC65" s="365"/>
      <c r="ED65" s="365"/>
      <c r="EE65" s="365"/>
      <c r="EF65" s="365"/>
      <c r="EG65" s="365"/>
      <c r="EH65" s="365"/>
      <c r="EI65" s="365"/>
      <c r="EJ65" s="365"/>
      <c r="EK65" s="365"/>
      <c r="EL65" s="365"/>
      <c r="EM65" s="365"/>
      <c r="EN65" s="365"/>
      <c r="EO65" s="365"/>
      <c r="EP65" s="365"/>
      <c r="EQ65" s="365"/>
      <c r="ER65" s="365"/>
      <c r="ES65" s="365"/>
      <c r="ET65" s="365"/>
      <c r="EU65" s="365"/>
      <c r="EV65" s="365"/>
      <c r="EW65" s="365"/>
      <c r="EX65" s="365"/>
      <c r="EY65" s="365"/>
      <c r="EZ65" s="365"/>
      <c r="FA65" s="365"/>
      <c r="FB65" s="365"/>
      <c r="FC65" s="365"/>
      <c r="FD65" s="365"/>
      <c r="FE65" s="365"/>
      <c r="FF65" s="365"/>
      <c r="FG65" s="365"/>
      <c r="FH65" s="365"/>
      <c r="FI65" s="365"/>
      <c r="FJ65" s="365"/>
      <c r="FK65" s="365"/>
      <c r="FL65" s="365"/>
      <c r="FM65" s="365"/>
      <c r="FN65" s="365"/>
      <c r="FO65" s="365"/>
      <c r="FP65" s="365"/>
      <c r="FQ65" s="365"/>
      <c r="FR65" s="365"/>
      <c r="FS65" s="365"/>
      <c r="FT65" s="365"/>
      <c r="FU65" s="365"/>
      <c r="FV65" s="365"/>
      <c r="FW65" s="365"/>
      <c r="FX65" s="365"/>
      <c r="FY65" s="365"/>
      <c r="FZ65" s="365"/>
      <c r="GA65" s="365"/>
      <c r="GB65" s="365"/>
      <c r="GC65" s="365"/>
      <c r="GD65" s="365"/>
      <c r="GE65" s="365"/>
      <c r="GF65" s="365"/>
      <c r="GG65" s="365"/>
      <c r="GH65" s="365"/>
      <c r="GI65" s="365"/>
      <c r="GJ65" s="365"/>
      <c r="GK65" s="365"/>
      <c r="GL65" s="365"/>
      <c r="GM65" s="365"/>
      <c r="GN65" s="365"/>
      <c r="GO65" s="365"/>
      <c r="GP65" s="365"/>
      <c r="GQ65" s="365"/>
      <c r="GR65" s="365"/>
      <c r="GS65" s="365"/>
      <c r="GT65" s="365"/>
      <c r="GU65" s="365"/>
      <c r="GV65" s="365"/>
      <c r="GW65" s="365"/>
      <c r="GX65" s="365"/>
      <c r="GY65" s="365"/>
      <c r="GZ65" s="365"/>
      <c r="HA65" s="365"/>
      <c r="HB65" s="365"/>
      <c r="HC65" s="365"/>
      <c r="HD65" s="365"/>
      <c r="HE65" s="365"/>
      <c r="HF65" s="365"/>
      <c r="HG65" s="365"/>
      <c r="HH65" s="365"/>
      <c r="HI65" s="365"/>
      <c r="HJ65" s="365"/>
      <c r="HK65" s="365"/>
      <c r="HL65" s="365"/>
      <c r="HM65" s="365"/>
      <c r="HN65" s="365"/>
      <c r="HO65" s="365"/>
      <c r="HP65" s="365"/>
      <c r="HQ65" s="365"/>
      <c r="HR65" s="365"/>
      <c r="HS65" s="365"/>
      <c r="HT65" s="365"/>
      <c r="HU65" s="365"/>
      <c r="HV65" s="365"/>
      <c r="HW65" s="365"/>
      <c r="HX65" s="365"/>
      <c r="HY65" s="365"/>
      <c r="HZ65" s="365"/>
      <c r="IA65" s="365"/>
      <c r="IB65" s="365"/>
      <c r="IC65" s="365"/>
      <c r="ID65" s="365"/>
      <c r="IE65" s="365"/>
      <c r="IF65" s="365"/>
      <c r="IG65" s="365"/>
      <c r="IH65" s="365"/>
      <c r="II65" s="365"/>
      <c r="IJ65" s="365"/>
      <c r="IK65" s="365"/>
      <c r="IL65" s="365"/>
      <c r="IM65" s="365"/>
      <c r="IN65" s="365"/>
      <c r="IO65" s="365"/>
      <c r="IP65" s="365"/>
      <c r="IQ65" s="365"/>
      <c r="IR65" s="365"/>
      <c r="IS65" s="365"/>
    </row>
    <row r="66" s="30" customFormat="1" ht="24" customHeight="1" spans="1:253">
      <c r="A66" s="365"/>
      <c r="B66" s="371"/>
      <c r="C66" s="365"/>
      <c r="D66" s="365"/>
      <c r="E66" s="365"/>
      <c r="F66" s="365"/>
      <c r="G66" s="365"/>
      <c r="H66" s="365"/>
      <c r="I66" s="365"/>
      <c r="J66" s="365"/>
      <c r="K66" s="365"/>
      <c r="L66" s="365"/>
      <c r="M66" s="365"/>
      <c r="N66" s="365"/>
      <c r="O66" s="365"/>
      <c r="P66" s="365"/>
      <c r="Q66" s="365"/>
      <c r="R66" s="365"/>
      <c r="S66" s="365"/>
      <c r="T66" s="365"/>
      <c r="U66" s="365"/>
      <c r="V66" s="365"/>
      <c r="W66" s="365"/>
      <c r="X66" s="365"/>
      <c r="Y66" s="365"/>
      <c r="Z66" s="365"/>
      <c r="AA66" s="365"/>
      <c r="AB66" s="365"/>
      <c r="AC66" s="365"/>
      <c r="AD66" s="365"/>
      <c r="AE66" s="365"/>
      <c r="AF66" s="365"/>
      <c r="AG66" s="365"/>
      <c r="AH66" s="365"/>
      <c r="AI66" s="365"/>
      <c r="AJ66" s="365"/>
      <c r="AK66" s="365"/>
      <c r="AL66" s="365"/>
      <c r="AM66" s="365"/>
      <c r="AN66" s="365"/>
      <c r="AO66" s="365"/>
      <c r="AP66" s="365"/>
      <c r="AQ66" s="365"/>
      <c r="AR66" s="365"/>
      <c r="AS66" s="365"/>
      <c r="AT66" s="365"/>
      <c r="AU66" s="365"/>
      <c r="AV66" s="365"/>
      <c r="AW66" s="365"/>
      <c r="AX66" s="365"/>
      <c r="AY66" s="365"/>
      <c r="AZ66" s="365"/>
      <c r="BA66" s="365"/>
      <c r="BB66" s="365"/>
      <c r="BC66" s="365"/>
      <c r="BD66" s="365"/>
      <c r="BE66" s="365"/>
      <c r="BF66" s="365"/>
      <c r="BG66" s="365"/>
      <c r="BH66" s="365"/>
      <c r="BI66" s="365"/>
      <c r="BJ66" s="365"/>
      <c r="BK66" s="365"/>
      <c r="BL66" s="365"/>
      <c r="BM66" s="365"/>
      <c r="BN66" s="365"/>
      <c r="BO66" s="365"/>
      <c r="BP66" s="365"/>
      <c r="BQ66" s="365"/>
      <c r="BR66" s="365"/>
      <c r="BS66" s="365"/>
      <c r="BT66" s="365"/>
      <c r="BU66" s="365"/>
      <c r="BV66" s="365"/>
      <c r="BW66" s="365"/>
      <c r="BX66" s="365"/>
      <c r="BY66" s="365"/>
      <c r="BZ66" s="365"/>
      <c r="CA66" s="365"/>
      <c r="CB66" s="365"/>
      <c r="CC66" s="365"/>
      <c r="CD66" s="365"/>
      <c r="CE66" s="365"/>
      <c r="CF66" s="365"/>
      <c r="CG66" s="365"/>
      <c r="CH66" s="365"/>
      <c r="CI66" s="365"/>
      <c r="CJ66" s="365"/>
      <c r="CK66" s="365"/>
      <c r="CL66" s="365"/>
      <c r="CM66" s="365"/>
      <c r="CN66" s="365"/>
      <c r="CO66" s="365"/>
      <c r="CP66" s="365"/>
      <c r="CQ66" s="365"/>
      <c r="CR66" s="365"/>
      <c r="CS66" s="365"/>
      <c r="CT66" s="365"/>
      <c r="CU66" s="365"/>
      <c r="CV66" s="365"/>
      <c r="CW66" s="365"/>
      <c r="CX66" s="365"/>
      <c r="CY66" s="365"/>
      <c r="CZ66" s="365"/>
      <c r="DA66" s="365"/>
      <c r="DB66" s="365"/>
      <c r="DC66" s="365"/>
      <c r="DD66" s="365"/>
      <c r="DE66" s="365"/>
      <c r="DF66" s="365"/>
      <c r="DG66" s="365"/>
      <c r="DH66" s="365"/>
      <c r="DI66" s="365"/>
      <c r="DJ66" s="365"/>
      <c r="DK66" s="365"/>
      <c r="DL66" s="365"/>
      <c r="DM66" s="365"/>
      <c r="DN66" s="365"/>
      <c r="DO66" s="365"/>
      <c r="DP66" s="365"/>
      <c r="DQ66" s="365"/>
      <c r="DR66" s="365"/>
      <c r="DS66" s="365"/>
      <c r="DT66" s="365"/>
      <c r="DU66" s="365"/>
      <c r="DV66" s="365"/>
      <c r="DW66" s="365"/>
      <c r="DX66" s="365"/>
      <c r="DY66" s="365"/>
      <c r="DZ66" s="365"/>
      <c r="EA66" s="365"/>
      <c r="EB66" s="365"/>
      <c r="EC66" s="365"/>
      <c r="ED66" s="365"/>
      <c r="EE66" s="365"/>
      <c r="EF66" s="365"/>
      <c r="EG66" s="365"/>
      <c r="EH66" s="365"/>
      <c r="EI66" s="365"/>
      <c r="EJ66" s="365"/>
      <c r="EK66" s="365"/>
      <c r="EL66" s="365"/>
      <c r="EM66" s="365"/>
      <c r="EN66" s="365"/>
      <c r="EO66" s="365"/>
      <c r="EP66" s="365"/>
      <c r="EQ66" s="365"/>
      <c r="ER66" s="365"/>
      <c r="ES66" s="365"/>
      <c r="ET66" s="365"/>
      <c r="EU66" s="365"/>
      <c r="EV66" s="365"/>
      <c r="EW66" s="365"/>
      <c r="EX66" s="365"/>
      <c r="EY66" s="365"/>
      <c r="EZ66" s="365"/>
      <c r="FA66" s="365"/>
      <c r="FB66" s="365"/>
      <c r="FC66" s="365"/>
      <c r="FD66" s="365"/>
      <c r="FE66" s="365"/>
      <c r="FF66" s="365"/>
      <c r="FG66" s="365"/>
      <c r="FH66" s="365"/>
      <c r="FI66" s="365"/>
      <c r="FJ66" s="365"/>
      <c r="FK66" s="365"/>
      <c r="FL66" s="365"/>
      <c r="FM66" s="365"/>
      <c r="FN66" s="365"/>
      <c r="FO66" s="365"/>
      <c r="FP66" s="365"/>
      <c r="FQ66" s="365"/>
      <c r="FR66" s="365"/>
      <c r="FS66" s="365"/>
      <c r="FT66" s="365"/>
      <c r="FU66" s="365"/>
      <c r="FV66" s="365"/>
      <c r="FW66" s="365"/>
      <c r="FX66" s="365"/>
      <c r="FY66" s="365"/>
      <c r="FZ66" s="365"/>
      <c r="GA66" s="365"/>
      <c r="GB66" s="365"/>
      <c r="GC66" s="365"/>
      <c r="GD66" s="365"/>
      <c r="GE66" s="365"/>
      <c r="GF66" s="365"/>
      <c r="GG66" s="365"/>
      <c r="GH66" s="365"/>
      <c r="GI66" s="365"/>
      <c r="GJ66" s="365"/>
      <c r="GK66" s="365"/>
      <c r="GL66" s="365"/>
      <c r="GM66" s="365"/>
      <c r="GN66" s="365"/>
      <c r="GO66" s="365"/>
      <c r="GP66" s="365"/>
      <c r="GQ66" s="365"/>
      <c r="GR66" s="365"/>
      <c r="GS66" s="365"/>
      <c r="GT66" s="365"/>
      <c r="GU66" s="365"/>
      <c r="GV66" s="365"/>
      <c r="GW66" s="365"/>
      <c r="GX66" s="365"/>
      <c r="GY66" s="365"/>
      <c r="GZ66" s="365"/>
      <c r="HA66" s="365"/>
      <c r="HB66" s="365"/>
      <c r="HC66" s="365"/>
      <c r="HD66" s="365"/>
      <c r="HE66" s="365"/>
      <c r="HF66" s="365"/>
      <c r="HG66" s="365"/>
      <c r="HH66" s="365"/>
      <c r="HI66" s="365"/>
      <c r="HJ66" s="365"/>
      <c r="HK66" s="365"/>
      <c r="HL66" s="365"/>
      <c r="HM66" s="365"/>
      <c r="HN66" s="365"/>
      <c r="HO66" s="365"/>
      <c r="HP66" s="365"/>
      <c r="HQ66" s="365"/>
      <c r="HR66" s="365"/>
      <c r="HS66" s="365"/>
      <c r="HT66" s="365"/>
      <c r="HU66" s="365"/>
      <c r="HV66" s="365"/>
      <c r="HW66" s="365"/>
      <c r="HX66" s="365"/>
      <c r="HY66" s="365"/>
      <c r="HZ66" s="365"/>
      <c r="IA66" s="365"/>
      <c r="IB66" s="365"/>
      <c r="IC66" s="365"/>
      <c r="ID66" s="365"/>
      <c r="IE66" s="365"/>
      <c r="IF66" s="365"/>
      <c r="IG66" s="365"/>
      <c r="IH66" s="365"/>
      <c r="II66" s="365"/>
      <c r="IJ66" s="365"/>
      <c r="IK66" s="365"/>
      <c r="IL66" s="365"/>
      <c r="IM66" s="365"/>
      <c r="IN66" s="365"/>
      <c r="IO66" s="365"/>
      <c r="IP66" s="365"/>
      <c r="IQ66" s="365"/>
      <c r="IR66" s="365"/>
      <c r="IS66" s="365"/>
    </row>
    <row r="67" s="30" customFormat="1" ht="24" customHeight="1" spans="1:253">
      <c r="A67" s="365"/>
      <c r="B67" s="371"/>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365"/>
      <c r="AC67" s="365"/>
      <c r="AD67" s="365"/>
      <c r="AE67" s="365"/>
      <c r="AF67" s="365"/>
      <c r="AG67" s="365"/>
      <c r="AH67" s="365"/>
      <c r="AI67" s="365"/>
      <c r="AJ67" s="365"/>
      <c r="AK67" s="365"/>
      <c r="AL67" s="365"/>
      <c r="AM67" s="365"/>
      <c r="AN67" s="365"/>
      <c r="AO67" s="365"/>
      <c r="AP67" s="365"/>
      <c r="AQ67" s="365"/>
      <c r="AR67" s="365"/>
      <c r="AS67" s="365"/>
      <c r="AT67" s="365"/>
      <c r="AU67" s="365"/>
      <c r="AV67" s="365"/>
      <c r="AW67" s="365"/>
      <c r="AX67" s="365"/>
      <c r="AY67" s="365"/>
      <c r="AZ67" s="365"/>
      <c r="BA67" s="365"/>
      <c r="BB67" s="365"/>
      <c r="BC67" s="365"/>
      <c r="BD67" s="365"/>
      <c r="BE67" s="365"/>
      <c r="BF67" s="365"/>
      <c r="BG67" s="365"/>
      <c r="BH67" s="365"/>
      <c r="BI67" s="365"/>
      <c r="BJ67" s="365"/>
      <c r="BK67" s="365"/>
      <c r="BL67" s="365"/>
      <c r="BM67" s="365"/>
      <c r="BN67" s="365"/>
      <c r="BO67" s="365"/>
      <c r="BP67" s="365"/>
      <c r="BQ67" s="365"/>
      <c r="BR67" s="365"/>
      <c r="BS67" s="365"/>
      <c r="BT67" s="365"/>
      <c r="BU67" s="365"/>
      <c r="BV67" s="365"/>
      <c r="BW67" s="365"/>
      <c r="BX67" s="365"/>
      <c r="BY67" s="365"/>
      <c r="BZ67" s="365"/>
      <c r="CA67" s="365"/>
      <c r="CB67" s="365"/>
      <c r="CC67" s="365"/>
      <c r="CD67" s="365"/>
      <c r="CE67" s="365"/>
      <c r="CF67" s="365"/>
      <c r="CG67" s="365"/>
      <c r="CH67" s="365"/>
      <c r="CI67" s="365"/>
      <c r="CJ67" s="365"/>
      <c r="CK67" s="365"/>
      <c r="CL67" s="365"/>
      <c r="CM67" s="365"/>
      <c r="CN67" s="365"/>
      <c r="CO67" s="365"/>
      <c r="CP67" s="365"/>
      <c r="CQ67" s="365"/>
      <c r="CR67" s="365"/>
      <c r="CS67" s="365"/>
      <c r="CT67" s="365"/>
      <c r="CU67" s="365"/>
      <c r="CV67" s="365"/>
      <c r="CW67" s="365"/>
      <c r="CX67" s="365"/>
      <c r="CY67" s="365"/>
      <c r="CZ67" s="365"/>
      <c r="DA67" s="365"/>
      <c r="DB67" s="365"/>
      <c r="DC67" s="365"/>
      <c r="DD67" s="365"/>
      <c r="DE67" s="365"/>
      <c r="DF67" s="365"/>
      <c r="DG67" s="365"/>
      <c r="DH67" s="365"/>
      <c r="DI67" s="365"/>
      <c r="DJ67" s="365"/>
      <c r="DK67" s="365"/>
      <c r="DL67" s="365"/>
      <c r="DM67" s="365"/>
      <c r="DN67" s="365"/>
      <c r="DO67" s="365"/>
      <c r="DP67" s="365"/>
      <c r="DQ67" s="365"/>
      <c r="DR67" s="365"/>
      <c r="DS67" s="365"/>
      <c r="DT67" s="365"/>
      <c r="DU67" s="365"/>
      <c r="DV67" s="365"/>
      <c r="DW67" s="365"/>
      <c r="DX67" s="365"/>
      <c r="DY67" s="365"/>
      <c r="DZ67" s="365"/>
      <c r="EA67" s="365"/>
      <c r="EB67" s="365"/>
      <c r="EC67" s="365"/>
      <c r="ED67" s="365"/>
      <c r="EE67" s="365"/>
      <c r="EF67" s="365"/>
      <c r="EG67" s="365"/>
      <c r="EH67" s="365"/>
      <c r="EI67" s="365"/>
      <c r="EJ67" s="365"/>
      <c r="EK67" s="365"/>
      <c r="EL67" s="365"/>
      <c r="EM67" s="365"/>
      <c r="EN67" s="365"/>
      <c r="EO67" s="365"/>
      <c r="EP67" s="365"/>
      <c r="EQ67" s="365"/>
      <c r="ER67" s="365"/>
      <c r="ES67" s="365"/>
      <c r="ET67" s="365"/>
      <c r="EU67" s="365"/>
      <c r="EV67" s="365"/>
      <c r="EW67" s="365"/>
      <c r="EX67" s="365"/>
      <c r="EY67" s="365"/>
      <c r="EZ67" s="365"/>
      <c r="FA67" s="365"/>
      <c r="FB67" s="365"/>
      <c r="FC67" s="365"/>
      <c r="FD67" s="365"/>
      <c r="FE67" s="365"/>
      <c r="FF67" s="365"/>
      <c r="FG67" s="365"/>
      <c r="FH67" s="365"/>
      <c r="FI67" s="365"/>
      <c r="FJ67" s="365"/>
      <c r="FK67" s="365"/>
      <c r="FL67" s="365"/>
      <c r="FM67" s="365"/>
      <c r="FN67" s="365"/>
      <c r="FO67" s="365"/>
      <c r="FP67" s="365"/>
      <c r="FQ67" s="365"/>
      <c r="FR67" s="365"/>
      <c r="FS67" s="365"/>
      <c r="FT67" s="365"/>
      <c r="FU67" s="365"/>
      <c r="FV67" s="365"/>
      <c r="FW67" s="365"/>
      <c r="FX67" s="365"/>
      <c r="FY67" s="365"/>
      <c r="FZ67" s="365"/>
      <c r="GA67" s="365"/>
      <c r="GB67" s="365"/>
      <c r="GC67" s="365"/>
      <c r="GD67" s="365"/>
      <c r="GE67" s="365"/>
      <c r="GF67" s="365"/>
      <c r="GG67" s="365"/>
      <c r="GH67" s="365"/>
      <c r="GI67" s="365"/>
      <c r="GJ67" s="365"/>
      <c r="GK67" s="365"/>
      <c r="GL67" s="365"/>
      <c r="GM67" s="365"/>
      <c r="GN67" s="365"/>
      <c r="GO67" s="365"/>
      <c r="GP67" s="365"/>
      <c r="GQ67" s="365"/>
      <c r="GR67" s="365"/>
      <c r="GS67" s="365"/>
      <c r="GT67" s="365"/>
      <c r="GU67" s="365"/>
      <c r="GV67" s="365"/>
      <c r="GW67" s="365"/>
      <c r="GX67" s="365"/>
      <c r="GY67" s="365"/>
      <c r="GZ67" s="365"/>
      <c r="HA67" s="365"/>
      <c r="HB67" s="365"/>
      <c r="HC67" s="365"/>
      <c r="HD67" s="365"/>
      <c r="HE67" s="365"/>
      <c r="HF67" s="365"/>
      <c r="HG67" s="365"/>
      <c r="HH67" s="365"/>
      <c r="HI67" s="365"/>
      <c r="HJ67" s="365"/>
      <c r="HK67" s="365"/>
      <c r="HL67" s="365"/>
      <c r="HM67" s="365"/>
      <c r="HN67" s="365"/>
      <c r="HO67" s="365"/>
      <c r="HP67" s="365"/>
      <c r="HQ67" s="365"/>
      <c r="HR67" s="365"/>
      <c r="HS67" s="365"/>
      <c r="HT67" s="365"/>
      <c r="HU67" s="365"/>
      <c r="HV67" s="365"/>
      <c r="HW67" s="365"/>
      <c r="HX67" s="365"/>
      <c r="HY67" s="365"/>
      <c r="HZ67" s="365"/>
      <c r="IA67" s="365"/>
      <c r="IB67" s="365"/>
      <c r="IC67" s="365"/>
      <c r="ID67" s="365"/>
      <c r="IE67" s="365"/>
      <c r="IF67" s="365"/>
      <c r="IG67" s="365"/>
      <c r="IH67" s="365"/>
      <c r="II67" s="365"/>
      <c r="IJ67" s="365"/>
      <c r="IK67" s="365"/>
      <c r="IL67" s="365"/>
      <c r="IM67" s="365"/>
      <c r="IN67" s="365"/>
      <c r="IO67" s="365"/>
      <c r="IP67" s="365"/>
      <c r="IQ67" s="365"/>
      <c r="IR67" s="365"/>
      <c r="IS67" s="365"/>
    </row>
    <row r="68" s="30" customFormat="1" ht="24" customHeight="1" spans="1:253">
      <c r="A68" s="365"/>
      <c r="B68" s="371"/>
      <c r="C68" s="365"/>
      <c r="D68" s="365"/>
      <c r="E68" s="365"/>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65"/>
      <c r="AI68" s="365"/>
      <c r="AJ68" s="365"/>
      <c r="AK68" s="365"/>
      <c r="AL68" s="365"/>
      <c r="AM68" s="365"/>
      <c r="AN68" s="365"/>
      <c r="AO68" s="365"/>
      <c r="AP68" s="365"/>
      <c r="AQ68" s="365"/>
      <c r="AR68" s="365"/>
      <c r="AS68" s="365"/>
      <c r="AT68" s="365"/>
      <c r="AU68" s="365"/>
      <c r="AV68" s="365"/>
      <c r="AW68" s="365"/>
      <c r="AX68" s="365"/>
      <c r="AY68" s="365"/>
      <c r="AZ68" s="365"/>
      <c r="BA68" s="365"/>
      <c r="BB68" s="365"/>
      <c r="BC68" s="365"/>
      <c r="BD68" s="365"/>
      <c r="BE68" s="365"/>
      <c r="BF68" s="365"/>
      <c r="BG68" s="365"/>
      <c r="BH68" s="365"/>
      <c r="BI68" s="365"/>
      <c r="BJ68" s="365"/>
      <c r="BK68" s="365"/>
      <c r="BL68" s="365"/>
      <c r="BM68" s="365"/>
      <c r="BN68" s="365"/>
      <c r="BO68" s="365"/>
      <c r="BP68" s="365"/>
      <c r="BQ68" s="365"/>
      <c r="BR68" s="365"/>
      <c r="BS68" s="365"/>
      <c r="BT68" s="365"/>
      <c r="BU68" s="365"/>
      <c r="BV68" s="365"/>
      <c r="BW68" s="365"/>
      <c r="BX68" s="365"/>
      <c r="BY68" s="365"/>
      <c r="BZ68" s="365"/>
      <c r="CA68" s="365"/>
      <c r="CB68" s="365"/>
      <c r="CC68" s="365"/>
      <c r="CD68" s="365"/>
      <c r="CE68" s="365"/>
      <c r="CF68" s="365"/>
      <c r="CG68" s="365"/>
      <c r="CH68" s="365"/>
      <c r="CI68" s="365"/>
      <c r="CJ68" s="365"/>
      <c r="CK68" s="365"/>
      <c r="CL68" s="365"/>
      <c r="CM68" s="365"/>
      <c r="CN68" s="365"/>
      <c r="CO68" s="365"/>
      <c r="CP68" s="365"/>
      <c r="CQ68" s="365"/>
      <c r="CR68" s="365"/>
      <c r="CS68" s="365"/>
      <c r="CT68" s="365"/>
      <c r="CU68" s="365"/>
      <c r="CV68" s="365"/>
      <c r="CW68" s="365"/>
      <c r="CX68" s="365"/>
      <c r="CY68" s="365"/>
      <c r="CZ68" s="365"/>
      <c r="DA68" s="365"/>
      <c r="DB68" s="365"/>
      <c r="DC68" s="365"/>
      <c r="DD68" s="365"/>
      <c r="DE68" s="365"/>
      <c r="DF68" s="365"/>
      <c r="DG68" s="365"/>
      <c r="DH68" s="365"/>
      <c r="DI68" s="365"/>
      <c r="DJ68" s="365"/>
      <c r="DK68" s="365"/>
      <c r="DL68" s="365"/>
      <c r="DM68" s="365"/>
      <c r="DN68" s="365"/>
      <c r="DO68" s="365"/>
      <c r="DP68" s="365"/>
      <c r="DQ68" s="365"/>
      <c r="DR68" s="365"/>
      <c r="DS68" s="365"/>
      <c r="DT68" s="365"/>
      <c r="DU68" s="365"/>
      <c r="DV68" s="365"/>
      <c r="DW68" s="365"/>
      <c r="DX68" s="365"/>
      <c r="DY68" s="365"/>
      <c r="DZ68" s="365"/>
      <c r="EA68" s="365"/>
      <c r="EB68" s="365"/>
      <c r="EC68" s="365"/>
      <c r="ED68" s="365"/>
      <c r="EE68" s="365"/>
      <c r="EF68" s="365"/>
      <c r="EG68" s="365"/>
      <c r="EH68" s="365"/>
      <c r="EI68" s="365"/>
      <c r="EJ68" s="365"/>
      <c r="EK68" s="365"/>
      <c r="EL68" s="365"/>
      <c r="EM68" s="365"/>
      <c r="EN68" s="365"/>
      <c r="EO68" s="365"/>
      <c r="EP68" s="365"/>
      <c r="EQ68" s="365"/>
      <c r="ER68" s="365"/>
      <c r="ES68" s="365"/>
      <c r="ET68" s="365"/>
      <c r="EU68" s="365"/>
      <c r="EV68" s="365"/>
      <c r="EW68" s="365"/>
      <c r="EX68" s="365"/>
      <c r="EY68" s="365"/>
      <c r="EZ68" s="365"/>
      <c r="FA68" s="365"/>
      <c r="FB68" s="365"/>
      <c r="FC68" s="365"/>
      <c r="FD68" s="365"/>
      <c r="FE68" s="365"/>
      <c r="FF68" s="365"/>
      <c r="FG68" s="365"/>
      <c r="FH68" s="365"/>
      <c r="FI68" s="365"/>
      <c r="FJ68" s="365"/>
      <c r="FK68" s="365"/>
      <c r="FL68" s="365"/>
      <c r="FM68" s="365"/>
      <c r="FN68" s="365"/>
      <c r="FO68" s="365"/>
      <c r="FP68" s="365"/>
      <c r="FQ68" s="365"/>
      <c r="FR68" s="365"/>
      <c r="FS68" s="365"/>
      <c r="FT68" s="365"/>
      <c r="FU68" s="365"/>
      <c r="FV68" s="365"/>
      <c r="FW68" s="365"/>
      <c r="FX68" s="365"/>
      <c r="FY68" s="365"/>
      <c r="FZ68" s="365"/>
      <c r="GA68" s="365"/>
      <c r="GB68" s="365"/>
      <c r="GC68" s="365"/>
      <c r="GD68" s="365"/>
      <c r="GE68" s="365"/>
      <c r="GF68" s="365"/>
      <c r="GG68" s="365"/>
      <c r="GH68" s="365"/>
      <c r="GI68" s="365"/>
      <c r="GJ68" s="365"/>
      <c r="GK68" s="365"/>
      <c r="GL68" s="365"/>
      <c r="GM68" s="365"/>
      <c r="GN68" s="365"/>
      <c r="GO68" s="365"/>
      <c r="GP68" s="365"/>
      <c r="GQ68" s="365"/>
      <c r="GR68" s="365"/>
      <c r="GS68" s="365"/>
      <c r="GT68" s="365"/>
      <c r="GU68" s="365"/>
      <c r="GV68" s="365"/>
      <c r="GW68" s="365"/>
      <c r="GX68" s="365"/>
      <c r="GY68" s="365"/>
      <c r="GZ68" s="365"/>
      <c r="HA68" s="365"/>
      <c r="HB68" s="365"/>
      <c r="HC68" s="365"/>
      <c r="HD68" s="365"/>
      <c r="HE68" s="365"/>
      <c r="HF68" s="365"/>
      <c r="HG68" s="365"/>
      <c r="HH68" s="365"/>
      <c r="HI68" s="365"/>
      <c r="HJ68" s="365"/>
      <c r="HK68" s="365"/>
      <c r="HL68" s="365"/>
      <c r="HM68" s="365"/>
      <c r="HN68" s="365"/>
      <c r="HO68" s="365"/>
      <c r="HP68" s="365"/>
      <c r="HQ68" s="365"/>
      <c r="HR68" s="365"/>
      <c r="HS68" s="365"/>
      <c r="HT68" s="365"/>
      <c r="HU68" s="365"/>
      <c r="HV68" s="365"/>
      <c r="HW68" s="365"/>
      <c r="HX68" s="365"/>
      <c r="HY68" s="365"/>
      <c r="HZ68" s="365"/>
      <c r="IA68" s="365"/>
      <c r="IB68" s="365"/>
      <c r="IC68" s="365"/>
      <c r="ID68" s="365"/>
      <c r="IE68" s="365"/>
      <c r="IF68" s="365"/>
      <c r="IG68" s="365"/>
      <c r="IH68" s="365"/>
      <c r="II68" s="365"/>
      <c r="IJ68" s="365"/>
      <c r="IK68" s="365"/>
      <c r="IL68" s="365"/>
      <c r="IM68" s="365"/>
      <c r="IN68" s="365"/>
      <c r="IO68" s="365"/>
      <c r="IP68" s="365"/>
      <c r="IQ68" s="365"/>
      <c r="IR68" s="365"/>
      <c r="IS68" s="365"/>
    </row>
    <row r="69" s="30" customFormat="1" ht="24" customHeight="1" spans="1:253">
      <c r="A69" s="365"/>
      <c r="B69" s="371"/>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5"/>
      <c r="AJ69" s="365"/>
      <c r="AK69" s="365"/>
      <c r="AL69" s="365"/>
      <c r="AM69" s="365"/>
      <c r="AN69" s="365"/>
      <c r="AO69" s="365"/>
      <c r="AP69" s="365"/>
      <c r="AQ69" s="365"/>
      <c r="AR69" s="365"/>
      <c r="AS69" s="365"/>
      <c r="AT69" s="365"/>
      <c r="AU69" s="365"/>
      <c r="AV69" s="365"/>
      <c r="AW69" s="365"/>
      <c r="AX69" s="365"/>
      <c r="AY69" s="365"/>
      <c r="AZ69" s="365"/>
      <c r="BA69" s="365"/>
      <c r="BB69" s="365"/>
      <c r="BC69" s="365"/>
      <c r="BD69" s="365"/>
      <c r="BE69" s="365"/>
      <c r="BF69" s="365"/>
      <c r="BG69" s="365"/>
      <c r="BH69" s="365"/>
      <c r="BI69" s="365"/>
      <c r="BJ69" s="365"/>
      <c r="BK69" s="365"/>
      <c r="BL69" s="365"/>
      <c r="BM69" s="365"/>
      <c r="BN69" s="365"/>
      <c r="BO69" s="365"/>
      <c r="BP69" s="365"/>
      <c r="BQ69" s="365"/>
      <c r="BR69" s="365"/>
      <c r="BS69" s="365"/>
      <c r="BT69" s="365"/>
      <c r="BU69" s="365"/>
      <c r="BV69" s="365"/>
      <c r="BW69" s="365"/>
      <c r="BX69" s="365"/>
      <c r="BY69" s="365"/>
      <c r="BZ69" s="365"/>
      <c r="CA69" s="365"/>
      <c r="CB69" s="365"/>
      <c r="CC69" s="365"/>
      <c r="CD69" s="365"/>
      <c r="CE69" s="365"/>
      <c r="CF69" s="365"/>
      <c r="CG69" s="365"/>
      <c r="CH69" s="365"/>
      <c r="CI69" s="365"/>
      <c r="CJ69" s="365"/>
      <c r="CK69" s="365"/>
      <c r="CL69" s="365"/>
      <c r="CM69" s="365"/>
      <c r="CN69" s="365"/>
      <c r="CO69" s="365"/>
      <c r="CP69" s="365"/>
      <c r="CQ69" s="365"/>
      <c r="CR69" s="365"/>
      <c r="CS69" s="365"/>
      <c r="CT69" s="365"/>
      <c r="CU69" s="365"/>
      <c r="CV69" s="365"/>
      <c r="CW69" s="365"/>
      <c r="CX69" s="365"/>
      <c r="CY69" s="365"/>
      <c r="CZ69" s="365"/>
      <c r="DA69" s="365"/>
      <c r="DB69" s="365"/>
      <c r="DC69" s="365"/>
      <c r="DD69" s="365"/>
      <c r="DE69" s="365"/>
      <c r="DF69" s="365"/>
      <c r="DG69" s="365"/>
      <c r="DH69" s="365"/>
      <c r="DI69" s="365"/>
      <c r="DJ69" s="365"/>
      <c r="DK69" s="365"/>
      <c r="DL69" s="365"/>
      <c r="DM69" s="365"/>
      <c r="DN69" s="365"/>
      <c r="DO69" s="365"/>
      <c r="DP69" s="365"/>
      <c r="DQ69" s="365"/>
      <c r="DR69" s="365"/>
      <c r="DS69" s="365"/>
      <c r="DT69" s="365"/>
      <c r="DU69" s="365"/>
      <c r="DV69" s="365"/>
      <c r="DW69" s="365"/>
      <c r="DX69" s="365"/>
      <c r="DY69" s="365"/>
      <c r="DZ69" s="365"/>
      <c r="EA69" s="365"/>
      <c r="EB69" s="365"/>
      <c r="EC69" s="365"/>
      <c r="ED69" s="365"/>
      <c r="EE69" s="365"/>
      <c r="EF69" s="365"/>
      <c r="EG69" s="365"/>
      <c r="EH69" s="365"/>
      <c r="EI69" s="365"/>
      <c r="EJ69" s="365"/>
      <c r="EK69" s="365"/>
      <c r="EL69" s="365"/>
      <c r="EM69" s="365"/>
      <c r="EN69" s="365"/>
      <c r="EO69" s="365"/>
      <c r="EP69" s="365"/>
      <c r="EQ69" s="365"/>
      <c r="ER69" s="365"/>
      <c r="ES69" s="365"/>
      <c r="ET69" s="365"/>
      <c r="EU69" s="365"/>
      <c r="EV69" s="365"/>
      <c r="EW69" s="365"/>
      <c r="EX69" s="365"/>
      <c r="EY69" s="365"/>
      <c r="EZ69" s="365"/>
      <c r="FA69" s="365"/>
      <c r="FB69" s="365"/>
      <c r="FC69" s="365"/>
      <c r="FD69" s="365"/>
      <c r="FE69" s="365"/>
      <c r="FF69" s="365"/>
      <c r="FG69" s="365"/>
      <c r="FH69" s="365"/>
      <c r="FI69" s="365"/>
      <c r="FJ69" s="365"/>
      <c r="FK69" s="365"/>
      <c r="FL69" s="365"/>
      <c r="FM69" s="365"/>
      <c r="FN69" s="365"/>
      <c r="FO69" s="365"/>
      <c r="FP69" s="365"/>
      <c r="FQ69" s="365"/>
      <c r="FR69" s="365"/>
      <c r="FS69" s="365"/>
      <c r="FT69" s="365"/>
      <c r="FU69" s="365"/>
      <c r="FV69" s="365"/>
      <c r="FW69" s="365"/>
      <c r="FX69" s="365"/>
      <c r="FY69" s="365"/>
      <c r="FZ69" s="365"/>
      <c r="GA69" s="365"/>
      <c r="GB69" s="365"/>
      <c r="GC69" s="365"/>
      <c r="GD69" s="365"/>
      <c r="GE69" s="365"/>
      <c r="GF69" s="365"/>
      <c r="GG69" s="365"/>
      <c r="GH69" s="365"/>
      <c r="GI69" s="365"/>
      <c r="GJ69" s="365"/>
      <c r="GK69" s="365"/>
      <c r="GL69" s="365"/>
      <c r="GM69" s="365"/>
      <c r="GN69" s="365"/>
      <c r="GO69" s="365"/>
      <c r="GP69" s="365"/>
      <c r="GQ69" s="365"/>
      <c r="GR69" s="365"/>
      <c r="GS69" s="365"/>
      <c r="GT69" s="365"/>
      <c r="GU69" s="365"/>
      <c r="GV69" s="365"/>
      <c r="GW69" s="365"/>
      <c r="GX69" s="365"/>
      <c r="GY69" s="365"/>
      <c r="GZ69" s="365"/>
      <c r="HA69" s="365"/>
      <c r="HB69" s="365"/>
      <c r="HC69" s="365"/>
      <c r="HD69" s="365"/>
      <c r="HE69" s="365"/>
      <c r="HF69" s="365"/>
      <c r="HG69" s="365"/>
      <c r="HH69" s="365"/>
      <c r="HI69" s="365"/>
      <c r="HJ69" s="365"/>
      <c r="HK69" s="365"/>
      <c r="HL69" s="365"/>
      <c r="HM69" s="365"/>
      <c r="HN69" s="365"/>
      <c r="HO69" s="365"/>
      <c r="HP69" s="365"/>
      <c r="HQ69" s="365"/>
      <c r="HR69" s="365"/>
      <c r="HS69" s="365"/>
      <c r="HT69" s="365"/>
      <c r="HU69" s="365"/>
      <c r="HV69" s="365"/>
      <c r="HW69" s="365"/>
      <c r="HX69" s="365"/>
      <c r="HY69" s="365"/>
      <c r="HZ69" s="365"/>
      <c r="IA69" s="365"/>
      <c r="IB69" s="365"/>
      <c r="IC69" s="365"/>
      <c r="ID69" s="365"/>
      <c r="IE69" s="365"/>
      <c r="IF69" s="365"/>
      <c r="IG69" s="365"/>
      <c r="IH69" s="365"/>
      <c r="II69" s="365"/>
      <c r="IJ69" s="365"/>
      <c r="IK69" s="365"/>
      <c r="IL69" s="365"/>
      <c r="IM69" s="365"/>
      <c r="IN69" s="365"/>
      <c r="IO69" s="365"/>
      <c r="IP69" s="365"/>
      <c r="IQ69" s="365"/>
      <c r="IR69" s="365"/>
      <c r="IS69" s="365"/>
    </row>
    <row r="70" s="30" customFormat="1" ht="24" customHeight="1" spans="1:253">
      <c r="A70" s="365"/>
      <c r="B70" s="371"/>
      <c r="C70" s="365"/>
      <c r="D70" s="365"/>
      <c r="E70" s="365"/>
      <c r="F70" s="365"/>
      <c r="G70" s="365"/>
      <c r="H70" s="365"/>
      <c r="I70" s="365"/>
      <c r="J70" s="365"/>
      <c r="K70" s="365"/>
      <c r="L70" s="365"/>
      <c r="M70" s="365"/>
      <c r="N70" s="365"/>
      <c r="O70" s="365"/>
      <c r="P70" s="365"/>
      <c r="Q70" s="365"/>
      <c r="R70" s="365"/>
      <c r="S70" s="365"/>
      <c r="T70" s="365"/>
      <c r="U70" s="365"/>
      <c r="V70" s="365"/>
      <c r="W70" s="365"/>
      <c r="X70" s="365"/>
      <c r="Y70" s="365"/>
      <c r="Z70" s="365"/>
      <c r="AA70" s="365"/>
      <c r="AB70" s="365"/>
      <c r="AC70" s="365"/>
      <c r="AD70" s="365"/>
      <c r="AE70" s="365"/>
      <c r="AF70" s="365"/>
      <c r="AG70" s="365"/>
      <c r="AH70" s="365"/>
      <c r="AI70" s="365"/>
      <c r="AJ70" s="365"/>
      <c r="AK70" s="365"/>
      <c r="AL70" s="365"/>
      <c r="AM70" s="365"/>
      <c r="AN70" s="365"/>
      <c r="AO70" s="365"/>
      <c r="AP70" s="365"/>
      <c r="AQ70" s="365"/>
      <c r="AR70" s="365"/>
      <c r="AS70" s="365"/>
      <c r="AT70" s="365"/>
      <c r="AU70" s="365"/>
      <c r="AV70" s="365"/>
      <c r="AW70" s="365"/>
      <c r="AX70" s="365"/>
      <c r="AY70" s="365"/>
      <c r="AZ70" s="365"/>
      <c r="BA70" s="365"/>
      <c r="BB70" s="365"/>
      <c r="BC70" s="365"/>
      <c r="BD70" s="365"/>
      <c r="BE70" s="365"/>
      <c r="BF70" s="365"/>
      <c r="BG70" s="365"/>
      <c r="BH70" s="365"/>
      <c r="BI70" s="365"/>
      <c r="BJ70" s="365"/>
      <c r="BK70" s="365"/>
      <c r="BL70" s="365"/>
      <c r="BM70" s="365"/>
      <c r="BN70" s="365"/>
      <c r="BO70" s="365"/>
      <c r="BP70" s="365"/>
      <c r="BQ70" s="365"/>
      <c r="BR70" s="365"/>
      <c r="BS70" s="365"/>
      <c r="BT70" s="365"/>
      <c r="BU70" s="365"/>
      <c r="BV70" s="365"/>
      <c r="BW70" s="365"/>
      <c r="BX70" s="365"/>
      <c r="BY70" s="365"/>
      <c r="BZ70" s="365"/>
      <c r="CA70" s="365"/>
      <c r="CB70" s="365"/>
      <c r="CC70" s="365"/>
      <c r="CD70" s="365"/>
      <c r="CE70" s="365"/>
      <c r="CF70" s="365"/>
      <c r="CG70" s="365"/>
      <c r="CH70" s="365"/>
      <c r="CI70" s="365"/>
      <c r="CJ70" s="365"/>
      <c r="CK70" s="365"/>
      <c r="CL70" s="365"/>
      <c r="CM70" s="365"/>
      <c r="CN70" s="365"/>
      <c r="CO70" s="365"/>
      <c r="CP70" s="365"/>
      <c r="CQ70" s="365"/>
      <c r="CR70" s="365"/>
      <c r="CS70" s="365"/>
      <c r="CT70" s="365"/>
      <c r="CU70" s="365"/>
      <c r="CV70" s="365"/>
      <c r="CW70" s="365"/>
      <c r="CX70" s="365"/>
      <c r="CY70" s="365"/>
      <c r="CZ70" s="365"/>
      <c r="DA70" s="365"/>
      <c r="DB70" s="365"/>
      <c r="DC70" s="365"/>
      <c r="DD70" s="365"/>
      <c r="DE70" s="365"/>
      <c r="DF70" s="365"/>
      <c r="DG70" s="365"/>
      <c r="DH70" s="365"/>
      <c r="DI70" s="365"/>
      <c r="DJ70" s="365"/>
      <c r="DK70" s="365"/>
      <c r="DL70" s="365"/>
      <c r="DM70" s="365"/>
      <c r="DN70" s="365"/>
      <c r="DO70" s="365"/>
      <c r="DP70" s="365"/>
      <c r="DQ70" s="365"/>
      <c r="DR70" s="365"/>
      <c r="DS70" s="365"/>
      <c r="DT70" s="365"/>
      <c r="DU70" s="365"/>
      <c r="DV70" s="365"/>
      <c r="DW70" s="365"/>
      <c r="DX70" s="365"/>
      <c r="DY70" s="365"/>
      <c r="DZ70" s="365"/>
      <c r="EA70" s="365"/>
      <c r="EB70" s="365"/>
      <c r="EC70" s="365"/>
      <c r="ED70" s="365"/>
      <c r="EE70" s="365"/>
      <c r="EF70" s="365"/>
      <c r="EG70" s="365"/>
      <c r="EH70" s="365"/>
      <c r="EI70" s="365"/>
      <c r="EJ70" s="365"/>
      <c r="EK70" s="365"/>
      <c r="EL70" s="365"/>
      <c r="EM70" s="365"/>
      <c r="EN70" s="365"/>
      <c r="EO70" s="365"/>
      <c r="EP70" s="365"/>
      <c r="EQ70" s="365"/>
      <c r="ER70" s="365"/>
      <c r="ES70" s="365"/>
      <c r="ET70" s="365"/>
      <c r="EU70" s="365"/>
      <c r="EV70" s="365"/>
      <c r="EW70" s="365"/>
      <c r="EX70" s="365"/>
      <c r="EY70" s="365"/>
      <c r="EZ70" s="365"/>
      <c r="FA70" s="365"/>
      <c r="FB70" s="365"/>
      <c r="FC70" s="365"/>
      <c r="FD70" s="365"/>
      <c r="FE70" s="365"/>
      <c r="FF70" s="365"/>
      <c r="FG70" s="365"/>
      <c r="FH70" s="365"/>
      <c r="FI70" s="365"/>
      <c r="FJ70" s="365"/>
      <c r="FK70" s="365"/>
      <c r="FL70" s="365"/>
      <c r="FM70" s="365"/>
      <c r="FN70" s="365"/>
      <c r="FO70" s="365"/>
      <c r="FP70" s="365"/>
      <c r="FQ70" s="365"/>
      <c r="FR70" s="365"/>
      <c r="FS70" s="365"/>
      <c r="FT70" s="365"/>
      <c r="FU70" s="365"/>
      <c r="FV70" s="365"/>
      <c r="FW70" s="365"/>
      <c r="FX70" s="365"/>
      <c r="FY70" s="365"/>
      <c r="FZ70" s="365"/>
      <c r="GA70" s="365"/>
      <c r="GB70" s="365"/>
      <c r="GC70" s="365"/>
      <c r="GD70" s="365"/>
      <c r="GE70" s="365"/>
      <c r="GF70" s="365"/>
      <c r="GG70" s="365"/>
      <c r="GH70" s="365"/>
      <c r="GI70" s="365"/>
      <c r="GJ70" s="365"/>
      <c r="GK70" s="365"/>
      <c r="GL70" s="365"/>
      <c r="GM70" s="365"/>
      <c r="GN70" s="365"/>
      <c r="GO70" s="365"/>
      <c r="GP70" s="365"/>
      <c r="GQ70" s="365"/>
      <c r="GR70" s="365"/>
      <c r="GS70" s="365"/>
      <c r="GT70" s="365"/>
      <c r="GU70" s="365"/>
      <c r="GV70" s="365"/>
      <c r="GW70" s="365"/>
      <c r="GX70" s="365"/>
      <c r="GY70" s="365"/>
      <c r="GZ70" s="365"/>
      <c r="HA70" s="365"/>
      <c r="HB70" s="365"/>
      <c r="HC70" s="365"/>
      <c r="HD70" s="365"/>
      <c r="HE70" s="365"/>
      <c r="HF70" s="365"/>
      <c r="HG70" s="365"/>
      <c r="HH70" s="365"/>
      <c r="HI70" s="365"/>
      <c r="HJ70" s="365"/>
      <c r="HK70" s="365"/>
      <c r="HL70" s="365"/>
      <c r="HM70" s="365"/>
      <c r="HN70" s="365"/>
      <c r="HO70" s="365"/>
      <c r="HP70" s="365"/>
      <c r="HQ70" s="365"/>
      <c r="HR70" s="365"/>
      <c r="HS70" s="365"/>
      <c r="HT70" s="365"/>
      <c r="HU70" s="365"/>
      <c r="HV70" s="365"/>
      <c r="HW70" s="365"/>
      <c r="HX70" s="365"/>
      <c r="HY70" s="365"/>
      <c r="HZ70" s="365"/>
      <c r="IA70" s="365"/>
      <c r="IB70" s="365"/>
      <c r="IC70" s="365"/>
      <c r="ID70" s="365"/>
      <c r="IE70" s="365"/>
      <c r="IF70" s="365"/>
      <c r="IG70" s="365"/>
      <c r="IH70" s="365"/>
      <c r="II70" s="365"/>
      <c r="IJ70" s="365"/>
      <c r="IK70" s="365"/>
      <c r="IL70" s="365"/>
      <c r="IM70" s="365"/>
      <c r="IN70" s="365"/>
      <c r="IO70" s="365"/>
      <c r="IP70" s="365"/>
      <c r="IQ70" s="365"/>
      <c r="IR70" s="365"/>
      <c r="IS70" s="365"/>
    </row>
    <row r="71" s="30" customFormat="1" ht="24" customHeight="1" spans="1:253">
      <c r="A71" s="365"/>
      <c r="B71" s="371"/>
      <c r="C71" s="365"/>
      <c r="D71" s="365"/>
      <c r="E71" s="365"/>
      <c r="F71" s="365"/>
      <c r="G71" s="365"/>
      <c r="H71" s="365"/>
      <c r="I71" s="365"/>
      <c r="J71" s="365"/>
      <c r="K71" s="365"/>
      <c r="L71" s="365"/>
      <c r="M71" s="365"/>
      <c r="N71" s="365"/>
      <c r="O71" s="365"/>
      <c r="P71" s="365"/>
      <c r="Q71" s="365"/>
      <c r="R71" s="365"/>
      <c r="S71" s="365"/>
      <c r="T71" s="365"/>
      <c r="U71" s="365"/>
      <c r="V71" s="365"/>
      <c r="W71" s="365"/>
      <c r="X71" s="365"/>
      <c r="Y71" s="365"/>
      <c r="Z71" s="365"/>
      <c r="AA71" s="365"/>
      <c r="AB71" s="365"/>
      <c r="AC71" s="365"/>
      <c r="AD71" s="365"/>
      <c r="AE71" s="365"/>
      <c r="AF71" s="365"/>
      <c r="AG71" s="365"/>
      <c r="AH71" s="365"/>
      <c r="AI71" s="365"/>
      <c r="AJ71" s="365"/>
      <c r="AK71" s="365"/>
      <c r="AL71" s="365"/>
      <c r="AM71" s="365"/>
      <c r="AN71" s="365"/>
      <c r="AO71" s="365"/>
      <c r="AP71" s="365"/>
      <c r="AQ71" s="365"/>
      <c r="AR71" s="365"/>
      <c r="AS71" s="365"/>
      <c r="AT71" s="365"/>
      <c r="AU71" s="365"/>
      <c r="AV71" s="365"/>
      <c r="AW71" s="365"/>
      <c r="AX71" s="365"/>
      <c r="AY71" s="365"/>
      <c r="AZ71" s="365"/>
      <c r="BA71" s="365"/>
      <c r="BB71" s="365"/>
      <c r="BC71" s="365"/>
      <c r="BD71" s="365"/>
      <c r="BE71" s="365"/>
      <c r="BF71" s="365"/>
      <c r="BG71" s="365"/>
      <c r="BH71" s="365"/>
      <c r="BI71" s="365"/>
      <c r="BJ71" s="365"/>
      <c r="BK71" s="365"/>
      <c r="BL71" s="365"/>
      <c r="BM71" s="365"/>
      <c r="BN71" s="365"/>
      <c r="BO71" s="365"/>
      <c r="BP71" s="365"/>
      <c r="BQ71" s="365"/>
      <c r="BR71" s="365"/>
      <c r="BS71" s="365"/>
      <c r="BT71" s="365"/>
      <c r="BU71" s="365"/>
      <c r="BV71" s="365"/>
      <c r="BW71" s="365"/>
      <c r="BX71" s="365"/>
      <c r="BY71" s="365"/>
      <c r="BZ71" s="365"/>
      <c r="CA71" s="365"/>
      <c r="CB71" s="365"/>
      <c r="CC71" s="365"/>
      <c r="CD71" s="365"/>
      <c r="CE71" s="365"/>
      <c r="CF71" s="365"/>
      <c r="CG71" s="365"/>
      <c r="CH71" s="365"/>
      <c r="CI71" s="365"/>
      <c r="CJ71" s="365"/>
      <c r="CK71" s="365"/>
      <c r="CL71" s="365"/>
      <c r="CM71" s="365"/>
      <c r="CN71" s="365"/>
      <c r="CO71" s="365"/>
      <c r="CP71" s="365"/>
      <c r="CQ71" s="365"/>
      <c r="CR71" s="365"/>
      <c r="CS71" s="365"/>
      <c r="CT71" s="365"/>
      <c r="CU71" s="365"/>
      <c r="CV71" s="365"/>
      <c r="CW71" s="365"/>
      <c r="CX71" s="365"/>
      <c r="CY71" s="365"/>
      <c r="CZ71" s="365"/>
      <c r="DA71" s="365"/>
      <c r="DB71" s="365"/>
      <c r="DC71" s="365"/>
      <c r="DD71" s="365"/>
      <c r="DE71" s="365"/>
      <c r="DF71" s="365"/>
      <c r="DG71" s="365"/>
      <c r="DH71" s="365"/>
      <c r="DI71" s="365"/>
      <c r="DJ71" s="365"/>
      <c r="DK71" s="365"/>
      <c r="DL71" s="365"/>
      <c r="DM71" s="365"/>
      <c r="DN71" s="365"/>
      <c r="DO71" s="365"/>
      <c r="DP71" s="365"/>
      <c r="DQ71" s="365"/>
      <c r="DR71" s="365"/>
      <c r="DS71" s="365"/>
      <c r="DT71" s="365"/>
      <c r="DU71" s="365"/>
      <c r="DV71" s="365"/>
      <c r="DW71" s="365"/>
      <c r="DX71" s="365"/>
      <c r="DY71" s="365"/>
      <c r="DZ71" s="365"/>
      <c r="EA71" s="365"/>
      <c r="EB71" s="365"/>
      <c r="EC71" s="365"/>
      <c r="ED71" s="365"/>
      <c r="EE71" s="365"/>
      <c r="EF71" s="365"/>
      <c r="EG71" s="365"/>
      <c r="EH71" s="365"/>
      <c r="EI71" s="365"/>
      <c r="EJ71" s="365"/>
      <c r="EK71" s="365"/>
      <c r="EL71" s="365"/>
      <c r="EM71" s="365"/>
      <c r="EN71" s="365"/>
      <c r="EO71" s="365"/>
      <c r="EP71" s="365"/>
      <c r="EQ71" s="365"/>
      <c r="ER71" s="365"/>
      <c r="ES71" s="365"/>
      <c r="ET71" s="365"/>
      <c r="EU71" s="365"/>
      <c r="EV71" s="365"/>
      <c r="EW71" s="365"/>
      <c r="EX71" s="365"/>
      <c r="EY71" s="365"/>
      <c r="EZ71" s="365"/>
      <c r="FA71" s="365"/>
      <c r="FB71" s="365"/>
      <c r="FC71" s="365"/>
      <c r="FD71" s="365"/>
      <c r="FE71" s="365"/>
      <c r="FF71" s="365"/>
      <c r="FG71" s="365"/>
      <c r="FH71" s="365"/>
      <c r="FI71" s="365"/>
      <c r="FJ71" s="365"/>
      <c r="FK71" s="365"/>
      <c r="FL71" s="365"/>
      <c r="FM71" s="365"/>
      <c r="FN71" s="365"/>
      <c r="FO71" s="365"/>
      <c r="FP71" s="365"/>
      <c r="FQ71" s="365"/>
      <c r="FR71" s="365"/>
      <c r="FS71" s="365"/>
      <c r="FT71" s="365"/>
      <c r="FU71" s="365"/>
      <c r="FV71" s="365"/>
      <c r="FW71" s="365"/>
      <c r="FX71" s="365"/>
      <c r="FY71" s="365"/>
      <c r="FZ71" s="365"/>
      <c r="GA71" s="365"/>
      <c r="GB71" s="365"/>
      <c r="GC71" s="365"/>
      <c r="GD71" s="365"/>
      <c r="GE71" s="365"/>
      <c r="GF71" s="365"/>
      <c r="GG71" s="365"/>
      <c r="GH71" s="365"/>
      <c r="GI71" s="365"/>
      <c r="GJ71" s="365"/>
      <c r="GK71" s="365"/>
      <c r="GL71" s="365"/>
      <c r="GM71" s="365"/>
      <c r="GN71" s="365"/>
      <c r="GO71" s="365"/>
      <c r="GP71" s="365"/>
      <c r="GQ71" s="365"/>
      <c r="GR71" s="365"/>
      <c r="GS71" s="365"/>
      <c r="GT71" s="365"/>
      <c r="GU71" s="365"/>
      <c r="GV71" s="365"/>
      <c r="GW71" s="365"/>
      <c r="GX71" s="365"/>
      <c r="GY71" s="365"/>
      <c r="GZ71" s="365"/>
      <c r="HA71" s="365"/>
      <c r="HB71" s="365"/>
      <c r="HC71" s="365"/>
      <c r="HD71" s="365"/>
      <c r="HE71" s="365"/>
      <c r="HF71" s="365"/>
      <c r="HG71" s="365"/>
      <c r="HH71" s="365"/>
      <c r="HI71" s="365"/>
      <c r="HJ71" s="365"/>
      <c r="HK71" s="365"/>
      <c r="HL71" s="365"/>
      <c r="HM71" s="365"/>
      <c r="HN71" s="365"/>
      <c r="HO71" s="365"/>
      <c r="HP71" s="365"/>
      <c r="HQ71" s="365"/>
      <c r="HR71" s="365"/>
      <c r="HS71" s="365"/>
      <c r="HT71" s="365"/>
      <c r="HU71" s="365"/>
      <c r="HV71" s="365"/>
      <c r="HW71" s="365"/>
      <c r="HX71" s="365"/>
      <c r="HY71" s="365"/>
      <c r="HZ71" s="365"/>
      <c r="IA71" s="365"/>
      <c r="IB71" s="365"/>
      <c r="IC71" s="365"/>
      <c r="ID71" s="365"/>
      <c r="IE71" s="365"/>
      <c r="IF71" s="365"/>
      <c r="IG71" s="365"/>
      <c r="IH71" s="365"/>
      <c r="II71" s="365"/>
      <c r="IJ71" s="365"/>
      <c r="IK71" s="365"/>
      <c r="IL71" s="365"/>
      <c r="IM71" s="365"/>
      <c r="IN71" s="365"/>
      <c r="IO71" s="365"/>
      <c r="IP71" s="365"/>
      <c r="IQ71" s="365"/>
      <c r="IR71" s="365"/>
      <c r="IS71" s="365"/>
    </row>
    <row r="72" s="30" customFormat="1" ht="24" customHeight="1" spans="1:253">
      <c r="A72" s="365"/>
      <c r="B72" s="371"/>
      <c r="C72" s="365"/>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365"/>
      <c r="AC72" s="365"/>
      <c r="AD72" s="365"/>
      <c r="AE72" s="365"/>
      <c r="AF72" s="365"/>
      <c r="AG72" s="365"/>
      <c r="AH72" s="365"/>
      <c r="AI72" s="365"/>
      <c r="AJ72" s="365"/>
      <c r="AK72" s="365"/>
      <c r="AL72" s="365"/>
      <c r="AM72" s="365"/>
      <c r="AN72" s="365"/>
      <c r="AO72" s="365"/>
      <c r="AP72" s="365"/>
      <c r="AQ72" s="365"/>
      <c r="AR72" s="365"/>
      <c r="AS72" s="365"/>
      <c r="AT72" s="365"/>
      <c r="AU72" s="365"/>
      <c r="AV72" s="365"/>
      <c r="AW72" s="365"/>
      <c r="AX72" s="365"/>
      <c r="AY72" s="365"/>
      <c r="AZ72" s="365"/>
      <c r="BA72" s="365"/>
      <c r="BB72" s="365"/>
      <c r="BC72" s="365"/>
      <c r="BD72" s="365"/>
      <c r="BE72" s="365"/>
      <c r="BF72" s="365"/>
      <c r="BG72" s="365"/>
      <c r="BH72" s="365"/>
      <c r="BI72" s="365"/>
      <c r="BJ72" s="365"/>
      <c r="BK72" s="365"/>
      <c r="BL72" s="365"/>
      <c r="BM72" s="365"/>
      <c r="BN72" s="365"/>
      <c r="BO72" s="365"/>
      <c r="BP72" s="365"/>
      <c r="BQ72" s="365"/>
      <c r="BR72" s="365"/>
      <c r="BS72" s="365"/>
      <c r="BT72" s="365"/>
      <c r="BU72" s="365"/>
      <c r="BV72" s="365"/>
      <c r="BW72" s="365"/>
      <c r="BX72" s="365"/>
      <c r="BY72" s="365"/>
      <c r="BZ72" s="365"/>
      <c r="CA72" s="365"/>
      <c r="CB72" s="365"/>
      <c r="CC72" s="365"/>
      <c r="CD72" s="365"/>
      <c r="CE72" s="365"/>
      <c r="CF72" s="365"/>
      <c r="CG72" s="365"/>
      <c r="CH72" s="365"/>
      <c r="CI72" s="365"/>
      <c r="CJ72" s="365"/>
      <c r="CK72" s="365"/>
      <c r="CL72" s="365"/>
      <c r="CM72" s="365"/>
      <c r="CN72" s="365"/>
      <c r="CO72" s="365"/>
      <c r="CP72" s="365"/>
      <c r="CQ72" s="365"/>
      <c r="CR72" s="365"/>
      <c r="CS72" s="365"/>
      <c r="CT72" s="365"/>
      <c r="CU72" s="365"/>
      <c r="CV72" s="365"/>
      <c r="CW72" s="365"/>
      <c r="CX72" s="365"/>
      <c r="CY72" s="365"/>
      <c r="CZ72" s="365"/>
      <c r="DA72" s="365"/>
      <c r="DB72" s="365"/>
      <c r="DC72" s="365"/>
      <c r="DD72" s="365"/>
      <c r="DE72" s="365"/>
      <c r="DF72" s="365"/>
      <c r="DG72" s="365"/>
      <c r="DH72" s="365"/>
      <c r="DI72" s="365"/>
      <c r="DJ72" s="365"/>
      <c r="DK72" s="365"/>
      <c r="DL72" s="365"/>
      <c r="DM72" s="365"/>
      <c r="DN72" s="365"/>
      <c r="DO72" s="365"/>
      <c r="DP72" s="365"/>
      <c r="DQ72" s="365"/>
      <c r="DR72" s="365"/>
      <c r="DS72" s="365"/>
      <c r="DT72" s="365"/>
      <c r="DU72" s="365"/>
      <c r="DV72" s="365"/>
      <c r="DW72" s="365"/>
      <c r="DX72" s="365"/>
      <c r="DY72" s="365"/>
      <c r="DZ72" s="365"/>
      <c r="EA72" s="365"/>
      <c r="EB72" s="365"/>
      <c r="EC72" s="365"/>
      <c r="ED72" s="365"/>
      <c r="EE72" s="365"/>
      <c r="EF72" s="365"/>
      <c r="EG72" s="365"/>
      <c r="EH72" s="365"/>
      <c r="EI72" s="365"/>
      <c r="EJ72" s="365"/>
      <c r="EK72" s="365"/>
      <c r="EL72" s="365"/>
      <c r="EM72" s="365"/>
      <c r="EN72" s="365"/>
      <c r="EO72" s="365"/>
      <c r="EP72" s="365"/>
      <c r="EQ72" s="365"/>
      <c r="ER72" s="365"/>
      <c r="ES72" s="365"/>
      <c r="ET72" s="365"/>
      <c r="EU72" s="365"/>
      <c r="EV72" s="365"/>
      <c r="EW72" s="365"/>
      <c r="EX72" s="365"/>
      <c r="EY72" s="365"/>
      <c r="EZ72" s="365"/>
      <c r="FA72" s="365"/>
      <c r="FB72" s="365"/>
      <c r="FC72" s="365"/>
      <c r="FD72" s="365"/>
      <c r="FE72" s="365"/>
      <c r="FF72" s="365"/>
      <c r="FG72" s="365"/>
      <c r="FH72" s="365"/>
      <c r="FI72" s="365"/>
      <c r="FJ72" s="365"/>
      <c r="FK72" s="365"/>
      <c r="FL72" s="365"/>
      <c r="FM72" s="365"/>
      <c r="FN72" s="365"/>
      <c r="FO72" s="365"/>
      <c r="FP72" s="365"/>
      <c r="FQ72" s="365"/>
      <c r="FR72" s="365"/>
      <c r="FS72" s="365"/>
      <c r="FT72" s="365"/>
      <c r="FU72" s="365"/>
      <c r="FV72" s="365"/>
      <c r="FW72" s="365"/>
      <c r="FX72" s="365"/>
      <c r="FY72" s="365"/>
      <c r="FZ72" s="365"/>
      <c r="GA72" s="365"/>
      <c r="GB72" s="365"/>
      <c r="GC72" s="365"/>
      <c r="GD72" s="365"/>
      <c r="GE72" s="365"/>
      <c r="GF72" s="365"/>
      <c r="GG72" s="365"/>
      <c r="GH72" s="365"/>
      <c r="GI72" s="365"/>
      <c r="GJ72" s="365"/>
      <c r="GK72" s="365"/>
      <c r="GL72" s="365"/>
      <c r="GM72" s="365"/>
      <c r="GN72" s="365"/>
      <c r="GO72" s="365"/>
      <c r="GP72" s="365"/>
      <c r="GQ72" s="365"/>
      <c r="GR72" s="365"/>
      <c r="GS72" s="365"/>
      <c r="GT72" s="365"/>
      <c r="GU72" s="365"/>
      <c r="GV72" s="365"/>
      <c r="GW72" s="365"/>
      <c r="GX72" s="365"/>
      <c r="GY72" s="365"/>
      <c r="GZ72" s="365"/>
      <c r="HA72" s="365"/>
      <c r="HB72" s="365"/>
      <c r="HC72" s="365"/>
      <c r="HD72" s="365"/>
      <c r="HE72" s="365"/>
      <c r="HF72" s="365"/>
      <c r="HG72" s="365"/>
      <c r="HH72" s="365"/>
      <c r="HI72" s="365"/>
      <c r="HJ72" s="365"/>
      <c r="HK72" s="365"/>
      <c r="HL72" s="365"/>
      <c r="HM72" s="365"/>
      <c r="HN72" s="365"/>
      <c r="HO72" s="365"/>
      <c r="HP72" s="365"/>
      <c r="HQ72" s="365"/>
      <c r="HR72" s="365"/>
      <c r="HS72" s="365"/>
      <c r="HT72" s="365"/>
      <c r="HU72" s="365"/>
      <c r="HV72" s="365"/>
      <c r="HW72" s="365"/>
      <c r="HX72" s="365"/>
      <c r="HY72" s="365"/>
      <c r="HZ72" s="365"/>
      <c r="IA72" s="365"/>
      <c r="IB72" s="365"/>
      <c r="IC72" s="365"/>
      <c r="ID72" s="365"/>
      <c r="IE72" s="365"/>
      <c r="IF72" s="365"/>
      <c r="IG72" s="365"/>
      <c r="IH72" s="365"/>
      <c r="II72" s="365"/>
      <c r="IJ72" s="365"/>
      <c r="IK72" s="365"/>
      <c r="IL72" s="365"/>
      <c r="IM72" s="365"/>
      <c r="IN72" s="365"/>
      <c r="IO72" s="365"/>
      <c r="IP72" s="365"/>
      <c r="IQ72" s="365"/>
      <c r="IR72" s="365"/>
      <c r="IS72" s="365"/>
    </row>
    <row r="73" s="30" customFormat="1" ht="24" customHeight="1" spans="1:253">
      <c r="A73" s="365"/>
      <c r="B73" s="371"/>
      <c r="C73" s="365"/>
      <c r="D73" s="365"/>
      <c r="E73" s="365"/>
      <c r="F73" s="365"/>
      <c r="G73" s="365"/>
      <c r="H73" s="365"/>
      <c r="I73" s="365"/>
      <c r="J73" s="365"/>
      <c r="K73" s="365"/>
      <c r="L73" s="365"/>
      <c r="M73" s="365"/>
      <c r="N73" s="365"/>
      <c r="O73" s="365"/>
      <c r="P73" s="365"/>
      <c r="Q73" s="365"/>
      <c r="R73" s="365"/>
      <c r="S73" s="365"/>
      <c r="T73" s="365"/>
      <c r="U73" s="365"/>
      <c r="V73" s="365"/>
      <c r="W73" s="365"/>
      <c r="X73" s="365"/>
      <c r="Y73" s="365"/>
      <c r="Z73" s="365"/>
      <c r="AA73" s="365"/>
      <c r="AB73" s="365"/>
      <c r="AC73" s="365"/>
      <c r="AD73" s="365"/>
      <c r="AE73" s="365"/>
      <c r="AF73" s="365"/>
      <c r="AG73" s="365"/>
      <c r="AH73" s="365"/>
      <c r="AI73" s="365"/>
      <c r="AJ73" s="365"/>
      <c r="AK73" s="365"/>
      <c r="AL73" s="365"/>
      <c r="AM73" s="365"/>
      <c r="AN73" s="365"/>
      <c r="AO73" s="365"/>
      <c r="AP73" s="365"/>
      <c r="AQ73" s="365"/>
      <c r="AR73" s="365"/>
      <c r="AS73" s="365"/>
      <c r="AT73" s="365"/>
      <c r="AU73" s="365"/>
      <c r="AV73" s="365"/>
      <c r="AW73" s="365"/>
      <c r="AX73" s="365"/>
      <c r="AY73" s="365"/>
      <c r="AZ73" s="365"/>
      <c r="BA73" s="365"/>
      <c r="BB73" s="365"/>
      <c r="BC73" s="365"/>
      <c r="BD73" s="365"/>
      <c r="BE73" s="365"/>
      <c r="BF73" s="365"/>
      <c r="BG73" s="365"/>
      <c r="BH73" s="365"/>
      <c r="BI73" s="365"/>
      <c r="BJ73" s="365"/>
      <c r="BK73" s="365"/>
      <c r="BL73" s="365"/>
      <c r="BM73" s="365"/>
      <c r="BN73" s="365"/>
      <c r="BO73" s="365"/>
      <c r="BP73" s="365"/>
      <c r="BQ73" s="365"/>
      <c r="BR73" s="365"/>
      <c r="BS73" s="365"/>
      <c r="BT73" s="365"/>
      <c r="BU73" s="365"/>
      <c r="BV73" s="365"/>
      <c r="BW73" s="365"/>
      <c r="BX73" s="365"/>
      <c r="BY73" s="365"/>
      <c r="BZ73" s="365"/>
      <c r="CA73" s="365"/>
      <c r="CB73" s="365"/>
      <c r="CC73" s="365"/>
      <c r="CD73" s="365"/>
      <c r="CE73" s="365"/>
      <c r="CF73" s="365"/>
      <c r="CG73" s="365"/>
      <c r="CH73" s="365"/>
      <c r="CI73" s="365"/>
      <c r="CJ73" s="365"/>
      <c r="CK73" s="365"/>
      <c r="CL73" s="365"/>
      <c r="CM73" s="365"/>
      <c r="CN73" s="365"/>
      <c r="CO73" s="365"/>
      <c r="CP73" s="365"/>
      <c r="CQ73" s="365"/>
      <c r="CR73" s="365"/>
      <c r="CS73" s="365"/>
      <c r="CT73" s="365"/>
      <c r="CU73" s="365"/>
      <c r="CV73" s="365"/>
      <c r="CW73" s="365"/>
      <c r="CX73" s="365"/>
      <c r="CY73" s="365"/>
      <c r="CZ73" s="365"/>
      <c r="DA73" s="365"/>
      <c r="DB73" s="365"/>
      <c r="DC73" s="365"/>
      <c r="DD73" s="365"/>
      <c r="DE73" s="365"/>
      <c r="DF73" s="365"/>
      <c r="DG73" s="365"/>
      <c r="DH73" s="365"/>
      <c r="DI73" s="365"/>
      <c r="DJ73" s="365"/>
      <c r="DK73" s="365"/>
      <c r="DL73" s="365"/>
      <c r="DM73" s="365"/>
      <c r="DN73" s="365"/>
      <c r="DO73" s="365"/>
      <c r="DP73" s="365"/>
      <c r="DQ73" s="365"/>
      <c r="DR73" s="365"/>
      <c r="DS73" s="365"/>
      <c r="DT73" s="365"/>
      <c r="DU73" s="365"/>
      <c r="DV73" s="365"/>
      <c r="DW73" s="365"/>
      <c r="DX73" s="365"/>
      <c r="DY73" s="365"/>
      <c r="DZ73" s="365"/>
      <c r="EA73" s="365"/>
      <c r="EB73" s="365"/>
      <c r="EC73" s="365"/>
      <c r="ED73" s="365"/>
      <c r="EE73" s="365"/>
      <c r="EF73" s="365"/>
      <c r="EG73" s="365"/>
      <c r="EH73" s="365"/>
      <c r="EI73" s="365"/>
      <c r="EJ73" s="365"/>
      <c r="EK73" s="365"/>
      <c r="EL73" s="365"/>
      <c r="EM73" s="365"/>
      <c r="EN73" s="365"/>
      <c r="EO73" s="365"/>
      <c r="EP73" s="365"/>
      <c r="EQ73" s="365"/>
      <c r="ER73" s="365"/>
      <c r="ES73" s="365"/>
      <c r="ET73" s="365"/>
      <c r="EU73" s="365"/>
      <c r="EV73" s="365"/>
      <c r="EW73" s="365"/>
      <c r="EX73" s="365"/>
      <c r="EY73" s="365"/>
      <c r="EZ73" s="365"/>
      <c r="FA73" s="365"/>
      <c r="FB73" s="365"/>
      <c r="FC73" s="365"/>
      <c r="FD73" s="365"/>
      <c r="FE73" s="365"/>
      <c r="FF73" s="365"/>
      <c r="FG73" s="365"/>
      <c r="FH73" s="365"/>
      <c r="FI73" s="365"/>
      <c r="FJ73" s="365"/>
      <c r="FK73" s="365"/>
      <c r="FL73" s="365"/>
      <c r="FM73" s="365"/>
      <c r="FN73" s="365"/>
      <c r="FO73" s="365"/>
      <c r="FP73" s="365"/>
      <c r="FQ73" s="365"/>
      <c r="FR73" s="365"/>
      <c r="FS73" s="365"/>
      <c r="FT73" s="365"/>
      <c r="FU73" s="365"/>
      <c r="FV73" s="365"/>
      <c r="FW73" s="365"/>
      <c r="FX73" s="365"/>
      <c r="FY73" s="365"/>
      <c r="FZ73" s="365"/>
      <c r="GA73" s="365"/>
      <c r="GB73" s="365"/>
      <c r="GC73" s="365"/>
      <c r="GD73" s="365"/>
      <c r="GE73" s="365"/>
      <c r="GF73" s="365"/>
      <c r="GG73" s="365"/>
      <c r="GH73" s="365"/>
      <c r="GI73" s="365"/>
      <c r="GJ73" s="365"/>
      <c r="GK73" s="365"/>
      <c r="GL73" s="365"/>
      <c r="GM73" s="365"/>
      <c r="GN73" s="365"/>
      <c r="GO73" s="365"/>
      <c r="GP73" s="365"/>
      <c r="GQ73" s="365"/>
      <c r="GR73" s="365"/>
      <c r="GS73" s="365"/>
      <c r="GT73" s="365"/>
      <c r="GU73" s="365"/>
      <c r="GV73" s="365"/>
      <c r="GW73" s="365"/>
      <c r="GX73" s="365"/>
      <c r="GY73" s="365"/>
      <c r="GZ73" s="365"/>
      <c r="HA73" s="365"/>
      <c r="HB73" s="365"/>
      <c r="HC73" s="365"/>
      <c r="HD73" s="365"/>
      <c r="HE73" s="365"/>
      <c r="HF73" s="365"/>
      <c r="HG73" s="365"/>
      <c r="HH73" s="365"/>
      <c r="HI73" s="365"/>
      <c r="HJ73" s="365"/>
      <c r="HK73" s="365"/>
      <c r="HL73" s="365"/>
      <c r="HM73" s="365"/>
      <c r="HN73" s="365"/>
      <c r="HO73" s="365"/>
      <c r="HP73" s="365"/>
      <c r="HQ73" s="365"/>
      <c r="HR73" s="365"/>
      <c r="HS73" s="365"/>
      <c r="HT73" s="365"/>
      <c r="HU73" s="365"/>
      <c r="HV73" s="365"/>
      <c r="HW73" s="365"/>
      <c r="HX73" s="365"/>
      <c r="HY73" s="365"/>
      <c r="HZ73" s="365"/>
      <c r="IA73" s="365"/>
      <c r="IB73" s="365"/>
      <c r="IC73" s="365"/>
      <c r="ID73" s="365"/>
      <c r="IE73" s="365"/>
      <c r="IF73" s="365"/>
      <c r="IG73" s="365"/>
      <c r="IH73" s="365"/>
      <c r="II73" s="365"/>
      <c r="IJ73" s="365"/>
      <c r="IK73" s="365"/>
      <c r="IL73" s="365"/>
      <c r="IM73" s="365"/>
      <c r="IN73" s="365"/>
      <c r="IO73" s="365"/>
      <c r="IP73" s="365"/>
      <c r="IQ73" s="365"/>
      <c r="IR73" s="365"/>
      <c r="IS73" s="365"/>
    </row>
    <row r="74" s="30" customFormat="1" ht="24" customHeight="1" spans="1:253">
      <c r="A74" s="365"/>
      <c r="B74" s="371"/>
      <c r="C74" s="365"/>
      <c r="D74" s="365"/>
      <c r="E74" s="365"/>
      <c r="F74" s="365"/>
      <c r="G74" s="365"/>
      <c r="H74" s="365"/>
      <c r="I74" s="365"/>
      <c r="J74" s="365"/>
      <c r="K74" s="365"/>
      <c r="L74" s="365"/>
      <c r="M74" s="365"/>
      <c r="N74" s="365"/>
      <c r="O74" s="365"/>
      <c r="P74" s="365"/>
      <c r="Q74" s="365"/>
      <c r="R74" s="365"/>
      <c r="S74" s="365"/>
      <c r="T74" s="365"/>
      <c r="U74" s="365"/>
      <c r="V74" s="365"/>
      <c r="W74" s="365"/>
      <c r="X74" s="365"/>
      <c r="Y74" s="365"/>
      <c r="Z74" s="365"/>
      <c r="AA74" s="365"/>
      <c r="AB74" s="365"/>
      <c r="AC74" s="365"/>
      <c r="AD74" s="365"/>
      <c r="AE74" s="365"/>
      <c r="AF74" s="365"/>
      <c r="AG74" s="365"/>
      <c r="AH74" s="365"/>
      <c r="AI74" s="365"/>
      <c r="AJ74" s="365"/>
      <c r="AK74" s="365"/>
      <c r="AL74" s="365"/>
      <c r="AM74" s="365"/>
      <c r="AN74" s="365"/>
      <c r="AO74" s="365"/>
      <c r="AP74" s="365"/>
      <c r="AQ74" s="365"/>
      <c r="AR74" s="365"/>
      <c r="AS74" s="365"/>
      <c r="AT74" s="365"/>
      <c r="AU74" s="365"/>
      <c r="AV74" s="365"/>
      <c r="AW74" s="365"/>
      <c r="AX74" s="365"/>
      <c r="AY74" s="365"/>
      <c r="AZ74" s="365"/>
      <c r="BA74" s="365"/>
      <c r="BB74" s="365"/>
      <c r="BC74" s="365"/>
      <c r="BD74" s="365"/>
      <c r="BE74" s="365"/>
      <c r="BF74" s="365"/>
      <c r="BG74" s="365"/>
      <c r="BH74" s="365"/>
      <c r="BI74" s="365"/>
      <c r="BJ74" s="365"/>
      <c r="BK74" s="365"/>
      <c r="BL74" s="365"/>
      <c r="BM74" s="365"/>
      <c r="BN74" s="365"/>
      <c r="BO74" s="365"/>
      <c r="BP74" s="365"/>
      <c r="BQ74" s="365"/>
      <c r="BR74" s="365"/>
      <c r="BS74" s="365"/>
      <c r="BT74" s="365"/>
      <c r="BU74" s="365"/>
      <c r="BV74" s="365"/>
      <c r="BW74" s="365"/>
      <c r="BX74" s="365"/>
      <c r="BY74" s="365"/>
      <c r="BZ74" s="365"/>
      <c r="CA74" s="365"/>
      <c r="CB74" s="365"/>
      <c r="CC74" s="365"/>
      <c r="CD74" s="365"/>
      <c r="CE74" s="365"/>
      <c r="CF74" s="365"/>
      <c r="CG74" s="365"/>
      <c r="CH74" s="365"/>
      <c r="CI74" s="365"/>
      <c r="CJ74" s="365"/>
      <c r="CK74" s="365"/>
      <c r="CL74" s="365"/>
      <c r="CM74" s="365"/>
      <c r="CN74" s="365"/>
      <c r="CO74" s="365"/>
      <c r="CP74" s="365"/>
      <c r="CQ74" s="365"/>
      <c r="CR74" s="365"/>
      <c r="CS74" s="365"/>
      <c r="CT74" s="365"/>
      <c r="CU74" s="365"/>
      <c r="CV74" s="365"/>
      <c r="CW74" s="365"/>
      <c r="CX74" s="365"/>
      <c r="CY74" s="365"/>
      <c r="CZ74" s="365"/>
      <c r="DA74" s="365"/>
      <c r="DB74" s="365"/>
      <c r="DC74" s="365"/>
      <c r="DD74" s="365"/>
      <c r="DE74" s="365"/>
      <c r="DF74" s="365"/>
      <c r="DG74" s="365"/>
      <c r="DH74" s="365"/>
      <c r="DI74" s="365"/>
      <c r="DJ74" s="365"/>
      <c r="DK74" s="365"/>
      <c r="DL74" s="365"/>
      <c r="DM74" s="365"/>
      <c r="DN74" s="365"/>
      <c r="DO74" s="365"/>
      <c r="DP74" s="365"/>
      <c r="DQ74" s="365"/>
      <c r="DR74" s="365"/>
      <c r="DS74" s="365"/>
      <c r="DT74" s="365"/>
      <c r="DU74" s="365"/>
      <c r="DV74" s="365"/>
      <c r="DW74" s="365"/>
      <c r="DX74" s="365"/>
      <c r="DY74" s="365"/>
      <c r="DZ74" s="365"/>
      <c r="EA74" s="365"/>
      <c r="EB74" s="365"/>
      <c r="EC74" s="365"/>
      <c r="ED74" s="365"/>
      <c r="EE74" s="365"/>
      <c r="EF74" s="365"/>
      <c r="EG74" s="365"/>
      <c r="EH74" s="365"/>
      <c r="EI74" s="365"/>
      <c r="EJ74" s="365"/>
      <c r="EK74" s="365"/>
      <c r="EL74" s="365"/>
      <c r="EM74" s="365"/>
      <c r="EN74" s="365"/>
      <c r="EO74" s="365"/>
      <c r="EP74" s="365"/>
      <c r="EQ74" s="365"/>
      <c r="ER74" s="365"/>
      <c r="ES74" s="365"/>
      <c r="ET74" s="365"/>
      <c r="EU74" s="365"/>
      <c r="EV74" s="365"/>
      <c r="EW74" s="365"/>
      <c r="EX74" s="365"/>
      <c r="EY74" s="365"/>
      <c r="EZ74" s="365"/>
      <c r="FA74" s="365"/>
      <c r="FB74" s="365"/>
      <c r="FC74" s="365"/>
      <c r="FD74" s="365"/>
      <c r="FE74" s="365"/>
      <c r="FF74" s="365"/>
      <c r="FG74" s="365"/>
      <c r="FH74" s="365"/>
      <c r="FI74" s="365"/>
      <c r="FJ74" s="365"/>
      <c r="FK74" s="365"/>
      <c r="FL74" s="365"/>
      <c r="FM74" s="365"/>
      <c r="FN74" s="365"/>
      <c r="FO74" s="365"/>
      <c r="FP74" s="365"/>
      <c r="FQ74" s="365"/>
      <c r="FR74" s="365"/>
      <c r="FS74" s="365"/>
      <c r="FT74" s="365"/>
      <c r="FU74" s="365"/>
      <c r="FV74" s="365"/>
      <c r="FW74" s="365"/>
      <c r="FX74" s="365"/>
      <c r="FY74" s="365"/>
      <c r="FZ74" s="365"/>
      <c r="GA74" s="365"/>
      <c r="GB74" s="365"/>
      <c r="GC74" s="365"/>
      <c r="GD74" s="365"/>
      <c r="GE74" s="365"/>
      <c r="GF74" s="365"/>
      <c r="GG74" s="365"/>
      <c r="GH74" s="365"/>
      <c r="GI74" s="365"/>
      <c r="GJ74" s="365"/>
      <c r="GK74" s="365"/>
      <c r="GL74" s="365"/>
      <c r="GM74" s="365"/>
      <c r="GN74" s="365"/>
      <c r="GO74" s="365"/>
      <c r="GP74" s="365"/>
      <c r="GQ74" s="365"/>
      <c r="GR74" s="365"/>
      <c r="GS74" s="365"/>
      <c r="GT74" s="365"/>
      <c r="GU74" s="365"/>
      <c r="GV74" s="365"/>
      <c r="GW74" s="365"/>
      <c r="GX74" s="365"/>
      <c r="GY74" s="365"/>
      <c r="GZ74" s="365"/>
      <c r="HA74" s="365"/>
      <c r="HB74" s="365"/>
      <c r="HC74" s="365"/>
      <c r="HD74" s="365"/>
      <c r="HE74" s="365"/>
      <c r="HF74" s="365"/>
      <c r="HG74" s="365"/>
      <c r="HH74" s="365"/>
      <c r="HI74" s="365"/>
      <c r="HJ74" s="365"/>
      <c r="HK74" s="365"/>
      <c r="HL74" s="365"/>
      <c r="HM74" s="365"/>
      <c r="HN74" s="365"/>
      <c r="HO74" s="365"/>
      <c r="HP74" s="365"/>
      <c r="HQ74" s="365"/>
      <c r="HR74" s="365"/>
      <c r="HS74" s="365"/>
      <c r="HT74" s="365"/>
      <c r="HU74" s="365"/>
      <c r="HV74" s="365"/>
      <c r="HW74" s="365"/>
      <c r="HX74" s="365"/>
      <c r="HY74" s="365"/>
      <c r="HZ74" s="365"/>
      <c r="IA74" s="365"/>
      <c r="IB74" s="365"/>
      <c r="IC74" s="365"/>
      <c r="ID74" s="365"/>
      <c r="IE74" s="365"/>
      <c r="IF74" s="365"/>
      <c r="IG74" s="365"/>
      <c r="IH74" s="365"/>
      <c r="II74" s="365"/>
      <c r="IJ74" s="365"/>
      <c r="IK74" s="365"/>
      <c r="IL74" s="365"/>
      <c r="IM74" s="365"/>
      <c r="IN74" s="365"/>
      <c r="IO74" s="365"/>
      <c r="IP74" s="365"/>
      <c r="IQ74" s="365"/>
      <c r="IR74" s="365"/>
      <c r="IS74" s="365"/>
    </row>
    <row r="75" s="30" customFormat="1" ht="24" customHeight="1" spans="1:253">
      <c r="A75" s="365"/>
      <c r="B75" s="371"/>
      <c r="C75" s="365"/>
      <c r="D75" s="365"/>
      <c r="E75" s="365"/>
      <c r="F75" s="365"/>
      <c r="G75" s="365"/>
      <c r="H75" s="365"/>
      <c r="I75" s="365"/>
      <c r="J75" s="365"/>
      <c r="K75" s="365"/>
      <c r="L75" s="365"/>
      <c r="M75" s="365"/>
      <c r="N75" s="365"/>
      <c r="O75" s="365"/>
      <c r="P75" s="365"/>
      <c r="Q75" s="365"/>
      <c r="R75" s="365"/>
      <c r="S75" s="365"/>
      <c r="T75" s="365"/>
      <c r="U75" s="365"/>
      <c r="V75" s="365"/>
      <c r="W75" s="365"/>
      <c r="X75" s="365"/>
      <c r="Y75" s="365"/>
      <c r="Z75" s="365"/>
      <c r="AA75" s="365"/>
      <c r="AB75" s="365"/>
      <c r="AC75" s="365"/>
      <c r="AD75" s="365"/>
      <c r="AE75" s="365"/>
      <c r="AF75" s="365"/>
      <c r="AG75" s="365"/>
      <c r="AH75" s="365"/>
      <c r="AI75" s="365"/>
      <c r="AJ75" s="365"/>
      <c r="AK75" s="365"/>
      <c r="AL75" s="365"/>
      <c r="AM75" s="365"/>
      <c r="AN75" s="365"/>
      <c r="AO75" s="365"/>
      <c r="AP75" s="365"/>
      <c r="AQ75" s="365"/>
      <c r="AR75" s="365"/>
      <c r="AS75" s="365"/>
      <c r="AT75" s="365"/>
      <c r="AU75" s="365"/>
      <c r="AV75" s="365"/>
      <c r="AW75" s="365"/>
      <c r="AX75" s="365"/>
      <c r="AY75" s="365"/>
      <c r="AZ75" s="365"/>
      <c r="BA75" s="365"/>
      <c r="BB75" s="365"/>
      <c r="BC75" s="365"/>
      <c r="BD75" s="365"/>
      <c r="BE75" s="365"/>
      <c r="BF75" s="365"/>
      <c r="BG75" s="365"/>
      <c r="BH75" s="365"/>
      <c r="BI75" s="365"/>
      <c r="BJ75" s="365"/>
      <c r="BK75" s="365"/>
      <c r="BL75" s="365"/>
      <c r="BM75" s="365"/>
      <c r="BN75" s="365"/>
      <c r="BO75" s="365"/>
      <c r="BP75" s="365"/>
      <c r="BQ75" s="365"/>
      <c r="BR75" s="365"/>
      <c r="BS75" s="365"/>
      <c r="BT75" s="365"/>
      <c r="BU75" s="365"/>
      <c r="BV75" s="365"/>
      <c r="BW75" s="365"/>
      <c r="BX75" s="365"/>
      <c r="BY75" s="365"/>
      <c r="BZ75" s="365"/>
      <c r="CA75" s="365"/>
      <c r="CB75" s="365"/>
      <c r="CC75" s="365"/>
      <c r="CD75" s="365"/>
      <c r="CE75" s="365"/>
      <c r="CF75" s="365"/>
      <c r="CG75" s="365"/>
      <c r="CH75" s="365"/>
      <c r="CI75" s="365"/>
      <c r="CJ75" s="365"/>
      <c r="CK75" s="365"/>
      <c r="CL75" s="365"/>
      <c r="CM75" s="365"/>
      <c r="CN75" s="365"/>
      <c r="CO75" s="365"/>
      <c r="CP75" s="365"/>
      <c r="CQ75" s="365"/>
      <c r="CR75" s="365"/>
      <c r="CS75" s="365"/>
      <c r="CT75" s="365"/>
      <c r="CU75" s="365"/>
      <c r="CV75" s="365"/>
      <c r="CW75" s="365"/>
      <c r="CX75" s="365"/>
      <c r="CY75" s="365"/>
      <c r="CZ75" s="365"/>
      <c r="DA75" s="365"/>
      <c r="DB75" s="365"/>
      <c r="DC75" s="365"/>
      <c r="DD75" s="365"/>
      <c r="DE75" s="365"/>
      <c r="DF75" s="365"/>
      <c r="DG75" s="365"/>
      <c r="DH75" s="365"/>
      <c r="DI75" s="365"/>
      <c r="DJ75" s="365"/>
      <c r="DK75" s="365"/>
      <c r="DL75" s="365"/>
      <c r="DM75" s="365"/>
      <c r="DN75" s="365"/>
      <c r="DO75" s="365"/>
      <c r="DP75" s="365"/>
      <c r="DQ75" s="365"/>
      <c r="DR75" s="365"/>
      <c r="DS75" s="365"/>
      <c r="DT75" s="365"/>
      <c r="DU75" s="365"/>
      <c r="DV75" s="365"/>
      <c r="DW75" s="365"/>
      <c r="DX75" s="365"/>
      <c r="DY75" s="365"/>
      <c r="DZ75" s="365"/>
      <c r="EA75" s="365"/>
      <c r="EB75" s="365"/>
      <c r="EC75" s="365"/>
      <c r="ED75" s="365"/>
      <c r="EE75" s="365"/>
      <c r="EF75" s="365"/>
      <c r="EG75" s="365"/>
      <c r="EH75" s="365"/>
      <c r="EI75" s="365"/>
      <c r="EJ75" s="365"/>
      <c r="EK75" s="365"/>
      <c r="EL75" s="365"/>
      <c r="EM75" s="365"/>
      <c r="EN75" s="365"/>
      <c r="EO75" s="365"/>
      <c r="EP75" s="365"/>
      <c r="EQ75" s="365"/>
      <c r="ER75" s="365"/>
      <c r="ES75" s="365"/>
      <c r="ET75" s="365"/>
      <c r="EU75" s="365"/>
      <c r="EV75" s="365"/>
      <c r="EW75" s="365"/>
      <c r="EX75" s="365"/>
      <c r="EY75" s="365"/>
      <c r="EZ75" s="365"/>
      <c r="FA75" s="365"/>
      <c r="FB75" s="365"/>
      <c r="FC75" s="365"/>
      <c r="FD75" s="365"/>
      <c r="FE75" s="365"/>
      <c r="FF75" s="365"/>
      <c r="FG75" s="365"/>
      <c r="FH75" s="365"/>
      <c r="FI75" s="365"/>
      <c r="FJ75" s="365"/>
      <c r="FK75" s="365"/>
      <c r="FL75" s="365"/>
      <c r="FM75" s="365"/>
      <c r="FN75" s="365"/>
      <c r="FO75" s="365"/>
      <c r="FP75" s="365"/>
      <c r="FQ75" s="365"/>
      <c r="FR75" s="365"/>
      <c r="FS75" s="365"/>
      <c r="FT75" s="365"/>
      <c r="FU75" s="365"/>
      <c r="FV75" s="365"/>
      <c r="FW75" s="365"/>
      <c r="FX75" s="365"/>
      <c r="FY75" s="365"/>
      <c r="FZ75" s="365"/>
      <c r="GA75" s="365"/>
      <c r="GB75" s="365"/>
      <c r="GC75" s="365"/>
      <c r="GD75" s="365"/>
      <c r="GE75" s="365"/>
      <c r="GF75" s="365"/>
      <c r="GG75" s="365"/>
      <c r="GH75" s="365"/>
      <c r="GI75" s="365"/>
      <c r="GJ75" s="365"/>
      <c r="GK75" s="365"/>
      <c r="GL75" s="365"/>
      <c r="GM75" s="365"/>
      <c r="GN75" s="365"/>
      <c r="GO75" s="365"/>
      <c r="GP75" s="365"/>
      <c r="GQ75" s="365"/>
      <c r="GR75" s="365"/>
      <c r="GS75" s="365"/>
      <c r="GT75" s="365"/>
      <c r="GU75" s="365"/>
      <c r="GV75" s="365"/>
      <c r="GW75" s="365"/>
      <c r="GX75" s="365"/>
      <c r="GY75" s="365"/>
      <c r="GZ75" s="365"/>
      <c r="HA75" s="365"/>
      <c r="HB75" s="365"/>
      <c r="HC75" s="365"/>
      <c r="HD75" s="365"/>
      <c r="HE75" s="365"/>
      <c r="HF75" s="365"/>
      <c r="HG75" s="365"/>
      <c r="HH75" s="365"/>
      <c r="HI75" s="365"/>
      <c r="HJ75" s="365"/>
      <c r="HK75" s="365"/>
      <c r="HL75" s="365"/>
      <c r="HM75" s="365"/>
      <c r="HN75" s="365"/>
      <c r="HO75" s="365"/>
      <c r="HP75" s="365"/>
      <c r="HQ75" s="365"/>
      <c r="HR75" s="365"/>
      <c r="HS75" s="365"/>
      <c r="HT75" s="365"/>
      <c r="HU75" s="365"/>
      <c r="HV75" s="365"/>
      <c r="HW75" s="365"/>
      <c r="HX75" s="365"/>
      <c r="HY75" s="365"/>
      <c r="HZ75" s="365"/>
      <c r="IA75" s="365"/>
      <c r="IB75" s="365"/>
      <c r="IC75" s="365"/>
      <c r="ID75" s="365"/>
      <c r="IE75" s="365"/>
      <c r="IF75" s="365"/>
      <c r="IG75" s="365"/>
      <c r="IH75" s="365"/>
      <c r="II75" s="365"/>
      <c r="IJ75" s="365"/>
      <c r="IK75" s="365"/>
      <c r="IL75" s="365"/>
      <c r="IM75" s="365"/>
      <c r="IN75" s="365"/>
      <c r="IO75" s="365"/>
      <c r="IP75" s="365"/>
      <c r="IQ75" s="365"/>
      <c r="IR75" s="365"/>
      <c r="IS75" s="365"/>
    </row>
    <row r="76" s="30" customFormat="1" ht="24" customHeight="1" spans="1:253">
      <c r="A76" s="365"/>
      <c r="B76" s="371"/>
      <c r="C76" s="365"/>
      <c r="D76" s="365"/>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AI76" s="365"/>
      <c r="AJ76" s="365"/>
      <c r="AK76" s="365"/>
      <c r="AL76" s="365"/>
      <c r="AM76" s="365"/>
      <c r="AN76" s="365"/>
      <c r="AO76" s="365"/>
      <c r="AP76" s="365"/>
      <c r="AQ76" s="365"/>
      <c r="AR76" s="365"/>
      <c r="AS76" s="365"/>
      <c r="AT76" s="365"/>
      <c r="AU76" s="365"/>
      <c r="AV76" s="365"/>
      <c r="AW76" s="365"/>
      <c r="AX76" s="365"/>
      <c r="AY76" s="365"/>
      <c r="AZ76" s="365"/>
      <c r="BA76" s="365"/>
      <c r="BB76" s="365"/>
      <c r="BC76" s="365"/>
      <c r="BD76" s="365"/>
      <c r="BE76" s="365"/>
      <c r="BF76" s="365"/>
      <c r="BG76" s="365"/>
      <c r="BH76" s="365"/>
      <c r="BI76" s="365"/>
      <c r="BJ76" s="365"/>
      <c r="BK76" s="365"/>
      <c r="BL76" s="365"/>
      <c r="BM76" s="365"/>
      <c r="BN76" s="365"/>
      <c r="BO76" s="365"/>
      <c r="BP76" s="365"/>
      <c r="BQ76" s="365"/>
      <c r="BR76" s="365"/>
      <c r="BS76" s="365"/>
      <c r="BT76" s="365"/>
      <c r="BU76" s="365"/>
      <c r="BV76" s="365"/>
      <c r="BW76" s="365"/>
      <c r="BX76" s="365"/>
      <c r="BY76" s="365"/>
      <c r="BZ76" s="365"/>
      <c r="CA76" s="365"/>
      <c r="CB76" s="365"/>
      <c r="CC76" s="365"/>
      <c r="CD76" s="365"/>
      <c r="CE76" s="365"/>
      <c r="CF76" s="365"/>
      <c r="CG76" s="365"/>
      <c r="CH76" s="365"/>
      <c r="CI76" s="365"/>
      <c r="CJ76" s="365"/>
      <c r="CK76" s="365"/>
      <c r="CL76" s="365"/>
      <c r="CM76" s="365"/>
      <c r="CN76" s="365"/>
      <c r="CO76" s="365"/>
      <c r="CP76" s="365"/>
      <c r="CQ76" s="365"/>
      <c r="CR76" s="365"/>
      <c r="CS76" s="365"/>
      <c r="CT76" s="365"/>
      <c r="CU76" s="365"/>
      <c r="CV76" s="365"/>
      <c r="CW76" s="365"/>
      <c r="CX76" s="365"/>
      <c r="CY76" s="365"/>
      <c r="CZ76" s="365"/>
      <c r="DA76" s="365"/>
      <c r="DB76" s="365"/>
      <c r="DC76" s="365"/>
      <c r="DD76" s="365"/>
      <c r="DE76" s="365"/>
      <c r="DF76" s="365"/>
      <c r="DG76" s="365"/>
      <c r="DH76" s="365"/>
      <c r="DI76" s="365"/>
      <c r="DJ76" s="365"/>
      <c r="DK76" s="365"/>
      <c r="DL76" s="365"/>
      <c r="DM76" s="365"/>
      <c r="DN76" s="365"/>
      <c r="DO76" s="365"/>
      <c r="DP76" s="365"/>
      <c r="DQ76" s="365"/>
      <c r="DR76" s="365"/>
      <c r="DS76" s="365"/>
      <c r="DT76" s="365"/>
      <c r="DU76" s="365"/>
      <c r="DV76" s="365"/>
      <c r="DW76" s="365"/>
      <c r="DX76" s="365"/>
      <c r="DY76" s="365"/>
      <c r="DZ76" s="365"/>
      <c r="EA76" s="365"/>
      <c r="EB76" s="365"/>
      <c r="EC76" s="365"/>
      <c r="ED76" s="365"/>
      <c r="EE76" s="365"/>
      <c r="EF76" s="365"/>
      <c r="EG76" s="365"/>
      <c r="EH76" s="365"/>
      <c r="EI76" s="365"/>
      <c r="EJ76" s="365"/>
      <c r="EK76" s="365"/>
      <c r="EL76" s="365"/>
      <c r="EM76" s="365"/>
      <c r="EN76" s="365"/>
      <c r="EO76" s="365"/>
      <c r="EP76" s="365"/>
      <c r="EQ76" s="365"/>
      <c r="ER76" s="365"/>
      <c r="ES76" s="365"/>
      <c r="ET76" s="365"/>
      <c r="EU76" s="365"/>
      <c r="EV76" s="365"/>
      <c r="EW76" s="365"/>
      <c r="EX76" s="365"/>
      <c r="EY76" s="365"/>
      <c r="EZ76" s="365"/>
      <c r="FA76" s="365"/>
      <c r="FB76" s="365"/>
      <c r="FC76" s="365"/>
      <c r="FD76" s="365"/>
      <c r="FE76" s="365"/>
      <c r="FF76" s="365"/>
      <c r="FG76" s="365"/>
      <c r="FH76" s="365"/>
      <c r="FI76" s="365"/>
      <c r="FJ76" s="365"/>
      <c r="FK76" s="365"/>
      <c r="FL76" s="365"/>
      <c r="FM76" s="365"/>
      <c r="FN76" s="365"/>
      <c r="FO76" s="365"/>
      <c r="FP76" s="365"/>
      <c r="FQ76" s="365"/>
      <c r="FR76" s="365"/>
      <c r="FS76" s="365"/>
      <c r="FT76" s="365"/>
      <c r="FU76" s="365"/>
      <c r="FV76" s="365"/>
      <c r="FW76" s="365"/>
      <c r="FX76" s="365"/>
      <c r="FY76" s="365"/>
      <c r="FZ76" s="365"/>
      <c r="GA76" s="365"/>
      <c r="GB76" s="365"/>
      <c r="GC76" s="365"/>
      <c r="GD76" s="365"/>
      <c r="GE76" s="365"/>
      <c r="GF76" s="365"/>
      <c r="GG76" s="365"/>
      <c r="GH76" s="365"/>
      <c r="GI76" s="365"/>
      <c r="GJ76" s="365"/>
      <c r="GK76" s="365"/>
      <c r="GL76" s="365"/>
      <c r="GM76" s="365"/>
      <c r="GN76" s="365"/>
      <c r="GO76" s="365"/>
      <c r="GP76" s="365"/>
      <c r="GQ76" s="365"/>
      <c r="GR76" s="365"/>
      <c r="GS76" s="365"/>
      <c r="GT76" s="365"/>
      <c r="GU76" s="365"/>
      <c r="GV76" s="365"/>
      <c r="GW76" s="365"/>
      <c r="GX76" s="365"/>
      <c r="GY76" s="365"/>
      <c r="GZ76" s="365"/>
      <c r="HA76" s="365"/>
      <c r="HB76" s="365"/>
      <c r="HC76" s="365"/>
      <c r="HD76" s="365"/>
      <c r="HE76" s="365"/>
      <c r="HF76" s="365"/>
      <c r="HG76" s="365"/>
      <c r="HH76" s="365"/>
      <c r="HI76" s="365"/>
      <c r="HJ76" s="365"/>
      <c r="HK76" s="365"/>
      <c r="HL76" s="365"/>
      <c r="HM76" s="365"/>
      <c r="HN76" s="365"/>
      <c r="HO76" s="365"/>
      <c r="HP76" s="365"/>
      <c r="HQ76" s="365"/>
      <c r="HR76" s="365"/>
      <c r="HS76" s="365"/>
      <c r="HT76" s="365"/>
      <c r="HU76" s="365"/>
      <c r="HV76" s="365"/>
      <c r="HW76" s="365"/>
      <c r="HX76" s="365"/>
      <c r="HY76" s="365"/>
      <c r="HZ76" s="365"/>
      <c r="IA76" s="365"/>
      <c r="IB76" s="365"/>
      <c r="IC76" s="365"/>
      <c r="ID76" s="365"/>
      <c r="IE76" s="365"/>
      <c r="IF76" s="365"/>
      <c r="IG76" s="365"/>
      <c r="IH76" s="365"/>
      <c r="II76" s="365"/>
      <c r="IJ76" s="365"/>
      <c r="IK76" s="365"/>
      <c r="IL76" s="365"/>
      <c r="IM76" s="365"/>
      <c r="IN76" s="365"/>
      <c r="IO76" s="365"/>
      <c r="IP76" s="365"/>
      <c r="IQ76" s="365"/>
      <c r="IR76" s="365"/>
      <c r="IS76" s="365"/>
    </row>
    <row r="77" s="30" customFormat="1" ht="24" customHeight="1" spans="1:253">
      <c r="A77" s="365"/>
      <c r="B77" s="371"/>
      <c r="C77" s="365"/>
      <c r="D77" s="365"/>
      <c r="E77" s="365"/>
      <c r="F77" s="365"/>
      <c r="G77" s="365"/>
      <c r="H77" s="365"/>
      <c r="I77" s="365"/>
      <c r="J77" s="365"/>
      <c r="K77" s="365"/>
      <c r="L77" s="365"/>
      <c r="M77" s="365"/>
      <c r="N77" s="365"/>
      <c r="O77" s="365"/>
      <c r="P77" s="365"/>
      <c r="Q77" s="365"/>
      <c r="R77" s="365"/>
      <c r="S77" s="365"/>
      <c r="T77" s="365"/>
      <c r="U77" s="365"/>
      <c r="V77" s="365"/>
      <c r="W77" s="365"/>
      <c r="X77" s="365"/>
      <c r="Y77" s="365"/>
      <c r="Z77" s="365"/>
      <c r="AA77" s="365"/>
      <c r="AB77" s="365"/>
      <c r="AC77" s="365"/>
      <c r="AD77" s="365"/>
      <c r="AE77" s="365"/>
      <c r="AF77" s="365"/>
      <c r="AG77" s="365"/>
      <c r="AH77" s="365"/>
      <c r="AI77" s="365"/>
      <c r="AJ77" s="365"/>
      <c r="AK77" s="365"/>
      <c r="AL77" s="365"/>
      <c r="AM77" s="365"/>
      <c r="AN77" s="365"/>
      <c r="AO77" s="365"/>
      <c r="AP77" s="365"/>
      <c r="AQ77" s="365"/>
      <c r="AR77" s="365"/>
      <c r="AS77" s="365"/>
      <c r="AT77" s="365"/>
      <c r="AU77" s="365"/>
      <c r="AV77" s="365"/>
      <c r="AW77" s="365"/>
      <c r="AX77" s="365"/>
      <c r="AY77" s="365"/>
      <c r="AZ77" s="365"/>
      <c r="BA77" s="365"/>
      <c r="BB77" s="365"/>
      <c r="BC77" s="365"/>
      <c r="BD77" s="365"/>
      <c r="BE77" s="365"/>
      <c r="BF77" s="365"/>
      <c r="BG77" s="365"/>
      <c r="BH77" s="365"/>
      <c r="BI77" s="365"/>
      <c r="BJ77" s="365"/>
      <c r="BK77" s="365"/>
      <c r="BL77" s="365"/>
      <c r="BM77" s="365"/>
      <c r="BN77" s="365"/>
      <c r="BO77" s="365"/>
      <c r="BP77" s="365"/>
      <c r="BQ77" s="365"/>
      <c r="BR77" s="365"/>
      <c r="BS77" s="365"/>
      <c r="BT77" s="365"/>
      <c r="BU77" s="365"/>
      <c r="BV77" s="365"/>
      <c r="BW77" s="365"/>
      <c r="BX77" s="365"/>
      <c r="BY77" s="365"/>
      <c r="BZ77" s="365"/>
      <c r="CA77" s="365"/>
      <c r="CB77" s="365"/>
      <c r="CC77" s="365"/>
      <c r="CD77" s="365"/>
      <c r="CE77" s="365"/>
      <c r="CF77" s="365"/>
      <c r="CG77" s="365"/>
      <c r="CH77" s="365"/>
      <c r="CI77" s="365"/>
      <c r="CJ77" s="365"/>
      <c r="CK77" s="365"/>
      <c r="CL77" s="365"/>
      <c r="CM77" s="365"/>
      <c r="CN77" s="365"/>
      <c r="CO77" s="365"/>
      <c r="CP77" s="365"/>
      <c r="CQ77" s="365"/>
      <c r="CR77" s="365"/>
      <c r="CS77" s="365"/>
      <c r="CT77" s="365"/>
      <c r="CU77" s="365"/>
      <c r="CV77" s="365"/>
      <c r="CW77" s="365"/>
      <c r="CX77" s="365"/>
      <c r="CY77" s="365"/>
      <c r="CZ77" s="365"/>
      <c r="DA77" s="365"/>
      <c r="DB77" s="365"/>
      <c r="DC77" s="365"/>
      <c r="DD77" s="365"/>
      <c r="DE77" s="365"/>
      <c r="DF77" s="365"/>
      <c r="DG77" s="365"/>
      <c r="DH77" s="365"/>
      <c r="DI77" s="365"/>
      <c r="DJ77" s="365"/>
      <c r="DK77" s="365"/>
      <c r="DL77" s="365"/>
      <c r="DM77" s="365"/>
      <c r="DN77" s="365"/>
      <c r="DO77" s="365"/>
      <c r="DP77" s="365"/>
      <c r="DQ77" s="365"/>
      <c r="DR77" s="365"/>
      <c r="DS77" s="365"/>
      <c r="DT77" s="365"/>
      <c r="DU77" s="365"/>
      <c r="DV77" s="365"/>
      <c r="DW77" s="365"/>
      <c r="DX77" s="365"/>
      <c r="DY77" s="365"/>
      <c r="DZ77" s="365"/>
      <c r="EA77" s="365"/>
      <c r="EB77" s="365"/>
      <c r="EC77" s="365"/>
      <c r="ED77" s="365"/>
      <c r="EE77" s="365"/>
      <c r="EF77" s="365"/>
      <c r="EG77" s="365"/>
      <c r="EH77" s="365"/>
      <c r="EI77" s="365"/>
      <c r="EJ77" s="365"/>
      <c r="EK77" s="365"/>
      <c r="EL77" s="365"/>
      <c r="EM77" s="365"/>
      <c r="EN77" s="365"/>
      <c r="EO77" s="365"/>
      <c r="EP77" s="365"/>
      <c r="EQ77" s="365"/>
      <c r="ER77" s="365"/>
      <c r="ES77" s="365"/>
      <c r="ET77" s="365"/>
      <c r="EU77" s="365"/>
      <c r="EV77" s="365"/>
      <c r="EW77" s="365"/>
      <c r="EX77" s="365"/>
      <c r="EY77" s="365"/>
      <c r="EZ77" s="365"/>
      <c r="FA77" s="365"/>
      <c r="FB77" s="365"/>
      <c r="FC77" s="365"/>
      <c r="FD77" s="365"/>
      <c r="FE77" s="365"/>
      <c r="FF77" s="365"/>
      <c r="FG77" s="365"/>
      <c r="FH77" s="365"/>
      <c r="FI77" s="365"/>
      <c r="FJ77" s="365"/>
      <c r="FK77" s="365"/>
      <c r="FL77" s="365"/>
      <c r="FM77" s="365"/>
      <c r="FN77" s="365"/>
      <c r="FO77" s="365"/>
      <c r="FP77" s="365"/>
      <c r="FQ77" s="365"/>
      <c r="FR77" s="365"/>
      <c r="FS77" s="365"/>
      <c r="FT77" s="365"/>
      <c r="FU77" s="365"/>
      <c r="FV77" s="365"/>
      <c r="FW77" s="365"/>
      <c r="FX77" s="365"/>
      <c r="FY77" s="365"/>
      <c r="FZ77" s="365"/>
      <c r="GA77" s="365"/>
      <c r="GB77" s="365"/>
      <c r="GC77" s="365"/>
      <c r="GD77" s="365"/>
      <c r="GE77" s="365"/>
      <c r="GF77" s="365"/>
      <c r="GG77" s="365"/>
      <c r="GH77" s="365"/>
      <c r="GI77" s="365"/>
      <c r="GJ77" s="365"/>
      <c r="GK77" s="365"/>
      <c r="GL77" s="365"/>
      <c r="GM77" s="365"/>
      <c r="GN77" s="365"/>
      <c r="GO77" s="365"/>
      <c r="GP77" s="365"/>
      <c r="GQ77" s="365"/>
      <c r="GR77" s="365"/>
      <c r="GS77" s="365"/>
      <c r="GT77" s="365"/>
      <c r="GU77" s="365"/>
      <c r="GV77" s="365"/>
      <c r="GW77" s="365"/>
      <c r="GX77" s="365"/>
      <c r="GY77" s="365"/>
      <c r="GZ77" s="365"/>
      <c r="HA77" s="365"/>
      <c r="HB77" s="365"/>
      <c r="HC77" s="365"/>
      <c r="HD77" s="365"/>
      <c r="HE77" s="365"/>
      <c r="HF77" s="365"/>
      <c r="HG77" s="365"/>
      <c r="HH77" s="365"/>
      <c r="HI77" s="365"/>
      <c r="HJ77" s="365"/>
      <c r="HK77" s="365"/>
      <c r="HL77" s="365"/>
      <c r="HM77" s="365"/>
      <c r="HN77" s="365"/>
      <c r="HO77" s="365"/>
      <c r="HP77" s="365"/>
      <c r="HQ77" s="365"/>
      <c r="HR77" s="365"/>
      <c r="HS77" s="365"/>
      <c r="HT77" s="365"/>
      <c r="HU77" s="365"/>
      <c r="HV77" s="365"/>
      <c r="HW77" s="365"/>
      <c r="HX77" s="365"/>
      <c r="HY77" s="365"/>
      <c r="HZ77" s="365"/>
      <c r="IA77" s="365"/>
      <c r="IB77" s="365"/>
      <c r="IC77" s="365"/>
      <c r="ID77" s="365"/>
      <c r="IE77" s="365"/>
      <c r="IF77" s="365"/>
      <c r="IG77" s="365"/>
      <c r="IH77" s="365"/>
      <c r="II77" s="365"/>
      <c r="IJ77" s="365"/>
      <c r="IK77" s="365"/>
      <c r="IL77" s="365"/>
      <c r="IM77" s="365"/>
      <c r="IN77" s="365"/>
      <c r="IO77" s="365"/>
      <c r="IP77" s="365"/>
      <c r="IQ77" s="365"/>
      <c r="IR77" s="365"/>
      <c r="IS77" s="365"/>
    </row>
    <row r="78" s="30" customFormat="1" ht="24" customHeight="1" spans="1:253">
      <c r="A78" s="365"/>
      <c r="B78" s="371"/>
      <c r="C78" s="365"/>
      <c r="D78" s="365"/>
      <c r="E78" s="365"/>
      <c r="F78" s="365"/>
      <c r="G78" s="365"/>
      <c r="H78" s="365"/>
      <c r="I78" s="365"/>
      <c r="J78" s="365"/>
      <c r="K78" s="365"/>
      <c r="L78" s="365"/>
      <c r="M78" s="365"/>
      <c r="N78" s="365"/>
      <c r="O78" s="365"/>
      <c r="P78" s="365"/>
      <c r="Q78" s="365"/>
      <c r="R78" s="365"/>
      <c r="S78" s="365"/>
      <c r="T78" s="365"/>
      <c r="U78" s="365"/>
      <c r="V78" s="365"/>
      <c r="W78" s="365"/>
      <c r="X78" s="365"/>
      <c r="Y78" s="365"/>
      <c r="Z78" s="365"/>
      <c r="AA78" s="365"/>
      <c r="AB78" s="365"/>
      <c r="AC78" s="365"/>
      <c r="AD78" s="365"/>
      <c r="AE78" s="365"/>
      <c r="AF78" s="365"/>
      <c r="AG78" s="365"/>
      <c r="AH78" s="365"/>
      <c r="AI78" s="365"/>
      <c r="AJ78" s="365"/>
      <c r="AK78" s="365"/>
      <c r="AL78" s="365"/>
      <c r="AM78" s="365"/>
      <c r="AN78" s="365"/>
      <c r="AO78" s="365"/>
      <c r="AP78" s="365"/>
      <c r="AQ78" s="365"/>
      <c r="AR78" s="365"/>
      <c r="AS78" s="365"/>
      <c r="AT78" s="365"/>
      <c r="AU78" s="365"/>
      <c r="AV78" s="365"/>
      <c r="AW78" s="365"/>
      <c r="AX78" s="365"/>
      <c r="AY78" s="365"/>
      <c r="AZ78" s="365"/>
      <c r="BA78" s="365"/>
      <c r="BB78" s="365"/>
      <c r="BC78" s="365"/>
      <c r="BD78" s="365"/>
      <c r="BE78" s="365"/>
      <c r="BF78" s="365"/>
      <c r="BG78" s="365"/>
      <c r="BH78" s="365"/>
      <c r="BI78" s="365"/>
      <c r="BJ78" s="365"/>
      <c r="BK78" s="365"/>
      <c r="BL78" s="365"/>
      <c r="BM78" s="365"/>
      <c r="BN78" s="365"/>
      <c r="BO78" s="365"/>
      <c r="BP78" s="365"/>
      <c r="BQ78" s="365"/>
      <c r="BR78" s="365"/>
      <c r="BS78" s="365"/>
      <c r="BT78" s="365"/>
      <c r="BU78" s="365"/>
      <c r="BV78" s="365"/>
      <c r="BW78" s="365"/>
      <c r="BX78" s="365"/>
      <c r="BY78" s="365"/>
      <c r="BZ78" s="365"/>
      <c r="CA78" s="365"/>
      <c r="CB78" s="365"/>
      <c r="CC78" s="365"/>
      <c r="CD78" s="365"/>
      <c r="CE78" s="365"/>
      <c r="CF78" s="365"/>
      <c r="CG78" s="365"/>
      <c r="CH78" s="365"/>
      <c r="CI78" s="365"/>
      <c r="CJ78" s="365"/>
      <c r="CK78" s="365"/>
      <c r="CL78" s="365"/>
      <c r="CM78" s="365"/>
      <c r="CN78" s="365"/>
      <c r="CO78" s="365"/>
      <c r="CP78" s="365"/>
      <c r="CQ78" s="365"/>
      <c r="CR78" s="365"/>
      <c r="CS78" s="365"/>
      <c r="CT78" s="365"/>
      <c r="CU78" s="365"/>
      <c r="CV78" s="365"/>
      <c r="CW78" s="365"/>
      <c r="CX78" s="365"/>
      <c r="CY78" s="365"/>
      <c r="CZ78" s="365"/>
      <c r="DA78" s="365"/>
      <c r="DB78" s="365"/>
      <c r="DC78" s="365"/>
      <c r="DD78" s="365"/>
      <c r="DE78" s="365"/>
      <c r="DF78" s="365"/>
      <c r="DG78" s="365"/>
      <c r="DH78" s="365"/>
      <c r="DI78" s="365"/>
      <c r="DJ78" s="365"/>
      <c r="DK78" s="365"/>
      <c r="DL78" s="365"/>
      <c r="DM78" s="365"/>
      <c r="DN78" s="365"/>
      <c r="DO78" s="365"/>
      <c r="DP78" s="365"/>
      <c r="DQ78" s="365"/>
      <c r="DR78" s="365"/>
      <c r="DS78" s="365"/>
      <c r="DT78" s="365"/>
      <c r="DU78" s="365"/>
      <c r="DV78" s="365"/>
      <c r="DW78" s="365"/>
      <c r="DX78" s="365"/>
      <c r="DY78" s="365"/>
      <c r="DZ78" s="365"/>
      <c r="EA78" s="365"/>
      <c r="EB78" s="365"/>
      <c r="EC78" s="365"/>
      <c r="ED78" s="365"/>
      <c r="EE78" s="365"/>
      <c r="EF78" s="365"/>
      <c r="EG78" s="365"/>
      <c r="EH78" s="365"/>
      <c r="EI78" s="365"/>
      <c r="EJ78" s="365"/>
      <c r="EK78" s="365"/>
      <c r="EL78" s="365"/>
      <c r="EM78" s="365"/>
      <c r="EN78" s="365"/>
      <c r="EO78" s="365"/>
      <c r="EP78" s="365"/>
      <c r="EQ78" s="365"/>
      <c r="ER78" s="365"/>
      <c r="ES78" s="365"/>
      <c r="ET78" s="365"/>
      <c r="EU78" s="365"/>
      <c r="EV78" s="365"/>
      <c r="EW78" s="365"/>
      <c r="EX78" s="365"/>
      <c r="EY78" s="365"/>
      <c r="EZ78" s="365"/>
      <c r="FA78" s="365"/>
      <c r="FB78" s="365"/>
      <c r="FC78" s="365"/>
      <c r="FD78" s="365"/>
      <c r="FE78" s="365"/>
      <c r="FF78" s="365"/>
      <c r="FG78" s="365"/>
      <c r="FH78" s="365"/>
      <c r="FI78" s="365"/>
      <c r="FJ78" s="365"/>
      <c r="FK78" s="365"/>
      <c r="FL78" s="365"/>
      <c r="FM78" s="365"/>
      <c r="FN78" s="365"/>
      <c r="FO78" s="365"/>
      <c r="FP78" s="365"/>
      <c r="FQ78" s="365"/>
      <c r="FR78" s="365"/>
      <c r="FS78" s="365"/>
      <c r="FT78" s="365"/>
      <c r="FU78" s="365"/>
      <c r="FV78" s="365"/>
      <c r="FW78" s="365"/>
      <c r="FX78" s="365"/>
      <c r="FY78" s="365"/>
      <c r="FZ78" s="365"/>
      <c r="GA78" s="365"/>
      <c r="GB78" s="365"/>
      <c r="GC78" s="365"/>
      <c r="GD78" s="365"/>
      <c r="GE78" s="365"/>
      <c r="GF78" s="365"/>
      <c r="GG78" s="365"/>
      <c r="GH78" s="365"/>
      <c r="GI78" s="365"/>
      <c r="GJ78" s="365"/>
      <c r="GK78" s="365"/>
      <c r="GL78" s="365"/>
      <c r="GM78" s="365"/>
      <c r="GN78" s="365"/>
      <c r="GO78" s="365"/>
      <c r="GP78" s="365"/>
      <c r="GQ78" s="365"/>
      <c r="GR78" s="365"/>
      <c r="GS78" s="365"/>
      <c r="GT78" s="365"/>
      <c r="GU78" s="365"/>
      <c r="GV78" s="365"/>
      <c r="GW78" s="365"/>
      <c r="GX78" s="365"/>
      <c r="GY78" s="365"/>
      <c r="GZ78" s="365"/>
      <c r="HA78" s="365"/>
      <c r="HB78" s="365"/>
      <c r="HC78" s="365"/>
      <c r="HD78" s="365"/>
      <c r="HE78" s="365"/>
      <c r="HF78" s="365"/>
      <c r="HG78" s="365"/>
      <c r="HH78" s="365"/>
      <c r="HI78" s="365"/>
      <c r="HJ78" s="365"/>
      <c r="HK78" s="365"/>
      <c r="HL78" s="365"/>
      <c r="HM78" s="365"/>
      <c r="HN78" s="365"/>
      <c r="HO78" s="365"/>
      <c r="HP78" s="365"/>
      <c r="HQ78" s="365"/>
      <c r="HR78" s="365"/>
      <c r="HS78" s="365"/>
      <c r="HT78" s="365"/>
      <c r="HU78" s="365"/>
      <c r="HV78" s="365"/>
      <c r="HW78" s="365"/>
      <c r="HX78" s="365"/>
      <c r="HY78" s="365"/>
      <c r="HZ78" s="365"/>
      <c r="IA78" s="365"/>
      <c r="IB78" s="365"/>
      <c r="IC78" s="365"/>
      <c r="ID78" s="365"/>
      <c r="IE78" s="365"/>
      <c r="IF78" s="365"/>
      <c r="IG78" s="365"/>
      <c r="IH78" s="365"/>
      <c r="II78" s="365"/>
      <c r="IJ78" s="365"/>
      <c r="IK78" s="365"/>
      <c r="IL78" s="365"/>
      <c r="IM78" s="365"/>
      <c r="IN78" s="365"/>
      <c r="IO78" s="365"/>
      <c r="IP78" s="365"/>
      <c r="IQ78" s="365"/>
      <c r="IR78" s="365"/>
      <c r="IS78" s="365"/>
    </row>
    <row r="79" s="30" customFormat="1" ht="24" customHeight="1" spans="1:253">
      <c r="A79" s="365"/>
      <c r="B79" s="371"/>
      <c r="C79" s="365"/>
      <c r="D79" s="365"/>
      <c r="E79" s="365"/>
      <c r="F79" s="365"/>
      <c r="G79" s="365"/>
      <c r="H79" s="365"/>
      <c r="I79" s="365"/>
      <c r="J79" s="365"/>
      <c r="K79" s="365"/>
      <c r="L79" s="365"/>
      <c r="M79" s="365"/>
      <c r="N79" s="365"/>
      <c r="O79" s="365"/>
      <c r="P79" s="365"/>
      <c r="Q79" s="365"/>
      <c r="R79" s="365"/>
      <c r="S79" s="365"/>
      <c r="T79" s="365"/>
      <c r="U79" s="365"/>
      <c r="V79" s="365"/>
      <c r="W79" s="365"/>
      <c r="X79" s="365"/>
      <c r="Y79" s="365"/>
      <c r="Z79" s="365"/>
      <c r="AA79" s="365"/>
      <c r="AB79" s="365"/>
      <c r="AC79" s="365"/>
      <c r="AD79" s="365"/>
      <c r="AE79" s="365"/>
      <c r="AF79" s="365"/>
      <c r="AG79" s="365"/>
      <c r="AH79" s="365"/>
      <c r="AI79" s="365"/>
      <c r="AJ79" s="365"/>
      <c r="AK79" s="365"/>
      <c r="AL79" s="365"/>
      <c r="AM79" s="365"/>
      <c r="AN79" s="365"/>
      <c r="AO79" s="365"/>
      <c r="AP79" s="365"/>
      <c r="AQ79" s="365"/>
      <c r="AR79" s="365"/>
      <c r="AS79" s="365"/>
      <c r="AT79" s="365"/>
      <c r="AU79" s="365"/>
      <c r="AV79" s="365"/>
      <c r="AW79" s="365"/>
      <c r="AX79" s="365"/>
      <c r="AY79" s="365"/>
      <c r="AZ79" s="365"/>
      <c r="BA79" s="365"/>
      <c r="BB79" s="365"/>
      <c r="BC79" s="365"/>
      <c r="BD79" s="365"/>
      <c r="BE79" s="365"/>
      <c r="BF79" s="365"/>
      <c r="BG79" s="365"/>
      <c r="BH79" s="365"/>
      <c r="BI79" s="365"/>
      <c r="BJ79" s="365"/>
      <c r="BK79" s="365"/>
      <c r="BL79" s="365"/>
      <c r="BM79" s="365"/>
      <c r="BN79" s="365"/>
      <c r="BO79" s="365"/>
      <c r="BP79" s="365"/>
      <c r="BQ79" s="365"/>
      <c r="BR79" s="365"/>
      <c r="BS79" s="365"/>
      <c r="BT79" s="365"/>
      <c r="BU79" s="365"/>
      <c r="BV79" s="365"/>
      <c r="BW79" s="365"/>
      <c r="BX79" s="365"/>
      <c r="BY79" s="365"/>
      <c r="BZ79" s="365"/>
      <c r="CA79" s="365"/>
      <c r="CB79" s="365"/>
      <c r="CC79" s="365"/>
      <c r="CD79" s="365"/>
      <c r="CE79" s="365"/>
      <c r="CF79" s="365"/>
      <c r="CG79" s="365"/>
      <c r="CH79" s="365"/>
      <c r="CI79" s="365"/>
      <c r="CJ79" s="365"/>
      <c r="CK79" s="365"/>
      <c r="CL79" s="365"/>
      <c r="CM79" s="365"/>
      <c r="CN79" s="365"/>
      <c r="CO79" s="365"/>
      <c r="CP79" s="365"/>
      <c r="CQ79" s="365"/>
      <c r="CR79" s="365"/>
      <c r="CS79" s="365"/>
      <c r="CT79" s="365"/>
      <c r="CU79" s="365"/>
      <c r="CV79" s="365"/>
      <c r="CW79" s="365"/>
      <c r="CX79" s="365"/>
      <c r="CY79" s="365"/>
      <c r="CZ79" s="365"/>
      <c r="DA79" s="365"/>
      <c r="DB79" s="365"/>
      <c r="DC79" s="365"/>
      <c r="DD79" s="365"/>
      <c r="DE79" s="365"/>
      <c r="DF79" s="365"/>
      <c r="DG79" s="365"/>
      <c r="DH79" s="365"/>
      <c r="DI79" s="365"/>
      <c r="DJ79" s="365"/>
      <c r="DK79" s="365"/>
      <c r="DL79" s="365"/>
      <c r="DM79" s="365"/>
      <c r="DN79" s="365"/>
      <c r="DO79" s="365"/>
      <c r="DP79" s="365"/>
      <c r="DQ79" s="365"/>
      <c r="DR79" s="365"/>
      <c r="DS79" s="365"/>
      <c r="DT79" s="365"/>
      <c r="DU79" s="365"/>
      <c r="DV79" s="365"/>
      <c r="DW79" s="365"/>
      <c r="DX79" s="365"/>
      <c r="DY79" s="365"/>
      <c r="DZ79" s="365"/>
      <c r="EA79" s="365"/>
      <c r="EB79" s="365"/>
      <c r="EC79" s="365"/>
      <c r="ED79" s="365"/>
      <c r="EE79" s="365"/>
      <c r="EF79" s="365"/>
      <c r="EG79" s="365"/>
      <c r="EH79" s="365"/>
      <c r="EI79" s="365"/>
      <c r="EJ79" s="365"/>
      <c r="EK79" s="365"/>
      <c r="EL79" s="365"/>
      <c r="EM79" s="365"/>
      <c r="EN79" s="365"/>
      <c r="EO79" s="365"/>
      <c r="EP79" s="365"/>
      <c r="EQ79" s="365"/>
      <c r="ER79" s="365"/>
      <c r="ES79" s="365"/>
      <c r="ET79" s="365"/>
      <c r="EU79" s="365"/>
      <c r="EV79" s="365"/>
      <c r="EW79" s="365"/>
      <c r="EX79" s="365"/>
      <c r="EY79" s="365"/>
      <c r="EZ79" s="365"/>
      <c r="FA79" s="365"/>
      <c r="FB79" s="365"/>
      <c r="FC79" s="365"/>
      <c r="FD79" s="365"/>
      <c r="FE79" s="365"/>
      <c r="FF79" s="365"/>
      <c r="FG79" s="365"/>
      <c r="FH79" s="365"/>
      <c r="FI79" s="365"/>
      <c r="FJ79" s="365"/>
      <c r="FK79" s="365"/>
      <c r="FL79" s="365"/>
      <c r="FM79" s="365"/>
      <c r="FN79" s="365"/>
      <c r="FO79" s="365"/>
      <c r="FP79" s="365"/>
      <c r="FQ79" s="365"/>
      <c r="FR79" s="365"/>
      <c r="FS79" s="365"/>
      <c r="FT79" s="365"/>
      <c r="FU79" s="365"/>
      <c r="FV79" s="365"/>
      <c r="FW79" s="365"/>
      <c r="FX79" s="365"/>
      <c r="FY79" s="365"/>
      <c r="FZ79" s="365"/>
      <c r="GA79" s="365"/>
      <c r="GB79" s="365"/>
      <c r="GC79" s="365"/>
      <c r="GD79" s="365"/>
      <c r="GE79" s="365"/>
      <c r="GF79" s="365"/>
      <c r="GG79" s="365"/>
      <c r="GH79" s="365"/>
      <c r="GI79" s="365"/>
      <c r="GJ79" s="365"/>
      <c r="GK79" s="365"/>
      <c r="GL79" s="365"/>
      <c r="GM79" s="365"/>
      <c r="GN79" s="365"/>
      <c r="GO79" s="365"/>
      <c r="GP79" s="365"/>
      <c r="GQ79" s="365"/>
      <c r="GR79" s="365"/>
      <c r="GS79" s="365"/>
      <c r="GT79" s="365"/>
      <c r="GU79" s="365"/>
      <c r="GV79" s="365"/>
      <c r="GW79" s="365"/>
      <c r="GX79" s="365"/>
      <c r="GY79" s="365"/>
      <c r="GZ79" s="365"/>
      <c r="HA79" s="365"/>
      <c r="HB79" s="365"/>
      <c r="HC79" s="365"/>
      <c r="HD79" s="365"/>
      <c r="HE79" s="365"/>
      <c r="HF79" s="365"/>
      <c r="HG79" s="365"/>
      <c r="HH79" s="365"/>
      <c r="HI79" s="365"/>
      <c r="HJ79" s="365"/>
      <c r="HK79" s="365"/>
      <c r="HL79" s="365"/>
      <c r="HM79" s="365"/>
      <c r="HN79" s="365"/>
      <c r="HO79" s="365"/>
      <c r="HP79" s="365"/>
      <c r="HQ79" s="365"/>
      <c r="HR79" s="365"/>
      <c r="HS79" s="365"/>
      <c r="HT79" s="365"/>
      <c r="HU79" s="365"/>
      <c r="HV79" s="365"/>
      <c r="HW79" s="365"/>
      <c r="HX79" s="365"/>
      <c r="HY79" s="365"/>
      <c r="HZ79" s="365"/>
      <c r="IA79" s="365"/>
      <c r="IB79" s="365"/>
      <c r="IC79" s="365"/>
      <c r="ID79" s="365"/>
      <c r="IE79" s="365"/>
      <c r="IF79" s="365"/>
      <c r="IG79" s="365"/>
      <c r="IH79" s="365"/>
      <c r="II79" s="365"/>
      <c r="IJ79" s="365"/>
      <c r="IK79" s="365"/>
      <c r="IL79" s="365"/>
      <c r="IM79" s="365"/>
      <c r="IN79" s="365"/>
      <c r="IO79" s="365"/>
      <c r="IP79" s="365"/>
      <c r="IQ79" s="365"/>
      <c r="IR79" s="365"/>
      <c r="IS79" s="365"/>
    </row>
    <row r="80" s="30" customFormat="1" ht="24" customHeight="1" spans="1:253">
      <c r="A80" s="365"/>
      <c r="B80" s="371"/>
      <c r="C80" s="365"/>
      <c r="D80" s="365"/>
      <c r="E80" s="365"/>
      <c r="F80" s="365"/>
      <c r="G80" s="365"/>
      <c r="H80" s="365"/>
      <c r="I80" s="365"/>
      <c r="J80" s="365"/>
      <c r="K80" s="365"/>
      <c r="L80" s="365"/>
      <c r="M80" s="365"/>
      <c r="N80" s="365"/>
      <c r="O80" s="365"/>
      <c r="P80" s="365"/>
      <c r="Q80" s="365"/>
      <c r="R80" s="365"/>
      <c r="S80" s="365"/>
      <c r="T80" s="365"/>
      <c r="U80" s="365"/>
      <c r="V80" s="365"/>
      <c r="W80" s="365"/>
      <c r="X80" s="365"/>
      <c r="Y80" s="365"/>
      <c r="Z80" s="365"/>
      <c r="AA80" s="365"/>
      <c r="AB80" s="365"/>
      <c r="AC80" s="365"/>
      <c r="AD80" s="365"/>
      <c r="AE80" s="365"/>
      <c r="AF80" s="365"/>
      <c r="AG80" s="365"/>
      <c r="AH80" s="365"/>
      <c r="AI80" s="365"/>
      <c r="AJ80" s="365"/>
      <c r="AK80" s="365"/>
      <c r="AL80" s="365"/>
      <c r="AM80" s="365"/>
      <c r="AN80" s="365"/>
      <c r="AO80" s="365"/>
      <c r="AP80" s="365"/>
      <c r="AQ80" s="365"/>
      <c r="AR80" s="365"/>
      <c r="AS80" s="365"/>
      <c r="AT80" s="365"/>
      <c r="AU80" s="365"/>
      <c r="AV80" s="365"/>
      <c r="AW80" s="365"/>
      <c r="AX80" s="365"/>
      <c r="AY80" s="365"/>
      <c r="AZ80" s="365"/>
      <c r="BA80" s="365"/>
      <c r="BB80" s="365"/>
      <c r="BC80" s="365"/>
      <c r="BD80" s="365"/>
      <c r="BE80" s="365"/>
      <c r="BF80" s="365"/>
      <c r="BG80" s="365"/>
      <c r="BH80" s="365"/>
      <c r="BI80" s="365"/>
      <c r="BJ80" s="365"/>
      <c r="BK80" s="365"/>
      <c r="BL80" s="365"/>
      <c r="BM80" s="365"/>
      <c r="BN80" s="365"/>
      <c r="BO80" s="365"/>
      <c r="BP80" s="365"/>
      <c r="BQ80" s="365"/>
      <c r="BR80" s="365"/>
      <c r="BS80" s="365"/>
      <c r="BT80" s="365"/>
      <c r="BU80" s="365"/>
      <c r="BV80" s="365"/>
      <c r="BW80" s="365"/>
      <c r="BX80" s="365"/>
      <c r="BY80" s="365"/>
      <c r="BZ80" s="365"/>
      <c r="CA80" s="365"/>
      <c r="CB80" s="365"/>
      <c r="CC80" s="365"/>
      <c r="CD80" s="365"/>
      <c r="CE80" s="365"/>
      <c r="CF80" s="365"/>
      <c r="CG80" s="365"/>
      <c r="CH80" s="365"/>
      <c r="CI80" s="365"/>
      <c r="CJ80" s="365"/>
      <c r="CK80" s="365"/>
      <c r="CL80" s="365"/>
      <c r="CM80" s="365"/>
      <c r="CN80" s="365"/>
      <c r="CO80" s="365"/>
      <c r="CP80" s="365"/>
      <c r="CQ80" s="365"/>
      <c r="CR80" s="365"/>
      <c r="CS80" s="365"/>
      <c r="CT80" s="365"/>
      <c r="CU80" s="365"/>
      <c r="CV80" s="365"/>
      <c r="CW80" s="365"/>
      <c r="CX80" s="365"/>
      <c r="CY80" s="365"/>
      <c r="CZ80" s="365"/>
      <c r="DA80" s="365"/>
      <c r="DB80" s="365"/>
      <c r="DC80" s="365"/>
      <c r="DD80" s="365"/>
      <c r="DE80" s="365"/>
      <c r="DF80" s="365"/>
      <c r="DG80" s="365"/>
      <c r="DH80" s="365"/>
      <c r="DI80" s="365"/>
      <c r="DJ80" s="365"/>
      <c r="DK80" s="365"/>
      <c r="DL80" s="365"/>
      <c r="DM80" s="365"/>
      <c r="DN80" s="365"/>
      <c r="DO80" s="365"/>
      <c r="DP80" s="365"/>
      <c r="DQ80" s="365"/>
      <c r="DR80" s="365"/>
      <c r="DS80" s="365"/>
      <c r="DT80" s="365"/>
      <c r="DU80" s="365"/>
      <c r="DV80" s="365"/>
      <c r="DW80" s="365"/>
      <c r="DX80" s="365"/>
      <c r="DY80" s="365"/>
      <c r="DZ80" s="365"/>
      <c r="EA80" s="365"/>
      <c r="EB80" s="365"/>
      <c r="EC80" s="365"/>
      <c r="ED80" s="365"/>
      <c r="EE80" s="365"/>
      <c r="EF80" s="365"/>
      <c r="EG80" s="365"/>
      <c r="EH80" s="365"/>
      <c r="EI80" s="365"/>
      <c r="EJ80" s="365"/>
      <c r="EK80" s="365"/>
      <c r="EL80" s="365"/>
      <c r="EM80" s="365"/>
      <c r="EN80" s="365"/>
      <c r="EO80" s="365"/>
      <c r="EP80" s="365"/>
      <c r="EQ80" s="365"/>
      <c r="ER80" s="365"/>
      <c r="ES80" s="365"/>
      <c r="ET80" s="365"/>
      <c r="EU80" s="365"/>
      <c r="EV80" s="365"/>
      <c r="EW80" s="365"/>
      <c r="EX80" s="365"/>
      <c r="EY80" s="365"/>
      <c r="EZ80" s="365"/>
      <c r="FA80" s="365"/>
      <c r="FB80" s="365"/>
      <c r="FC80" s="365"/>
      <c r="FD80" s="365"/>
      <c r="FE80" s="365"/>
      <c r="FF80" s="365"/>
      <c r="FG80" s="365"/>
      <c r="FH80" s="365"/>
      <c r="FI80" s="365"/>
      <c r="FJ80" s="365"/>
      <c r="FK80" s="365"/>
      <c r="FL80" s="365"/>
      <c r="FM80" s="365"/>
      <c r="FN80" s="365"/>
      <c r="FO80" s="365"/>
      <c r="FP80" s="365"/>
      <c r="FQ80" s="365"/>
      <c r="FR80" s="365"/>
      <c r="FS80" s="365"/>
      <c r="FT80" s="365"/>
      <c r="FU80" s="365"/>
      <c r="FV80" s="365"/>
      <c r="FW80" s="365"/>
      <c r="FX80" s="365"/>
      <c r="FY80" s="365"/>
      <c r="FZ80" s="365"/>
      <c r="GA80" s="365"/>
      <c r="GB80" s="365"/>
      <c r="GC80" s="365"/>
      <c r="GD80" s="365"/>
      <c r="GE80" s="365"/>
      <c r="GF80" s="365"/>
      <c r="GG80" s="365"/>
      <c r="GH80" s="365"/>
      <c r="GI80" s="365"/>
      <c r="GJ80" s="365"/>
      <c r="GK80" s="365"/>
      <c r="GL80" s="365"/>
      <c r="GM80" s="365"/>
      <c r="GN80" s="365"/>
      <c r="GO80" s="365"/>
      <c r="GP80" s="365"/>
      <c r="GQ80" s="365"/>
      <c r="GR80" s="365"/>
      <c r="GS80" s="365"/>
      <c r="GT80" s="365"/>
      <c r="GU80" s="365"/>
      <c r="GV80" s="365"/>
      <c r="GW80" s="365"/>
      <c r="GX80" s="365"/>
      <c r="GY80" s="365"/>
      <c r="GZ80" s="365"/>
      <c r="HA80" s="365"/>
      <c r="HB80" s="365"/>
      <c r="HC80" s="365"/>
      <c r="HD80" s="365"/>
      <c r="HE80" s="365"/>
      <c r="HF80" s="365"/>
      <c r="HG80" s="365"/>
      <c r="HH80" s="365"/>
      <c r="HI80" s="365"/>
      <c r="HJ80" s="365"/>
      <c r="HK80" s="365"/>
      <c r="HL80" s="365"/>
      <c r="HM80" s="365"/>
      <c r="HN80" s="365"/>
      <c r="HO80" s="365"/>
      <c r="HP80" s="365"/>
      <c r="HQ80" s="365"/>
      <c r="HR80" s="365"/>
      <c r="HS80" s="365"/>
      <c r="HT80" s="365"/>
      <c r="HU80" s="365"/>
      <c r="HV80" s="365"/>
      <c r="HW80" s="365"/>
      <c r="HX80" s="365"/>
      <c r="HY80" s="365"/>
      <c r="HZ80" s="365"/>
      <c r="IA80" s="365"/>
      <c r="IB80" s="365"/>
      <c r="IC80" s="365"/>
      <c r="ID80" s="365"/>
      <c r="IE80" s="365"/>
      <c r="IF80" s="365"/>
      <c r="IG80" s="365"/>
      <c r="IH80" s="365"/>
      <c r="II80" s="365"/>
      <c r="IJ80" s="365"/>
      <c r="IK80" s="365"/>
      <c r="IL80" s="365"/>
      <c r="IM80" s="365"/>
      <c r="IN80" s="365"/>
      <c r="IO80" s="365"/>
      <c r="IP80" s="365"/>
      <c r="IQ80" s="365"/>
      <c r="IR80" s="365"/>
      <c r="IS80" s="365"/>
    </row>
    <row r="81" s="30" customFormat="1" ht="24" customHeight="1" spans="1:253">
      <c r="A81" s="365"/>
      <c r="B81" s="371"/>
      <c r="C81" s="365"/>
      <c r="D81" s="365"/>
      <c r="E81" s="365"/>
      <c r="F81" s="365"/>
      <c r="G81" s="365"/>
      <c r="H81" s="365"/>
      <c r="I81" s="365"/>
      <c r="J81" s="365"/>
      <c r="K81" s="365"/>
      <c r="L81" s="365"/>
      <c r="M81" s="365"/>
      <c r="N81" s="365"/>
      <c r="O81" s="365"/>
      <c r="P81" s="365"/>
      <c r="Q81" s="365"/>
      <c r="R81" s="365"/>
      <c r="S81" s="365"/>
      <c r="T81" s="365"/>
      <c r="U81" s="365"/>
      <c r="V81" s="365"/>
      <c r="W81" s="365"/>
      <c r="X81" s="365"/>
      <c r="Y81" s="365"/>
      <c r="Z81" s="365"/>
      <c r="AA81" s="365"/>
      <c r="AB81" s="365"/>
      <c r="AC81" s="365"/>
      <c r="AD81" s="365"/>
      <c r="AE81" s="365"/>
      <c r="AF81" s="365"/>
      <c r="AG81" s="365"/>
      <c r="AH81" s="365"/>
      <c r="AI81" s="365"/>
      <c r="AJ81" s="365"/>
      <c r="AK81" s="365"/>
      <c r="AL81" s="365"/>
      <c r="AM81" s="365"/>
      <c r="AN81" s="365"/>
      <c r="AO81" s="365"/>
      <c r="AP81" s="365"/>
      <c r="AQ81" s="365"/>
      <c r="AR81" s="365"/>
      <c r="AS81" s="365"/>
      <c r="AT81" s="365"/>
      <c r="AU81" s="365"/>
      <c r="AV81" s="365"/>
      <c r="AW81" s="365"/>
      <c r="AX81" s="365"/>
      <c r="AY81" s="365"/>
      <c r="AZ81" s="365"/>
      <c r="BA81" s="365"/>
      <c r="BB81" s="365"/>
      <c r="BC81" s="365"/>
      <c r="BD81" s="365"/>
      <c r="BE81" s="365"/>
      <c r="BF81" s="365"/>
      <c r="BG81" s="365"/>
      <c r="BH81" s="365"/>
      <c r="BI81" s="365"/>
      <c r="BJ81" s="365"/>
      <c r="BK81" s="365"/>
      <c r="BL81" s="365"/>
      <c r="BM81" s="365"/>
      <c r="BN81" s="365"/>
      <c r="BO81" s="365"/>
      <c r="BP81" s="365"/>
      <c r="BQ81" s="365"/>
      <c r="BR81" s="365"/>
      <c r="BS81" s="365"/>
      <c r="BT81" s="365"/>
      <c r="BU81" s="365"/>
      <c r="BV81" s="365"/>
      <c r="BW81" s="365"/>
      <c r="BX81" s="365"/>
      <c r="BY81" s="365"/>
      <c r="BZ81" s="365"/>
      <c r="CA81" s="365"/>
      <c r="CB81" s="365"/>
      <c r="CC81" s="365"/>
      <c r="CD81" s="365"/>
      <c r="CE81" s="365"/>
      <c r="CF81" s="365"/>
      <c r="CG81" s="365"/>
      <c r="CH81" s="365"/>
      <c r="CI81" s="365"/>
      <c r="CJ81" s="365"/>
      <c r="CK81" s="365"/>
      <c r="CL81" s="365"/>
      <c r="CM81" s="365"/>
      <c r="CN81" s="365"/>
      <c r="CO81" s="365"/>
      <c r="CP81" s="365"/>
      <c r="CQ81" s="365"/>
      <c r="CR81" s="365"/>
      <c r="CS81" s="365"/>
      <c r="CT81" s="365"/>
      <c r="CU81" s="365"/>
      <c r="CV81" s="365"/>
      <c r="CW81" s="365"/>
      <c r="CX81" s="365"/>
      <c r="CY81" s="365"/>
      <c r="CZ81" s="365"/>
      <c r="DA81" s="365"/>
      <c r="DB81" s="365"/>
      <c r="DC81" s="365"/>
      <c r="DD81" s="365"/>
      <c r="DE81" s="365"/>
      <c r="DF81" s="365"/>
      <c r="DG81" s="365"/>
      <c r="DH81" s="365"/>
      <c r="DI81" s="365"/>
      <c r="DJ81" s="365"/>
      <c r="DK81" s="365"/>
      <c r="DL81" s="365"/>
      <c r="DM81" s="365"/>
      <c r="DN81" s="365"/>
      <c r="DO81" s="365"/>
      <c r="DP81" s="365"/>
      <c r="DQ81" s="365"/>
      <c r="DR81" s="365"/>
      <c r="DS81" s="365"/>
      <c r="DT81" s="365"/>
      <c r="DU81" s="365"/>
      <c r="DV81" s="365"/>
      <c r="DW81" s="365"/>
      <c r="DX81" s="365"/>
      <c r="DY81" s="365"/>
      <c r="DZ81" s="365"/>
      <c r="EA81" s="365"/>
      <c r="EB81" s="365"/>
      <c r="EC81" s="365"/>
      <c r="ED81" s="365"/>
      <c r="EE81" s="365"/>
      <c r="EF81" s="365"/>
      <c r="EG81" s="365"/>
      <c r="EH81" s="365"/>
      <c r="EI81" s="365"/>
      <c r="EJ81" s="365"/>
      <c r="EK81" s="365"/>
      <c r="EL81" s="365"/>
      <c r="EM81" s="365"/>
      <c r="EN81" s="365"/>
      <c r="EO81" s="365"/>
      <c r="EP81" s="365"/>
      <c r="EQ81" s="365"/>
      <c r="ER81" s="365"/>
      <c r="ES81" s="365"/>
      <c r="ET81" s="365"/>
      <c r="EU81" s="365"/>
      <c r="EV81" s="365"/>
      <c r="EW81" s="365"/>
      <c r="EX81" s="365"/>
      <c r="EY81" s="365"/>
      <c r="EZ81" s="365"/>
      <c r="FA81" s="365"/>
      <c r="FB81" s="365"/>
      <c r="FC81" s="365"/>
      <c r="FD81" s="365"/>
      <c r="FE81" s="365"/>
      <c r="FF81" s="365"/>
      <c r="FG81" s="365"/>
      <c r="FH81" s="365"/>
      <c r="FI81" s="365"/>
      <c r="FJ81" s="365"/>
      <c r="FK81" s="365"/>
      <c r="FL81" s="365"/>
      <c r="FM81" s="365"/>
      <c r="FN81" s="365"/>
      <c r="FO81" s="365"/>
      <c r="FP81" s="365"/>
      <c r="FQ81" s="365"/>
      <c r="FR81" s="365"/>
      <c r="FS81" s="365"/>
      <c r="FT81" s="365"/>
      <c r="FU81" s="365"/>
      <c r="FV81" s="365"/>
      <c r="FW81" s="365"/>
      <c r="FX81" s="365"/>
      <c r="FY81" s="365"/>
      <c r="FZ81" s="365"/>
      <c r="GA81" s="365"/>
      <c r="GB81" s="365"/>
      <c r="GC81" s="365"/>
      <c r="GD81" s="365"/>
      <c r="GE81" s="365"/>
      <c r="GF81" s="365"/>
      <c r="GG81" s="365"/>
      <c r="GH81" s="365"/>
      <c r="GI81" s="365"/>
      <c r="GJ81" s="365"/>
      <c r="GK81" s="365"/>
      <c r="GL81" s="365"/>
      <c r="GM81" s="365"/>
      <c r="GN81" s="365"/>
      <c r="GO81" s="365"/>
      <c r="GP81" s="365"/>
      <c r="GQ81" s="365"/>
      <c r="GR81" s="365"/>
      <c r="GS81" s="365"/>
      <c r="GT81" s="365"/>
      <c r="GU81" s="365"/>
      <c r="GV81" s="365"/>
      <c r="GW81" s="365"/>
      <c r="GX81" s="365"/>
      <c r="GY81" s="365"/>
      <c r="GZ81" s="365"/>
      <c r="HA81" s="365"/>
      <c r="HB81" s="365"/>
      <c r="HC81" s="365"/>
      <c r="HD81" s="365"/>
      <c r="HE81" s="365"/>
      <c r="HF81" s="365"/>
      <c r="HG81" s="365"/>
      <c r="HH81" s="365"/>
      <c r="HI81" s="365"/>
      <c r="HJ81" s="365"/>
      <c r="HK81" s="365"/>
      <c r="HL81" s="365"/>
      <c r="HM81" s="365"/>
      <c r="HN81" s="365"/>
      <c r="HO81" s="365"/>
      <c r="HP81" s="365"/>
      <c r="HQ81" s="365"/>
      <c r="HR81" s="365"/>
      <c r="HS81" s="365"/>
      <c r="HT81" s="365"/>
      <c r="HU81" s="365"/>
      <c r="HV81" s="365"/>
      <c r="HW81" s="365"/>
      <c r="HX81" s="365"/>
      <c r="HY81" s="365"/>
      <c r="HZ81" s="365"/>
      <c r="IA81" s="365"/>
      <c r="IB81" s="365"/>
      <c r="IC81" s="365"/>
      <c r="ID81" s="365"/>
      <c r="IE81" s="365"/>
      <c r="IF81" s="365"/>
      <c r="IG81" s="365"/>
      <c r="IH81" s="365"/>
      <c r="II81" s="365"/>
      <c r="IJ81" s="365"/>
      <c r="IK81" s="365"/>
      <c r="IL81" s="365"/>
      <c r="IM81" s="365"/>
      <c r="IN81" s="365"/>
      <c r="IO81" s="365"/>
      <c r="IP81" s="365"/>
      <c r="IQ81" s="365"/>
      <c r="IR81" s="365"/>
      <c r="IS81" s="365"/>
    </row>
    <row r="82" s="30" customFormat="1" ht="24" customHeight="1" spans="1:253">
      <c r="A82" s="365"/>
      <c r="B82" s="371"/>
      <c r="C82" s="365"/>
      <c r="D82" s="365"/>
      <c r="E82" s="365"/>
      <c r="F82" s="365"/>
      <c r="G82" s="365"/>
      <c r="H82" s="365"/>
      <c r="I82" s="365"/>
      <c r="J82" s="365"/>
      <c r="K82" s="365"/>
      <c r="L82" s="365"/>
      <c r="M82" s="365"/>
      <c r="N82" s="365"/>
      <c r="O82" s="365"/>
      <c r="P82" s="365"/>
      <c r="Q82" s="365"/>
      <c r="R82" s="365"/>
      <c r="S82" s="365"/>
      <c r="T82" s="365"/>
      <c r="U82" s="365"/>
      <c r="V82" s="365"/>
      <c r="W82" s="365"/>
      <c r="X82" s="365"/>
      <c r="Y82" s="365"/>
      <c r="Z82" s="365"/>
      <c r="AA82" s="365"/>
      <c r="AB82" s="365"/>
      <c r="AC82" s="365"/>
      <c r="AD82" s="365"/>
      <c r="AE82" s="365"/>
      <c r="AF82" s="365"/>
      <c r="AG82" s="365"/>
      <c r="AH82" s="365"/>
      <c r="AI82" s="365"/>
      <c r="AJ82" s="365"/>
      <c r="AK82" s="365"/>
      <c r="AL82" s="365"/>
      <c r="AM82" s="365"/>
      <c r="AN82" s="365"/>
      <c r="AO82" s="365"/>
      <c r="AP82" s="365"/>
      <c r="AQ82" s="365"/>
      <c r="AR82" s="365"/>
      <c r="AS82" s="365"/>
      <c r="AT82" s="365"/>
      <c r="AU82" s="365"/>
      <c r="AV82" s="365"/>
      <c r="AW82" s="365"/>
      <c r="AX82" s="365"/>
      <c r="AY82" s="365"/>
      <c r="AZ82" s="365"/>
      <c r="BA82" s="365"/>
      <c r="BB82" s="365"/>
      <c r="BC82" s="365"/>
      <c r="BD82" s="365"/>
      <c r="BE82" s="365"/>
      <c r="BF82" s="365"/>
      <c r="BG82" s="365"/>
      <c r="BH82" s="365"/>
      <c r="BI82" s="365"/>
      <c r="BJ82" s="365"/>
      <c r="BK82" s="365"/>
      <c r="BL82" s="365"/>
      <c r="BM82" s="365"/>
      <c r="BN82" s="365"/>
      <c r="BO82" s="365"/>
      <c r="BP82" s="365"/>
      <c r="BQ82" s="365"/>
      <c r="BR82" s="365"/>
      <c r="BS82" s="365"/>
      <c r="BT82" s="365"/>
      <c r="BU82" s="365"/>
      <c r="BV82" s="365"/>
      <c r="BW82" s="365"/>
      <c r="BX82" s="365"/>
      <c r="BY82" s="365"/>
      <c r="BZ82" s="365"/>
      <c r="CA82" s="365"/>
      <c r="CB82" s="365"/>
      <c r="CC82" s="365"/>
      <c r="CD82" s="365"/>
      <c r="CE82" s="365"/>
      <c r="CF82" s="365"/>
      <c r="CG82" s="365"/>
      <c r="CH82" s="365"/>
      <c r="CI82" s="365"/>
      <c r="CJ82" s="365"/>
      <c r="CK82" s="365"/>
      <c r="CL82" s="365"/>
      <c r="CM82" s="365"/>
      <c r="CN82" s="365"/>
      <c r="CO82" s="365"/>
      <c r="CP82" s="365"/>
      <c r="CQ82" s="365"/>
      <c r="CR82" s="365"/>
      <c r="CS82" s="365"/>
      <c r="CT82" s="365"/>
      <c r="CU82" s="365"/>
      <c r="CV82" s="365"/>
      <c r="CW82" s="365"/>
      <c r="CX82" s="365"/>
      <c r="CY82" s="365"/>
      <c r="CZ82" s="365"/>
      <c r="DA82" s="365"/>
      <c r="DB82" s="365"/>
      <c r="DC82" s="365"/>
      <c r="DD82" s="365"/>
      <c r="DE82" s="365"/>
      <c r="DF82" s="365"/>
      <c r="DG82" s="365"/>
      <c r="DH82" s="365"/>
      <c r="DI82" s="365"/>
      <c r="DJ82" s="365"/>
      <c r="DK82" s="365"/>
      <c r="DL82" s="365"/>
      <c r="DM82" s="365"/>
      <c r="DN82" s="365"/>
      <c r="DO82" s="365"/>
      <c r="DP82" s="365"/>
      <c r="DQ82" s="365"/>
      <c r="DR82" s="365"/>
      <c r="DS82" s="365"/>
      <c r="DT82" s="365"/>
      <c r="DU82" s="365"/>
      <c r="DV82" s="365"/>
      <c r="DW82" s="365"/>
      <c r="DX82" s="365"/>
      <c r="DY82" s="365"/>
      <c r="DZ82" s="365"/>
      <c r="EA82" s="365"/>
      <c r="EB82" s="365"/>
      <c r="EC82" s="365"/>
      <c r="ED82" s="365"/>
      <c r="EE82" s="365"/>
      <c r="EF82" s="365"/>
      <c r="EG82" s="365"/>
      <c r="EH82" s="365"/>
      <c r="EI82" s="365"/>
      <c r="EJ82" s="365"/>
      <c r="EK82" s="365"/>
      <c r="EL82" s="365"/>
      <c r="EM82" s="365"/>
      <c r="EN82" s="365"/>
      <c r="EO82" s="365"/>
      <c r="EP82" s="365"/>
      <c r="EQ82" s="365"/>
      <c r="ER82" s="365"/>
      <c r="ES82" s="365"/>
      <c r="ET82" s="365"/>
      <c r="EU82" s="365"/>
      <c r="EV82" s="365"/>
      <c r="EW82" s="365"/>
      <c r="EX82" s="365"/>
      <c r="EY82" s="365"/>
      <c r="EZ82" s="365"/>
      <c r="FA82" s="365"/>
      <c r="FB82" s="365"/>
      <c r="FC82" s="365"/>
      <c r="FD82" s="365"/>
      <c r="FE82" s="365"/>
      <c r="FF82" s="365"/>
      <c r="FG82" s="365"/>
      <c r="FH82" s="365"/>
      <c r="FI82" s="365"/>
      <c r="FJ82" s="365"/>
      <c r="FK82" s="365"/>
      <c r="FL82" s="365"/>
      <c r="FM82" s="365"/>
      <c r="FN82" s="365"/>
      <c r="FO82" s="365"/>
      <c r="FP82" s="365"/>
      <c r="FQ82" s="365"/>
      <c r="FR82" s="365"/>
      <c r="FS82" s="365"/>
      <c r="FT82" s="365"/>
      <c r="FU82" s="365"/>
      <c r="FV82" s="365"/>
      <c r="FW82" s="365"/>
      <c r="FX82" s="365"/>
      <c r="FY82" s="365"/>
      <c r="FZ82" s="365"/>
      <c r="GA82" s="365"/>
      <c r="GB82" s="365"/>
      <c r="GC82" s="365"/>
      <c r="GD82" s="365"/>
      <c r="GE82" s="365"/>
      <c r="GF82" s="365"/>
      <c r="GG82" s="365"/>
      <c r="GH82" s="365"/>
      <c r="GI82" s="365"/>
      <c r="GJ82" s="365"/>
      <c r="GK82" s="365"/>
      <c r="GL82" s="365"/>
      <c r="GM82" s="365"/>
      <c r="GN82" s="365"/>
      <c r="GO82" s="365"/>
      <c r="GP82" s="365"/>
      <c r="GQ82" s="365"/>
      <c r="GR82" s="365"/>
      <c r="GS82" s="365"/>
      <c r="GT82" s="365"/>
      <c r="GU82" s="365"/>
      <c r="GV82" s="365"/>
      <c r="GW82" s="365"/>
      <c r="GX82" s="365"/>
      <c r="GY82" s="365"/>
      <c r="GZ82" s="365"/>
      <c r="HA82" s="365"/>
      <c r="HB82" s="365"/>
      <c r="HC82" s="365"/>
      <c r="HD82" s="365"/>
      <c r="HE82" s="365"/>
      <c r="HF82" s="365"/>
      <c r="HG82" s="365"/>
      <c r="HH82" s="365"/>
      <c r="HI82" s="365"/>
      <c r="HJ82" s="365"/>
      <c r="HK82" s="365"/>
      <c r="HL82" s="365"/>
      <c r="HM82" s="365"/>
      <c r="HN82" s="365"/>
      <c r="HO82" s="365"/>
      <c r="HP82" s="365"/>
      <c r="HQ82" s="365"/>
      <c r="HR82" s="365"/>
      <c r="HS82" s="365"/>
      <c r="HT82" s="365"/>
      <c r="HU82" s="365"/>
      <c r="HV82" s="365"/>
      <c r="HW82" s="365"/>
      <c r="HX82" s="365"/>
      <c r="HY82" s="365"/>
      <c r="HZ82" s="365"/>
      <c r="IA82" s="365"/>
      <c r="IB82" s="365"/>
      <c r="IC82" s="365"/>
      <c r="ID82" s="365"/>
      <c r="IE82" s="365"/>
      <c r="IF82" s="365"/>
      <c r="IG82" s="365"/>
      <c r="IH82" s="365"/>
      <c r="II82" s="365"/>
      <c r="IJ82" s="365"/>
      <c r="IK82" s="365"/>
      <c r="IL82" s="365"/>
      <c r="IM82" s="365"/>
      <c r="IN82" s="365"/>
      <c r="IO82" s="365"/>
      <c r="IP82" s="365"/>
      <c r="IQ82" s="365"/>
      <c r="IR82" s="365"/>
      <c r="IS82" s="365"/>
    </row>
    <row r="83" s="30" customFormat="1" ht="24" customHeight="1" spans="1:253">
      <c r="A83" s="365"/>
      <c r="B83" s="371"/>
      <c r="C83" s="365"/>
      <c r="D83" s="365"/>
      <c r="E83" s="365"/>
      <c r="F83" s="365"/>
      <c r="G83" s="365"/>
      <c r="H83" s="365"/>
      <c r="I83" s="365"/>
      <c r="J83" s="365"/>
      <c r="K83" s="365"/>
      <c r="L83" s="365"/>
      <c r="M83" s="365"/>
      <c r="N83" s="365"/>
      <c r="O83" s="365"/>
      <c r="P83" s="365"/>
      <c r="Q83" s="365"/>
      <c r="R83" s="365"/>
      <c r="S83" s="365"/>
      <c r="T83" s="365"/>
      <c r="U83" s="365"/>
      <c r="V83" s="365"/>
      <c r="W83" s="365"/>
      <c r="X83" s="365"/>
      <c r="Y83" s="365"/>
      <c r="Z83" s="365"/>
      <c r="AA83" s="365"/>
      <c r="AB83" s="365"/>
      <c r="AC83" s="365"/>
      <c r="AD83" s="365"/>
      <c r="AE83" s="365"/>
      <c r="AF83" s="365"/>
      <c r="AG83" s="365"/>
      <c r="AH83" s="365"/>
      <c r="AI83" s="365"/>
      <c r="AJ83" s="365"/>
      <c r="AK83" s="365"/>
      <c r="AL83" s="365"/>
      <c r="AM83" s="365"/>
      <c r="AN83" s="365"/>
      <c r="AO83" s="365"/>
      <c r="AP83" s="365"/>
      <c r="AQ83" s="365"/>
      <c r="AR83" s="365"/>
      <c r="AS83" s="365"/>
      <c r="AT83" s="365"/>
      <c r="AU83" s="365"/>
      <c r="AV83" s="365"/>
      <c r="AW83" s="365"/>
      <c r="AX83" s="365"/>
      <c r="AY83" s="365"/>
      <c r="AZ83" s="365"/>
      <c r="BA83" s="365"/>
      <c r="BB83" s="365"/>
      <c r="BC83" s="365"/>
      <c r="BD83" s="365"/>
      <c r="BE83" s="365"/>
      <c r="BF83" s="365"/>
      <c r="BG83" s="365"/>
      <c r="BH83" s="365"/>
      <c r="BI83" s="365"/>
      <c r="BJ83" s="365"/>
      <c r="BK83" s="365"/>
      <c r="BL83" s="365"/>
      <c r="BM83" s="365"/>
      <c r="BN83" s="365"/>
      <c r="BO83" s="365"/>
      <c r="BP83" s="365"/>
      <c r="BQ83" s="365"/>
      <c r="BR83" s="365"/>
      <c r="BS83" s="365"/>
      <c r="BT83" s="365"/>
      <c r="BU83" s="365"/>
      <c r="BV83" s="365"/>
      <c r="BW83" s="365"/>
      <c r="BX83" s="365"/>
      <c r="BY83" s="365"/>
      <c r="BZ83" s="365"/>
      <c r="CA83" s="365"/>
      <c r="CB83" s="365"/>
      <c r="CC83" s="365"/>
      <c r="CD83" s="365"/>
      <c r="CE83" s="365"/>
      <c r="CF83" s="365"/>
      <c r="CG83" s="365"/>
      <c r="CH83" s="365"/>
      <c r="CI83" s="365"/>
      <c r="CJ83" s="365"/>
      <c r="CK83" s="365"/>
      <c r="CL83" s="365"/>
      <c r="CM83" s="365"/>
      <c r="CN83" s="365"/>
      <c r="CO83" s="365"/>
      <c r="CP83" s="365"/>
      <c r="CQ83" s="365"/>
      <c r="CR83" s="365"/>
      <c r="CS83" s="365"/>
      <c r="CT83" s="365"/>
      <c r="CU83" s="365"/>
      <c r="CV83" s="365"/>
      <c r="CW83" s="365"/>
      <c r="CX83" s="365"/>
      <c r="CY83" s="365"/>
      <c r="CZ83" s="365"/>
      <c r="DA83" s="365"/>
      <c r="DB83" s="365"/>
      <c r="DC83" s="365"/>
      <c r="DD83" s="365"/>
      <c r="DE83" s="365"/>
      <c r="DF83" s="365"/>
      <c r="DG83" s="365"/>
      <c r="DH83" s="365"/>
      <c r="DI83" s="365"/>
      <c r="DJ83" s="365"/>
      <c r="DK83" s="365"/>
      <c r="DL83" s="365"/>
      <c r="DM83" s="365"/>
      <c r="DN83" s="365"/>
      <c r="DO83" s="365"/>
      <c r="DP83" s="365"/>
      <c r="DQ83" s="365"/>
      <c r="DR83" s="365"/>
      <c r="DS83" s="365"/>
      <c r="DT83" s="365"/>
      <c r="DU83" s="365"/>
      <c r="DV83" s="365"/>
      <c r="DW83" s="365"/>
      <c r="DX83" s="365"/>
      <c r="DY83" s="365"/>
      <c r="DZ83" s="365"/>
      <c r="EA83" s="365"/>
      <c r="EB83" s="365"/>
      <c r="EC83" s="365"/>
      <c r="ED83" s="365"/>
      <c r="EE83" s="365"/>
      <c r="EF83" s="365"/>
      <c r="EG83" s="365"/>
      <c r="EH83" s="365"/>
      <c r="EI83" s="365"/>
      <c r="EJ83" s="365"/>
      <c r="EK83" s="365"/>
      <c r="EL83" s="365"/>
      <c r="EM83" s="365"/>
      <c r="EN83" s="365"/>
      <c r="EO83" s="365"/>
      <c r="EP83" s="365"/>
      <c r="EQ83" s="365"/>
      <c r="ER83" s="365"/>
      <c r="ES83" s="365"/>
      <c r="ET83" s="365"/>
      <c r="EU83" s="365"/>
      <c r="EV83" s="365"/>
      <c r="EW83" s="365"/>
      <c r="EX83" s="365"/>
      <c r="EY83" s="365"/>
      <c r="EZ83" s="365"/>
      <c r="FA83" s="365"/>
      <c r="FB83" s="365"/>
      <c r="FC83" s="365"/>
      <c r="FD83" s="365"/>
      <c r="FE83" s="365"/>
      <c r="FF83" s="365"/>
      <c r="FG83" s="365"/>
      <c r="FH83" s="365"/>
      <c r="FI83" s="365"/>
      <c r="FJ83" s="365"/>
      <c r="FK83" s="365"/>
      <c r="FL83" s="365"/>
      <c r="FM83" s="365"/>
      <c r="FN83" s="365"/>
      <c r="FO83" s="365"/>
      <c r="FP83" s="365"/>
      <c r="FQ83" s="365"/>
      <c r="FR83" s="365"/>
      <c r="FS83" s="365"/>
      <c r="FT83" s="365"/>
      <c r="FU83" s="365"/>
      <c r="FV83" s="365"/>
      <c r="FW83" s="365"/>
      <c r="FX83" s="365"/>
      <c r="FY83" s="365"/>
      <c r="FZ83" s="365"/>
      <c r="GA83" s="365"/>
      <c r="GB83" s="365"/>
      <c r="GC83" s="365"/>
      <c r="GD83" s="365"/>
      <c r="GE83" s="365"/>
      <c r="GF83" s="365"/>
      <c r="GG83" s="365"/>
      <c r="GH83" s="365"/>
      <c r="GI83" s="365"/>
      <c r="GJ83" s="365"/>
      <c r="GK83" s="365"/>
      <c r="GL83" s="365"/>
      <c r="GM83" s="365"/>
      <c r="GN83" s="365"/>
      <c r="GO83" s="365"/>
      <c r="GP83" s="365"/>
      <c r="GQ83" s="365"/>
      <c r="GR83" s="365"/>
      <c r="GS83" s="365"/>
      <c r="GT83" s="365"/>
      <c r="GU83" s="365"/>
      <c r="GV83" s="365"/>
      <c r="GW83" s="365"/>
      <c r="GX83" s="365"/>
      <c r="GY83" s="365"/>
      <c r="GZ83" s="365"/>
      <c r="HA83" s="365"/>
      <c r="HB83" s="365"/>
      <c r="HC83" s="365"/>
      <c r="HD83" s="365"/>
      <c r="HE83" s="365"/>
      <c r="HF83" s="365"/>
      <c r="HG83" s="365"/>
      <c r="HH83" s="365"/>
      <c r="HI83" s="365"/>
      <c r="HJ83" s="365"/>
      <c r="HK83" s="365"/>
      <c r="HL83" s="365"/>
      <c r="HM83" s="365"/>
      <c r="HN83" s="365"/>
      <c r="HO83" s="365"/>
      <c r="HP83" s="365"/>
      <c r="HQ83" s="365"/>
      <c r="HR83" s="365"/>
      <c r="HS83" s="365"/>
      <c r="HT83" s="365"/>
      <c r="HU83" s="365"/>
      <c r="HV83" s="365"/>
      <c r="HW83" s="365"/>
      <c r="HX83" s="365"/>
      <c r="HY83" s="365"/>
      <c r="HZ83" s="365"/>
      <c r="IA83" s="365"/>
      <c r="IB83" s="365"/>
      <c r="IC83" s="365"/>
      <c r="ID83" s="365"/>
      <c r="IE83" s="365"/>
      <c r="IF83" s="365"/>
      <c r="IG83" s="365"/>
      <c r="IH83" s="365"/>
      <c r="II83" s="365"/>
      <c r="IJ83" s="365"/>
      <c r="IK83" s="365"/>
      <c r="IL83" s="365"/>
      <c r="IM83" s="365"/>
      <c r="IN83" s="365"/>
      <c r="IO83" s="365"/>
      <c r="IP83" s="365"/>
      <c r="IQ83" s="365"/>
      <c r="IR83" s="365"/>
      <c r="IS83" s="365"/>
    </row>
    <row r="84" s="30" customFormat="1" ht="24" customHeight="1" spans="1:253">
      <c r="A84" s="365"/>
      <c r="B84" s="371"/>
      <c r="C84" s="365"/>
      <c r="D84" s="365"/>
      <c r="E84" s="365"/>
      <c r="F84" s="365"/>
      <c r="G84" s="365"/>
      <c r="H84" s="365"/>
      <c r="I84" s="365"/>
      <c r="J84" s="365"/>
      <c r="K84" s="365"/>
      <c r="L84" s="365"/>
      <c r="M84" s="365"/>
      <c r="N84" s="365"/>
      <c r="O84" s="365"/>
      <c r="P84" s="365"/>
      <c r="Q84" s="365"/>
      <c r="R84" s="365"/>
      <c r="S84" s="365"/>
      <c r="T84" s="365"/>
      <c r="U84" s="365"/>
      <c r="V84" s="365"/>
      <c r="W84" s="365"/>
      <c r="X84" s="365"/>
      <c r="Y84" s="365"/>
      <c r="Z84" s="365"/>
      <c r="AA84" s="365"/>
      <c r="AB84" s="365"/>
      <c r="AC84" s="365"/>
      <c r="AD84" s="365"/>
      <c r="AE84" s="365"/>
      <c r="AF84" s="365"/>
      <c r="AG84" s="365"/>
      <c r="AH84" s="365"/>
      <c r="AI84" s="365"/>
      <c r="AJ84" s="365"/>
      <c r="AK84" s="365"/>
      <c r="AL84" s="365"/>
      <c r="AM84" s="365"/>
      <c r="AN84" s="365"/>
      <c r="AO84" s="365"/>
      <c r="AP84" s="365"/>
      <c r="AQ84" s="365"/>
      <c r="AR84" s="365"/>
      <c r="AS84" s="365"/>
      <c r="AT84" s="365"/>
      <c r="AU84" s="365"/>
      <c r="AV84" s="365"/>
      <c r="AW84" s="365"/>
      <c r="AX84" s="365"/>
      <c r="AY84" s="365"/>
      <c r="AZ84" s="365"/>
      <c r="BA84" s="365"/>
      <c r="BB84" s="365"/>
      <c r="BC84" s="365"/>
      <c r="BD84" s="365"/>
      <c r="BE84" s="365"/>
      <c r="BF84" s="365"/>
      <c r="BG84" s="365"/>
      <c r="BH84" s="365"/>
      <c r="BI84" s="365"/>
      <c r="BJ84" s="365"/>
      <c r="BK84" s="365"/>
      <c r="BL84" s="365"/>
      <c r="BM84" s="365"/>
      <c r="BN84" s="365"/>
      <c r="BO84" s="365"/>
      <c r="BP84" s="365"/>
      <c r="BQ84" s="365"/>
      <c r="BR84" s="365"/>
      <c r="BS84" s="365"/>
      <c r="BT84" s="365"/>
      <c r="BU84" s="365"/>
      <c r="BV84" s="365"/>
      <c r="BW84" s="365"/>
      <c r="BX84" s="365"/>
      <c r="BY84" s="365"/>
      <c r="BZ84" s="365"/>
      <c r="CA84" s="365"/>
      <c r="CB84" s="365"/>
      <c r="CC84" s="365"/>
      <c r="CD84" s="365"/>
      <c r="CE84" s="365"/>
      <c r="CF84" s="365"/>
      <c r="CG84" s="365"/>
      <c r="CH84" s="365"/>
      <c r="CI84" s="365"/>
      <c r="CJ84" s="365"/>
      <c r="CK84" s="365"/>
      <c r="CL84" s="365"/>
      <c r="CM84" s="365"/>
      <c r="CN84" s="365"/>
      <c r="CO84" s="365"/>
      <c r="CP84" s="365"/>
      <c r="CQ84" s="365"/>
      <c r="CR84" s="365"/>
      <c r="CS84" s="365"/>
      <c r="CT84" s="365"/>
      <c r="CU84" s="365"/>
      <c r="CV84" s="365"/>
      <c r="CW84" s="365"/>
      <c r="CX84" s="365"/>
      <c r="CY84" s="365"/>
      <c r="CZ84" s="365"/>
      <c r="DA84" s="365"/>
      <c r="DB84" s="365"/>
      <c r="DC84" s="365"/>
      <c r="DD84" s="365"/>
      <c r="DE84" s="365"/>
      <c r="DF84" s="365"/>
      <c r="DG84" s="365"/>
      <c r="DH84" s="365"/>
      <c r="DI84" s="365"/>
      <c r="DJ84" s="365"/>
      <c r="DK84" s="365"/>
      <c r="DL84" s="365"/>
      <c r="DM84" s="365"/>
      <c r="DN84" s="365"/>
      <c r="DO84" s="365"/>
      <c r="DP84" s="365"/>
      <c r="DQ84" s="365"/>
      <c r="DR84" s="365"/>
      <c r="DS84" s="365"/>
      <c r="DT84" s="365"/>
      <c r="DU84" s="365"/>
      <c r="DV84" s="365"/>
      <c r="DW84" s="365"/>
      <c r="DX84" s="365"/>
      <c r="DY84" s="365"/>
      <c r="DZ84" s="365"/>
      <c r="EA84" s="365"/>
      <c r="EB84" s="365"/>
      <c r="EC84" s="365"/>
      <c r="ED84" s="365"/>
      <c r="EE84" s="365"/>
      <c r="EF84" s="365"/>
      <c r="EG84" s="365"/>
      <c r="EH84" s="365"/>
      <c r="EI84" s="365"/>
      <c r="EJ84" s="365"/>
      <c r="EK84" s="365"/>
      <c r="EL84" s="365"/>
      <c r="EM84" s="365"/>
      <c r="EN84" s="365"/>
      <c r="EO84" s="365"/>
      <c r="EP84" s="365"/>
      <c r="EQ84" s="365"/>
      <c r="ER84" s="365"/>
      <c r="ES84" s="365"/>
      <c r="ET84" s="365"/>
      <c r="EU84" s="365"/>
      <c r="EV84" s="365"/>
      <c r="EW84" s="365"/>
      <c r="EX84" s="365"/>
      <c r="EY84" s="365"/>
      <c r="EZ84" s="365"/>
      <c r="FA84" s="365"/>
      <c r="FB84" s="365"/>
      <c r="FC84" s="365"/>
      <c r="FD84" s="365"/>
      <c r="FE84" s="365"/>
      <c r="FF84" s="365"/>
      <c r="FG84" s="365"/>
      <c r="FH84" s="365"/>
      <c r="FI84" s="365"/>
      <c r="FJ84" s="365"/>
      <c r="FK84" s="365"/>
      <c r="FL84" s="365"/>
      <c r="FM84" s="365"/>
      <c r="FN84" s="365"/>
      <c r="FO84" s="365"/>
      <c r="FP84" s="365"/>
      <c r="FQ84" s="365"/>
      <c r="FR84" s="365"/>
      <c r="FS84" s="365"/>
      <c r="FT84" s="365"/>
      <c r="FU84" s="365"/>
      <c r="FV84" s="365"/>
      <c r="FW84" s="365"/>
      <c r="FX84" s="365"/>
      <c r="FY84" s="365"/>
      <c r="FZ84" s="365"/>
      <c r="GA84" s="365"/>
      <c r="GB84" s="365"/>
      <c r="GC84" s="365"/>
      <c r="GD84" s="365"/>
      <c r="GE84" s="365"/>
      <c r="GF84" s="365"/>
      <c r="GG84" s="365"/>
      <c r="GH84" s="365"/>
      <c r="GI84" s="365"/>
      <c r="GJ84" s="365"/>
      <c r="GK84" s="365"/>
      <c r="GL84" s="365"/>
      <c r="GM84" s="365"/>
      <c r="GN84" s="365"/>
      <c r="GO84" s="365"/>
      <c r="GP84" s="365"/>
      <c r="GQ84" s="365"/>
      <c r="GR84" s="365"/>
      <c r="GS84" s="365"/>
      <c r="GT84" s="365"/>
      <c r="GU84" s="365"/>
      <c r="GV84" s="365"/>
      <c r="GW84" s="365"/>
      <c r="GX84" s="365"/>
      <c r="GY84" s="365"/>
      <c r="GZ84" s="365"/>
      <c r="HA84" s="365"/>
      <c r="HB84" s="365"/>
      <c r="HC84" s="365"/>
      <c r="HD84" s="365"/>
      <c r="HE84" s="365"/>
      <c r="HF84" s="365"/>
      <c r="HG84" s="365"/>
      <c r="HH84" s="365"/>
      <c r="HI84" s="365"/>
      <c r="HJ84" s="365"/>
      <c r="HK84" s="365"/>
      <c r="HL84" s="365"/>
      <c r="HM84" s="365"/>
      <c r="HN84" s="365"/>
      <c r="HO84" s="365"/>
      <c r="HP84" s="365"/>
      <c r="HQ84" s="365"/>
      <c r="HR84" s="365"/>
      <c r="HS84" s="365"/>
      <c r="HT84" s="365"/>
      <c r="HU84" s="365"/>
      <c r="HV84" s="365"/>
      <c r="HW84" s="365"/>
      <c r="HX84" s="365"/>
      <c r="HY84" s="365"/>
      <c r="HZ84" s="365"/>
      <c r="IA84" s="365"/>
      <c r="IB84" s="365"/>
      <c r="IC84" s="365"/>
      <c r="ID84" s="365"/>
      <c r="IE84" s="365"/>
      <c r="IF84" s="365"/>
      <c r="IG84" s="365"/>
      <c r="IH84" s="365"/>
      <c r="II84" s="365"/>
      <c r="IJ84" s="365"/>
      <c r="IK84" s="365"/>
      <c r="IL84" s="365"/>
      <c r="IM84" s="365"/>
      <c r="IN84" s="365"/>
      <c r="IO84" s="365"/>
      <c r="IP84" s="365"/>
      <c r="IQ84" s="365"/>
      <c r="IR84" s="365"/>
      <c r="IS84" s="365"/>
    </row>
    <row r="85" s="30" customFormat="1" ht="24" customHeight="1" spans="1:253">
      <c r="A85" s="365"/>
      <c r="B85" s="371"/>
      <c r="C85" s="365"/>
      <c r="D85" s="365"/>
      <c r="E85" s="365"/>
      <c r="F85" s="365"/>
      <c r="G85" s="365"/>
      <c r="H85" s="365"/>
      <c r="I85" s="365"/>
      <c r="J85" s="365"/>
      <c r="K85" s="365"/>
      <c r="L85" s="365"/>
      <c r="M85" s="365"/>
      <c r="N85" s="365"/>
      <c r="O85" s="365"/>
      <c r="P85" s="365"/>
      <c r="Q85" s="365"/>
      <c r="R85" s="365"/>
      <c r="S85" s="365"/>
      <c r="T85" s="365"/>
      <c r="U85" s="365"/>
      <c r="V85" s="365"/>
      <c r="W85" s="365"/>
      <c r="X85" s="365"/>
      <c r="Y85" s="365"/>
      <c r="Z85" s="365"/>
      <c r="AA85" s="365"/>
      <c r="AB85" s="365"/>
      <c r="AC85" s="365"/>
      <c r="AD85" s="365"/>
      <c r="AE85" s="365"/>
      <c r="AF85" s="365"/>
      <c r="AG85" s="365"/>
      <c r="AH85" s="365"/>
      <c r="AI85" s="365"/>
      <c r="AJ85" s="365"/>
      <c r="AK85" s="365"/>
      <c r="AL85" s="365"/>
      <c r="AM85" s="365"/>
      <c r="AN85" s="365"/>
      <c r="AO85" s="365"/>
      <c r="AP85" s="365"/>
      <c r="AQ85" s="365"/>
      <c r="AR85" s="365"/>
      <c r="AS85" s="365"/>
      <c r="AT85" s="365"/>
      <c r="AU85" s="365"/>
      <c r="AV85" s="365"/>
      <c r="AW85" s="365"/>
      <c r="AX85" s="365"/>
      <c r="AY85" s="365"/>
      <c r="AZ85" s="365"/>
      <c r="BA85" s="365"/>
      <c r="BB85" s="365"/>
      <c r="BC85" s="365"/>
      <c r="BD85" s="365"/>
      <c r="BE85" s="365"/>
      <c r="BF85" s="365"/>
      <c r="BG85" s="365"/>
      <c r="BH85" s="365"/>
      <c r="BI85" s="365"/>
      <c r="BJ85" s="365"/>
      <c r="BK85" s="365"/>
      <c r="BL85" s="365"/>
      <c r="BM85" s="365"/>
      <c r="BN85" s="365"/>
      <c r="BO85" s="365"/>
      <c r="BP85" s="365"/>
      <c r="BQ85" s="365"/>
      <c r="BR85" s="365"/>
      <c r="BS85" s="365"/>
      <c r="BT85" s="365"/>
      <c r="BU85" s="365"/>
      <c r="BV85" s="365"/>
      <c r="BW85" s="365"/>
      <c r="BX85" s="365"/>
      <c r="BY85" s="365"/>
      <c r="BZ85" s="365"/>
      <c r="CA85" s="365"/>
      <c r="CB85" s="365"/>
      <c r="CC85" s="365"/>
      <c r="CD85" s="365"/>
      <c r="CE85" s="365"/>
      <c r="CF85" s="365"/>
      <c r="CG85" s="365"/>
      <c r="CH85" s="365"/>
      <c r="CI85" s="365"/>
      <c r="CJ85" s="365"/>
      <c r="CK85" s="365"/>
      <c r="CL85" s="365"/>
      <c r="CM85" s="365"/>
      <c r="CN85" s="365"/>
      <c r="CO85" s="365"/>
      <c r="CP85" s="365"/>
      <c r="CQ85" s="365"/>
      <c r="CR85" s="365"/>
      <c r="CS85" s="365"/>
      <c r="CT85" s="365"/>
      <c r="CU85" s="365"/>
      <c r="CV85" s="365"/>
      <c r="CW85" s="365"/>
      <c r="CX85" s="365"/>
      <c r="CY85" s="365"/>
      <c r="CZ85" s="365"/>
      <c r="DA85" s="365"/>
      <c r="DB85" s="365"/>
      <c r="DC85" s="365"/>
      <c r="DD85" s="365"/>
      <c r="DE85" s="365"/>
      <c r="DF85" s="365"/>
      <c r="DG85" s="365"/>
      <c r="DH85" s="365"/>
      <c r="DI85" s="365"/>
      <c r="DJ85" s="365"/>
      <c r="DK85" s="365"/>
      <c r="DL85" s="365"/>
      <c r="DM85" s="365"/>
      <c r="DN85" s="365"/>
      <c r="DO85" s="365"/>
      <c r="DP85" s="365"/>
      <c r="DQ85" s="365"/>
      <c r="DR85" s="365"/>
      <c r="DS85" s="365"/>
      <c r="DT85" s="365"/>
      <c r="DU85" s="365"/>
      <c r="DV85" s="365"/>
      <c r="DW85" s="365"/>
      <c r="DX85" s="365"/>
      <c r="DY85" s="365"/>
      <c r="DZ85" s="365"/>
      <c r="EA85" s="365"/>
      <c r="EB85" s="365"/>
      <c r="EC85" s="365"/>
      <c r="ED85" s="365"/>
      <c r="EE85" s="365"/>
      <c r="EF85" s="365"/>
      <c r="EG85" s="365"/>
      <c r="EH85" s="365"/>
      <c r="EI85" s="365"/>
      <c r="EJ85" s="365"/>
      <c r="EK85" s="365"/>
      <c r="EL85" s="365"/>
      <c r="EM85" s="365"/>
      <c r="EN85" s="365"/>
      <c r="EO85" s="365"/>
      <c r="EP85" s="365"/>
      <c r="EQ85" s="365"/>
      <c r="ER85" s="365"/>
      <c r="ES85" s="365"/>
      <c r="ET85" s="365"/>
      <c r="EU85" s="365"/>
      <c r="EV85" s="365"/>
      <c r="EW85" s="365"/>
      <c r="EX85" s="365"/>
      <c r="EY85" s="365"/>
      <c r="EZ85" s="365"/>
      <c r="FA85" s="365"/>
      <c r="FB85" s="365"/>
      <c r="FC85" s="365"/>
      <c r="FD85" s="365"/>
      <c r="FE85" s="365"/>
      <c r="FF85" s="365"/>
      <c r="FG85" s="365"/>
      <c r="FH85" s="365"/>
      <c r="FI85" s="365"/>
      <c r="FJ85" s="365"/>
      <c r="FK85" s="365"/>
      <c r="FL85" s="365"/>
      <c r="FM85" s="365"/>
      <c r="FN85" s="365"/>
      <c r="FO85" s="365"/>
      <c r="FP85" s="365"/>
      <c r="FQ85" s="365"/>
      <c r="FR85" s="365"/>
      <c r="FS85" s="365"/>
      <c r="FT85" s="365"/>
      <c r="FU85" s="365"/>
      <c r="FV85" s="365"/>
      <c r="FW85" s="365"/>
      <c r="FX85" s="365"/>
      <c r="FY85" s="365"/>
      <c r="FZ85" s="365"/>
      <c r="GA85" s="365"/>
      <c r="GB85" s="365"/>
      <c r="GC85" s="365"/>
      <c r="GD85" s="365"/>
      <c r="GE85" s="365"/>
      <c r="GF85" s="365"/>
      <c r="GG85" s="365"/>
      <c r="GH85" s="365"/>
      <c r="GI85" s="365"/>
      <c r="GJ85" s="365"/>
      <c r="GK85" s="365"/>
      <c r="GL85" s="365"/>
      <c r="GM85" s="365"/>
      <c r="GN85" s="365"/>
      <c r="GO85" s="365"/>
      <c r="GP85" s="365"/>
      <c r="GQ85" s="365"/>
      <c r="GR85" s="365"/>
      <c r="GS85" s="365"/>
      <c r="GT85" s="365"/>
      <c r="GU85" s="365"/>
      <c r="GV85" s="365"/>
      <c r="GW85" s="365"/>
      <c r="GX85" s="365"/>
      <c r="GY85" s="365"/>
      <c r="GZ85" s="365"/>
      <c r="HA85" s="365"/>
      <c r="HB85" s="365"/>
      <c r="HC85" s="365"/>
      <c r="HD85" s="365"/>
      <c r="HE85" s="365"/>
      <c r="HF85" s="365"/>
      <c r="HG85" s="365"/>
      <c r="HH85" s="365"/>
      <c r="HI85" s="365"/>
      <c r="HJ85" s="365"/>
      <c r="HK85" s="365"/>
      <c r="HL85" s="365"/>
      <c r="HM85" s="365"/>
      <c r="HN85" s="365"/>
      <c r="HO85" s="365"/>
      <c r="HP85" s="365"/>
      <c r="HQ85" s="365"/>
      <c r="HR85" s="365"/>
      <c r="HS85" s="365"/>
      <c r="HT85" s="365"/>
      <c r="HU85" s="365"/>
      <c r="HV85" s="365"/>
      <c r="HW85" s="365"/>
      <c r="HX85" s="365"/>
      <c r="HY85" s="365"/>
      <c r="HZ85" s="365"/>
      <c r="IA85" s="365"/>
      <c r="IB85" s="365"/>
      <c r="IC85" s="365"/>
      <c r="ID85" s="365"/>
      <c r="IE85" s="365"/>
      <c r="IF85" s="365"/>
      <c r="IG85" s="365"/>
      <c r="IH85" s="365"/>
      <c r="II85" s="365"/>
      <c r="IJ85" s="365"/>
      <c r="IK85" s="365"/>
      <c r="IL85" s="365"/>
      <c r="IM85" s="365"/>
      <c r="IN85" s="365"/>
      <c r="IO85" s="365"/>
      <c r="IP85" s="365"/>
      <c r="IQ85" s="365"/>
      <c r="IR85" s="365"/>
      <c r="IS85" s="365"/>
    </row>
    <row r="86" s="30" customFormat="1" ht="24" customHeight="1" spans="1:253">
      <c r="A86" s="365"/>
      <c r="B86" s="371"/>
      <c r="C86" s="365"/>
      <c r="D86" s="365"/>
      <c r="E86" s="365"/>
      <c r="F86" s="365"/>
      <c r="G86" s="365"/>
      <c r="H86" s="365"/>
      <c r="I86" s="365"/>
      <c r="J86" s="365"/>
      <c r="K86" s="365"/>
      <c r="L86" s="365"/>
      <c r="M86" s="365"/>
      <c r="N86" s="365"/>
      <c r="O86" s="365"/>
      <c r="P86" s="365"/>
      <c r="Q86" s="365"/>
      <c r="R86" s="365"/>
      <c r="S86" s="365"/>
      <c r="T86" s="365"/>
      <c r="U86" s="365"/>
      <c r="V86" s="365"/>
      <c r="W86" s="365"/>
      <c r="X86" s="365"/>
      <c r="Y86" s="365"/>
      <c r="Z86" s="365"/>
      <c r="AA86" s="365"/>
      <c r="AB86" s="365"/>
      <c r="AC86" s="365"/>
      <c r="AD86" s="365"/>
      <c r="AE86" s="365"/>
      <c r="AF86" s="365"/>
      <c r="AG86" s="365"/>
      <c r="AH86" s="365"/>
      <c r="AI86" s="365"/>
      <c r="AJ86" s="365"/>
      <c r="AK86" s="365"/>
      <c r="AL86" s="365"/>
      <c r="AM86" s="365"/>
      <c r="AN86" s="365"/>
      <c r="AO86" s="365"/>
      <c r="AP86" s="365"/>
      <c r="AQ86" s="365"/>
      <c r="AR86" s="365"/>
      <c r="AS86" s="365"/>
      <c r="AT86" s="365"/>
      <c r="AU86" s="365"/>
      <c r="AV86" s="365"/>
      <c r="AW86" s="365"/>
      <c r="AX86" s="365"/>
      <c r="AY86" s="365"/>
      <c r="AZ86" s="365"/>
      <c r="BA86" s="365"/>
      <c r="BB86" s="365"/>
      <c r="BC86" s="365"/>
      <c r="BD86" s="365"/>
      <c r="BE86" s="365"/>
      <c r="BF86" s="365"/>
      <c r="BG86" s="365"/>
      <c r="BH86" s="365"/>
      <c r="BI86" s="365"/>
      <c r="BJ86" s="365"/>
      <c r="BK86" s="365"/>
      <c r="BL86" s="365"/>
      <c r="BM86" s="365"/>
      <c r="BN86" s="365"/>
      <c r="BO86" s="365"/>
      <c r="BP86" s="365"/>
      <c r="BQ86" s="365"/>
      <c r="BR86" s="365"/>
      <c r="BS86" s="365"/>
      <c r="BT86" s="365"/>
      <c r="BU86" s="365"/>
      <c r="BV86" s="365"/>
      <c r="BW86" s="365"/>
      <c r="BX86" s="365"/>
      <c r="BY86" s="365"/>
      <c r="BZ86" s="365"/>
      <c r="CA86" s="365"/>
      <c r="CB86" s="365"/>
      <c r="CC86" s="365"/>
      <c r="CD86" s="365"/>
      <c r="CE86" s="365"/>
      <c r="CF86" s="365"/>
      <c r="CG86" s="365"/>
      <c r="CH86" s="365"/>
      <c r="CI86" s="365"/>
      <c r="CJ86" s="365"/>
      <c r="CK86" s="365"/>
      <c r="CL86" s="365"/>
      <c r="CM86" s="365"/>
      <c r="CN86" s="365"/>
      <c r="CO86" s="365"/>
      <c r="CP86" s="365"/>
      <c r="CQ86" s="365"/>
      <c r="CR86" s="365"/>
      <c r="CS86" s="365"/>
      <c r="CT86" s="365"/>
      <c r="CU86" s="365"/>
      <c r="CV86" s="365"/>
      <c r="CW86" s="365"/>
      <c r="CX86" s="365"/>
      <c r="CY86" s="365"/>
      <c r="CZ86" s="365"/>
      <c r="DA86" s="365"/>
      <c r="DB86" s="365"/>
      <c r="DC86" s="365"/>
      <c r="DD86" s="365"/>
      <c r="DE86" s="365"/>
      <c r="DF86" s="365"/>
      <c r="DG86" s="365"/>
      <c r="DH86" s="365"/>
      <c r="DI86" s="365"/>
      <c r="DJ86" s="365"/>
      <c r="DK86" s="365"/>
      <c r="DL86" s="365"/>
      <c r="DM86" s="365"/>
      <c r="DN86" s="365"/>
      <c r="DO86" s="365"/>
      <c r="DP86" s="365"/>
      <c r="DQ86" s="365"/>
      <c r="DR86" s="365"/>
      <c r="DS86" s="365"/>
      <c r="DT86" s="365"/>
      <c r="DU86" s="365"/>
      <c r="DV86" s="365"/>
      <c r="DW86" s="365"/>
      <c r="DX86" s="365"/>
      <c r="DY86" s="365"/>
      <c r="DZ86" s="365"/>
      <c r="EA86" s="365"/>
      <c r="EB86" s="365"/>
      <c r="EC86" s="365"/>
      <c r="ED86" s="365"/>
      <c r="EE86" s="365"/>
      <c r="EF86" s="365"/>
      <c r="EG86" s="365"/>
      <c r="EH86" s="365"/>
      <c r="EI86" s="365"/>
      <c r="EJ86" s="365"/>
      <c r="EK86" s="365"/>
      <c r="EL86" s="365"/>
      <c r="EM86" s="365"/>
      <c r="EN86" s="365"/>
      <c r="EO86" s="365"/>
      <c r="EP86" s="365"/>
      <c r="EQ86" s="365"/>
      <c r="ER86" s="365"/>
      <c r="ES86" s="365"/>
      <c r="ET86" s="365"/>
      <c r="EU86" s="365"/>
      <c r="EV86" s="365"/>
      <c r="EW86" s="365"/>
      <c r="EX86" s="365"/>
      <c r="EY86" s="365"/>
      <c r="EZ86" s="365"/>
      <c r="FA86" s="365"/>
      <c r="FB86" s="365"/>
      <c r="FC86" s="365"/>
      <c r="FD86" s="365"/>
      <c r="FE86" s="365"/>
      <c r="FF86" s="365"/>
      <c r="FG86" s="365"/>
      <c r="FH86" s="365"/>
      <c r="FI86" s="365"/>
      <c r="FJ86" s="365"/>
      <c r="FK86" s="365"/>
      <c r="FL86" s="365"/>
      <c r="FM86" s="365"/>
      <c r="FN86" s="365"/>
      <c r="FO86" s="365"/>
      <c r="FP86" s="365"/>
      <c r="FQ86" s="365"/>
      <c r="FR86" s="365"/>
      <c r="FS86" s="365"/>
      <c r="FT86" s="365"/>
      <c r="FU86" s="365"/>
      <c r="FV86" s="365"/>
      <c r="FW86" s="365"/>
      <c r="FX86" s="365"/>
      <c r="FY86" s="365"/>
      <c r="FZ86" s="365"/>
      <c r="GA86" s="365"/>
      <c r="GB86" s="365"/>
      <c r="GC86" s="365"/>
      <c r="GD86" s="365"/>
      <c r="GE86" s="365"/>
      <c r="GF86" s="365"/>
      <c r="GG86" s="365"/>
      <c r="GH86" s="365"/>
      <c r="GI86" s="365"/>
      <c r="GJ86" s="365"/>
      <c r="GK86" s="365"/>
      <c r="GL86" s="365"/>
      <c r="GM86" s="365"/>
      <c r="GN86" s="365"/>
      <c r="GO86" s="365"/>
      <c r="GP86" s="365"/>
      <c r="GQ86" s="365"/>
      <c r="GR86" s="365"/>
      <c r="GS86" s="365"/>
      <c r="GT86" s="365"/>
      <c r="GU86" s="365"/>
      <c r="GV86" s="365"/>
      <c r="GW86" s="365"/>
      <c r="GX86" s="365"/>
      <c r="GY86" s="365"/>
      <c r="GZ86" s="365"/>
      <c r="HA86" s="365"/>
      <c r="HB86" s="365"/>
      <c r="HC86" s="365"/>
      <c r="HD86" s="365"/>
      <c r="HE86" s="365"/>
      <c r="HF86" s="365"/>
      <c r="HG86" s="365"/>
      <c r="HH86" s="365"/>
      <c r="HI86" s="365"/>
      <c r="HJ86" s="365"/>
      <c r="HK86" s="365"/>
      <c r="HL86" s="365"/>
      <c r="HM86" s="365"/>
      <c r="HN86" s="365"/>
      <c r="HO86" s="365"/>
      <c r="HP86" s="365"/>
      <c r="HQ86" s="365"/>
      <c r="HR86" s="365"/>
      <c r="HS86" s="365"/>
      <c r="HT86" s="365"/>
      <c r="HU86" s="365"/>
      <c r="HV86" s="365"/>
      <c r="HW86" s="365"/>
      <c r="HX86" s="365"/>
      <c r="HY86" s="365"/>
      <c r="HZ86" s="365"/>
      <c r="IA86" s="365"/>
      <c r="IB86" s="365"/>
      <c r="IC86" s="365"/>
      <c r="ID86" s="365"/>
      <c r="IE86" s="365"/>
      <c r="IF86" s="365"/>
      <c r="IG86" s="365"/>
      <c r="IH86" s="365"/>
      <c r="II86" s="365"/>
      <c r="IJ86" s="365"/>
      <c r="IK86" s="365"/>
      <c r="IL86" s="365"/>
      <c r="IM86" s="365"/>
      <c r="IN86" s="365"/>
      <c r="IO86" s="365"/>
      <c r="IP86" s="365"/>
      <c r="IQ86" s="365"/>
      <c r="IR86" s="365"/>
      <c r="IS86" s="365"/>
    </row>
    <row r="87" s="30" customFormat="1" ht="24" customHeight="1" spans="1:253">
      <c r="A87" s="365"/>
      <c r="B87" s="371"/>
      <c r="C87" s="365"/>
      <c r="D87" s="365"/>
      <c r="E87" s="365"/>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c r="AI87" s="365"/>
      <c r="AJ87" s="365"/>
      <c r="AK87" s="365"/>
      <c r="AL87" s="365"/>
      <c r="AM87" s="365"/>
      <c r="AN87" s="365"/>
      <c r="AO87" s="365"/>
      <c r="AP87" s="365"/>
      <c r="AQ87" s="365"/>
      <c r="AR87" s="365"/>
      <c r="AS87" s="365"/>
      <c r="AT87" s="365"/>
      <c r="AU87" s="365"/>
      <c r="AV87" s="365"/>
      <c r="AW87" s="365"/>
      <c r="AX87" s="365"/>
      <c r="AY87" s="365"/>
      <c r="AZ87" s="365"/>
      <c r="BA87" s="365"/>
      <c r="BB87" s="365"/>
      <c r="BC87" s="365"/>
      <c r="BD87" s="365"/>
      <c r="BE87" s="365"/>
      <c r="BF87" s="365"/>
      <c r="BG87" s="365"/>
      <c r="BH87" s="365"/>
      <c r="BI87" s="365"/>
      <c r="BJ87" s="365"/>
      <c r="BK87" s="365"/>
      <c r="BL87" s="365"/>
      <c r="BM87" s="365"/>
      <c r="BN87" s="365"/>
      <c r="BO87" s="365"/>
      <c r="BP87" s="365"/>
      <c r="BQ87" s="365"/>
      <c r="BR87" s="365"/>
      <c r="BS87" s="365"/>
      <c r="BT87" s="365"/>
      <c r="BU87" s="365"/>
      <c r="BV87" s="365"/>
      <c r="BW87" s="365"/>
      <c r="BX87" s="365"/>
      <c r="BY87" s="365"/>
      <c r="BZ87" s="365"/>
      <c r="CA87" s="365"/>
      <c r="CB87" s="365"/>
      <c r="CC87" s="365"/>
      <c r="CD87" s="365"/>
      <c r="CE87" s="365"/>
      <c r="CF87" s="365"/>
      <c r="CG87" s="365"/>
      <c r="CH87" s="365"/>
      <c r="CI87" s="365"/>
      <c r="CJ87" s="365"/>
      <c r="CK87" s="365"/>
      <c r="CL87" s="365"/>
      <c r="CM87" s="365"/>
      <c r="CN87" s="365"/>
      <c r="CO87" s="365"/>
      <c r="CP87" s="365"/>
      <c r="CQ87" s="365"/>
      <c r="CR87" s="365"/>
      <c r="CS87" s="365"/>
      <c r="CT87" s="365"/>
      <c r="CU87" s="365"/>
      <c r="CV87" s="365"/>
      <c r="CW87" s="365"/>
      <c r="CX87" s="365"/>
      <c r="CY87" s="365"/>
      <c r="CZ87" s="365"/>
      <c r="DA87" s="365"/>
      <c r="DB87" s="365"/>
      <c r="DC87" s="365"/>
      <c r="DD87" s="365"/>
      <c r="DE87" s="365"/>
      <c r="DF87" s="365"/>
      <c r="DG87" s="365"/>
      <c r="DH87" s="365"/>
      <c r="DI87" s="365"/>
      <c r="DJ87" s="365"/>
      <c r="DK87" s="365"/>
      <c r="DL87" s="365"/>
      <c r="DM87" s="365"/>
      <c r="DN87" s="365"/>
      <c r="DO87" s="365"/>
      <c r="DP87" s="365"/>
      <c r="DQ87" s="365"/>
      <c r="DR87" s="365"/>
      <c r="DS87" s="365"/>
      <c r="DT87" s="365"/>
      <c r="DU87" s="365"/>
      <c r="DV87" s="365"/>
      <c r="DW87" s="365"/>
      <c r="DX87" s="365"/>
      <c r="DY87" s="365"/>
      <c r="DZ87" s="365"/>
      <c r="EA87" s="365"/>
      <c r="EB87" s="365"/>
      <c r="EC87" s="365"/>
      <c r="ED87" s="365"/>
      <c r="EE87" s="365"/>
      <c r="EF87" s="365"/>
      <c r="EG87" s="365"/>
      <c r="EH87" s="365"/>
      <c r="EI87" s="365"/>
      <c r="EJ87" s="365"/>
      <c r="EK87" s="365"/>
      <c r="EL87" s="365"/>
      <c r="EM87" s="365"/>
      <c r="EN87" s="365"/>
      <c r="EO87" s="365"/>
      <c r="EP87" s="365"/>
      <c r="EQ87" s="365"/>
      <c r="ER87" s="365"/>
      <c r="ES87" s="365"/>
      <c r="ET87" s="365"/>
      <c r="EU87" s="365"/>
      <c r="EV87" s="365"/>
      <c r="EW87" s="365"/>
      <c r="EX87" s="365"/>
      <c r="EY87" s="365"/>
      <c r="EZ87" s="365"/>
      <c r="FA87" s="365"/>
      <c r="FB87" s="365"/>
      <c r="FC87" s="365"/>
      <c r="FD87" s="365"/>
      <c r="FE87" s="365"/>
      <c r="FF87" s="365"/>
      <c r="FG87" s="365"/>
      <c r="FH87" s="365"/>
      <c r="FI87" s="365"/>
      <c r="FJ87" s="365"/>
      <c r="FK87" s="365"/>
      <c r="FL87" s="365"/>
      <c r="FM87" s="365"/>
      <c r="FN87" s="365"/>
      <c r="FO87" s="365"/>
      <c r="FP87" s="365"/>
      <c r="FQ87" s="365"/>
      <c r="FR87" s="365"/>
      <c r="FS87" s="365"/>
      <c r="FT87" s="365"/>
      <c r="FU87" s="365"/>
      <c r="FV87" s="365"/>
      <c r="FW87" s="365"/>
      <c r="FX87" s="365"/>
      <c r="FY87" s="365"/>
      <c r="FZ87" s="365"/>
      <c r="GA87" s="365"/>
      <c r="GB87" s="365"/>
      <c r="GC87" s="365"/>
      <c r="GD87" s="365"/>
      <c r="GE87" s="365"/>
      <c r="GF87" s="365"/>
      <c r="GG87" s="365"/>
      <c r="GH87" s="365"/>
      <c r="GI87" s="365"/>
      <c r="GJ87" s="365"/>
      <c r="GK87" s="365"/>
      <c r="GL87" s="365"/>
      <c r="GM87" s="365"/>
      <c r="GN87" s="365"/>
      <c r="GO87" s="365"/>
      <c r="GP87" s="365"/>
      <c r="GQ87" s="365"/>
      <c r="GR87" s="365"/>
      <c r="GS87" s="365"/>
      <c r="GT87" s="365"/>
      <c r="GU87" s="365"/>
      <c r="GV87" s="365"/>
      <c r="GW87" s="365"/>
      <c r="GX87" s="365"/>
      <c r="GY87" s="365"/>
      <c r="GZ87" s="365"/>
      <c r="HA87" s="365"/>
      <c r="HB87" s="365"/>
      <c r="HC87" s="365"/>
      <c r="HD87" s="365"/>
      <c r="HE87" s="365"/>
      <c r="HF87" s="365"/>
      <c r="HG87" s="365"/>
      <c r="HH87" s="365"/>
      <c r="HI87" s="365"/>
      <c r="HJ87" s="365"/>
      <c r="HK87" s="365"/>
      <c r="HL87" s="365"/>
      <c r="HM87" s="365"/>
      <c r="HN87" s="365"/>
      <c r="HO87" s="365"/>
      <c r="HP87" s="365"/>
      <c r="HQ87" s="365"/>
      <c r="HR87" s="365"/>
      <c r="HS87" s="365"/>
      <c r="HT87" s="365"/>
      <c r="HU87" s="365"/>
      <c r="HV87" s="365"/>
      <c r="HW87" s="365"/>
      <c r="HX87" s="365"/>
      <c r="HY87" s="365"/>
      <c r="HZ87" s="365"/>
      <c r="IA87" s="365"/>
      <c r="IB87" s="365"/>
      <c r="IC87" s="365"/>
      <c r="ID87" s="365"/>
      <c r="IE87" s="365"/>
      <c r="IF87" s="365"/>
      <c r="IG87" s="365"/>
      <c r="IH87" s="365"/>
      <c r="II87" s="365"/>
      <c r="IJ87" s="365"/>
      <c r="IK87" s="365"/>
      <c r="IL87" s="365"/>
      <c r="IM87" s="365"/>
      <c r="IN87" s="365"/>
      <c r="IO87" s="365"/>
      <c r="IP87" s="365"/>
      <c r="IQ87" s="365"/>
      <c r="IR87" s="365"/>
      <c r="IS87" s="365"/>
    </row>
    <row r="88" s="30" customFormat="1" ht="24" customHeight="1" spans="1:253">
      <c r="A88" s="365"/>
      <c r="B88" s="371"/>
      <c r="C88" s="365"/>
      <c r="D88" s="365"/>
      <c r="E88" s="365"/>
      <c r="F88" s="365"/>
      <c r="G88" s="365"/>
      <c r="H88" s="365"/>
      <c r="I88" s="365"/>
      <c r="J88" s="365"/>
      <c r="K88" s="365"/>
      <c r="L88" s="365"/>
      <c r="M88" s="365"/>
      <c r="N88" s="365"/>
      <c r="O88" s="365"/>
      <c r="P88" s="365"/>
      <c r="Q88" s="365"/>
      <c r="R88" s="365"/>
      <c r="S88" s="365"/>
      <c r="T88" s="365"/>
      <c r="U88" s="365"/>
      <c r="V88" s="365"/>
      <c r="W88" s="365"/>
      <c r="X88" s="365"/>
      <c r="Y88" s="365"/>
      <c r="Z88" s="365"/>
      <c r="AA88" s="365"/>
      <c r="AB88" s="365"/>
      <c r="AC88" s="365"/>
      <c r="AD88" s="365"/>
      <c r="AE88" s="365"/>
      <c r="AF88" s="365"/>
      <c r="AG88" s="365"/>
      <c r="AH88" s="365"/>
      <c r="AI88" s="365"/>
      <c r="AJ88" s="365"/>
      <c r="AK88" s="365"/>
      <c r="AL88" s="365"/>
      <c r="AM88" s="365"/>
      <c r="AN88" s="365"/>
      <c r="AO88" s="365"/>
      <c r="AP88" s="365"/>
      <c r="AQ88" s="365"/>
      <c r="AR88" s="365"/>
      <c r="AS88" s="365"/>
      <c r="AT88" s="365"/>
      <c r="AU88" s="365"/>
      <c r="AV88" s="365"/>
      <c r="AW88" s="365"/>
      <c r="AX88" s="365"/>
      <c r="AY88" s="365"/>
      <c r="AZ88" s="365"/>
      <c r="BA88" s="365"/>
      <c r="BB88" s="365"/>
      <c r="BC88" s="365"/>
      <c r="BD88" s="365"/>
      <c r="BE88" s="365"/>
      <c r="BF88" s="365"/>
      <c r="BG88" s="365"/>
      <c r="BH88" s="365"/>
      <c r="BI88" s="365"/>
      <c r="BJ88" s="365"/>
      <c r="BK88" s="365"/>
      <c r="BL88" s="365"/>
      <c r="BM88" s="365"/>
      <c r="BN88" s="365"/>
      <c r="BO88" s="365"/>
      <c r="BP88" s="365"/>
      <c r="BQ88" s="365"/>
      <c r="BR88" s="365"/>
      <c r="BS88" s="365"/>
      <c r="BT88" s="365"/>
      <c r="BU88" s="365"/>
      <c r="BV88" s="365"/>
      <c r="BW88" s="365"/>
      <c r="BX88" s="365"/>
      <c r="BY88" s="365"/>
      <c r="BZ88" s="365"/>
      <c r="CA88" s="365"/>
      <c r="CB88" s="365"/>
      <c r="CC88" s="365"/>
      <c r="CD88" s="365"/>
      <c r="CE88" s="365"/>
      <c r="CF88" s="365"/>
      <c r="CG88" s="365"/>
      <c r="CH88" s="365"/>
      <c r="CI88" s="365"/>
      <c r="CJ88" s="365"/>
      <c r="CK88" s="365"/>
      <c r="CL88" s="365"/>
      <c r="CM88" s="365"/>
      <c r="CN88" s="365"/>
      <c r="CO88" s="365"/>
      <c r="CP88" s="365"/>
      <c r="CQ88" s="365"/>
      <c r="CR88" s="365"/>
      <c r="CS88" s="365"/>
      <c r="CT88" s="365"/>
      <c r="CU88" s="365"/>
      <c r="CV88" s="365"/>
      <c r="CW88" s="365"/>
      <c r="CX88" s="365"/>
      <c r="CY88" s="365"/>
      <c r="CZ88" s="365"/>
      <c r="DA88" s="365"/>
      <c r="DB88" s="365"/>
      <c r="DC88" s="365"/>
      <c r="DD88" s="365"/>
      <c r="DE88" s="365"/>
      <c r="DF88" s="365"/>
      <c r="DG88" s="365"/>
      <c r="DH88" s="365"/>
      <c r="DI88" s="365"/>
      <c r="DJ88" s="365"/>
      <c r="DK88" s="365"/>
      <c r="DL88" s="365"/>
      <c r="DM88" s="365"/>
      <c r="DN88" s="365"/>
      <c r="DO88" s="365"/>
      <c r="DP88" s="365"/>
      <c r="DQ88" s="365"/>
      <c r="DR88" s="365"/>
      <c r="DS88" s="365"/>
      <c r="DT88" s="365"/>
      <c r="DU88" s="365"/>
      <c r="DV88" s="365"/>
      <c r="DW88" s="365"/>
      <c r="DX88" s="365"/>
      <c r="DY88" s="365"/>
      <c r="DZ88" s="365"/>
      <c r="EA88" s="365"/>
      <c r="EB88" s="365"/>
      <c r="EC88" s="365"/>
      <c r="ED88" s="365"/>
      <c r="EE88" s="365"/>
      <c r="EF88" s="365"/>
      <c r="EG88" s="365"/>
      <c r="EH88" s="365"/>
      <c r="EI88" s="365"/>
      <c r="EJ88" s="365"/>
      <c r="EK88" s="365"/>
      <c r="EL88" s="365"/>
      <c r="EM88" s="365"/>
      <c r="EN88" s="365"/>
      <c r="EO88" s="365"/>
      <c r="EP88" s="365"/>
      <c r="EQ88" s="365"/>
      <c r="ER88" s="365"/>
      <c r="ES88" s="365"/>
      <c r="ET88" s="365"/>
      <c r="EU88" s="365"/>
      <c r="EV88" s="365"/>
      <c r="EW88" s="365"/>
      <c r="EX88" s="365"/>
      <c r="EY88" s="365"/>
      <c r="EZ88" s="365"/>
      <c r="FA88" s="365"/>
      <c r="FB88" s="365"/>
      <c r="FC88" s="365"/>
      <c r="FD88" s="365"/>
      <c r="FE88" s="365"/>
      <c r="FF88" s="365"/>
      <c r="FG88" s="365"/>
      <c r="FH88" s="365"/>
      <c r="FI88" s="365"/>
      <c r="FJ88" s="365"/>
      <c r="FK88" s="365"/>
      <c r="FL88" s="365"/>
      <c r="FM88" s="365"/>
      <c r="FN88" s="365"/>
      <c r="FO88" s="365"/>
      <c r="FP88" s="365"/>
      <c r="FQ88" s="365"/>
      <c r="FR88" s="365"/>
      <c r="FS88" s="365"/>
      <c r="FT88" s="365"/>
      <c r="FU88" s="365"/>
      <c r="FV88" s="365"/>
      <c r="FW88" s="365"/>
      <c r="FX88" s="365"/>
      <c r="FY88" s="365"/>
      <c r="FZ88" s="365"/>
      <c r="GA88" s="365"/>
      <c r="GB88" s="365"/>
      <c r="GC88" s="365"/>
      <c r="GD88" s="365"/>
      <c r="GE88" s="365"/>
      <c r="GF88" s="365"/>
      <c r="GG88" s="365"/>
      <c r="GH88" s="365"/>
      <c r="GI88" s="365"/>
      <c r="GJ88" s="365"/>
      <c r="GK88" s="365"/>
      <c r="GL88" s="365"/>
      <c r="GM88" s="365"/>
      <c r="GN88" s="365"/>
      <c r="GO88" s="365"/>
      <c r="GP88" s="365"/>
      <c r="GQ88" s="365"/>
      <c r="GR88" s="365"/>
      <c r="GS88" s="365"/>
      <c r="GT88" s="365"/>
      <c r="GU88" s="365"/>
      <c r="GV88" s="365"/>
      <c r="GW88" s="365"/>
      <c r="GX88" s="365"/>
      <c r="GY88" s="365"/>
      <c r="GZ88" s="365"/>
      <c r="HA88" s="365"/>
      <c r="HB88" s="365"/>
      <c r="HC88" s="365"/>
      <c r="HD88" s="365"/>
      <c r="HE88" s="365"/>
      <c r="HF88" s="365"/>
      <c r="HG88" s="365"/>
      <c r="HH88" s="365"/>
      <c r="HI88" s="365"/>
      <c r="HJ88" s="365"/>
      <c r="HK88" s="365"/>
      <c r="HL88" s="365"/>
      <c r="HM88" s="365"/>
      <c r="HN88" s="365"/>
      <c r="HO88" s="365"/>
      <c r="HP88" s="365"/>
      <c r="HQ88" s="365"/>
      <c r="HR88" s="365"/>
      <c r="HS88" s="365"/>
      <c r="HT88" s="365"/>
      <c r="HU88" s="365"/>
      <c r="HV88" s="365"/>
      <c r="HW88" s="365"/>
      <c r="HX88" s="365"/>
      <c r="HY88" s="365"/>
      <c r="HZ88" s="365"/>
      <c r="IA88" s="365"/>
      <c r="IB88" s="365"/>
      <c r="IC88" s="365"/>
      <c r="ID88" s="365"/>
      <c r="IE88" s="365"/>
      <c r="IF88" s="365"/>
      <c r="IG88" s="365"/>
      <c r="IH88" s="365"/>
      <c r="II88" s="365"/>
      <c r="IJ88" s="365"/>
      <c r="IK88" s="365"/>
      <c r="IL88" s="365"/>
      <c r="IM88" s="365"/>
      <c r="IN88" s="365"/>
      <c r="IO88" s="365"/>
      <c r="IP88" s="365"/>
      <c r="IQ88" s="365"/>
      <c r="IR88" s="365"/>
      <c r="IS88" s="365"/>
    </row>
    <row r="89" s="30" customFormat="1" ht="24" customHeight="1" spans="1:253">
      <c r="A89" s="365"/>
      <c r="B89" s="371"/>
      <c r="C89" s="365"/>
      <c r="D89" s="365"/>
      <c r="E89" s="365"/>
      <c r="F89" s="365"/>
      <c r="G89" s="365"/>
      <c r="H89" s="365"/>
      <c r="I89" s="365"/>
      <c r="J89" s="365"/>
      <c r="K89" s="365"/>
      <c r="L89" s="365"/>
      <c r="M89" s="365"/>
      <c r="N89" s="365"/>
      <c r="O89" s="365"/>
      <c r="P89" s="365"/>
      <c r="Q89" s="365"/>
      <c r="R89" s="365"/>
      <c r="S89" s="365"/>
      <c r="T89" s="365"/>
      <c r="U89" s="365"/>
      <c r="V89" s="365"/>
      <c r="W89" s="365"/>
      <c r="X89" s="365"/>
      <c r="Y89" s="365"/>
      <c r="Z89" s="365"/>
      <c r="AA89" s="365"/>
      <c r="AB89" s="365"/>
      <c r="AC89" s="365"/>
      <c r="AD89" s="365"/>
      <c r="AE89" s="365"/>
      <c r="AF89" s="365"/>
      <c r="AG89" s="365"/>
      <c r="AH89" s="365"/>
      <c r="AI89" s="365"/>
      <c r="AJ89" s="365"/>
      <c r="AK89" s="365"/>
      <c r="AL89" s="365"/>
      <c r="AM89" s="365"/>
      <c r="AN89" s="365"/>
      <c r="AO89" s="365"/>
      <c r="AP89" s="365"/>
      <c r="AQ89" s="365"/>
      <c r="AR89" s="365"/>
      <c r="AS89" s="365"/>
      <c r="AT89" s="365"/>
      <c r="AU89" s="365"/>
      <c r="AV89" s="365"/>
      <c r="AW89" s="365"/>
      <c r="AX89" s="365"/>
      <c r="AY89" s="365"/>
      <c r="AZ89" s="365"/>
      <c r="BA89" s="365"/>
      <c r="BB89" s="365"/>
      <c r="BC89" s="365"/>
      <c r="BD89" s="365"/>
      <c r="BE89" s="365"/>
      <c r="BF89" s="365"/>
      <c r="BG89" s="365"/>
      <c r="BH89" s="365"/>
      <c r="BI89" s="365"/>
      <c r="BJ89" s="365"/>
      <c r="BK89" s="365"/>
      <c r="BL89" s="365"/>
      <c r="BM89" s="365"/>
      <c r="BN89" s="365"/>
      <c r="BO89" s="365"/>
      <c r="BP89" s="365"/>
      <c r="BQ89" s="365"/>
      <c r="BR89" s="365"/>
      <c r="BS89" s="365"/>
      <c r="BT89" s="365"/>
      <c r="BU89" s="365"/>
      <c r="BV89" s="365"/>
      <c r="BW89" s="365"/>
      <c r="BX89" s="365"/>
      <c r="BY89" s="365"/>
      <c r="BZ89" s="365"/>
      <c r="CA89" s="365"/>
      <c r="CB89" s="365"/>
      <c r="CC89" s="365"/>
      <c r="CD89" s="365"/>
      <c r="CE89" s="365"/>
      <c r="CF89" s="365"/>
      <c r="CG89" s="365"/>
      <c r="CH89" s="365"/>
      <c r="CI89" s="365"/>
      <c r="CJ89" s="365"/>
      <c r="CK89" s="365"/>
      <c r="CL89" s="365"/>
      <c r="CM89" s="365"/>
      <c r="CN89" s="365"/>
      <c r="CO89" s="365"/>
      <c r="CP89" s="365"/>
      <c r="CQ89" s="365"/>
      <c r="CR89" s="365"/>
      <c r="CS89" s="365"/>
      <c r="CT89" s="365"/>
      <c r="CU89" s="365"/>
      <c r="CV89" s="365"/>
      <c r="CW89" s="365"/>
      <c r="CX89" s="365"/>
      <c r="CY89" s="365"/>
      <c r="CZ89" s="365"/>
      <c r="DA89" s="365"/>
      <c r="DB89" s="365"/>
      <c r="DC89" s="365"/>
      <c r="DD89" s="365"/>
      <c r="DE89" s="365"/>
      <c r="DF89" s="365"/>
      <c r="DG89" s="365"/>
      <c r="DH89" s="365"/>
      <c r="DI89" s="365"/>
      <c r="DJ89" s="365"/>
      <c r="DK89" s="365"/>
      <c r="DL89" s="365"/>
      <c r="DM89" s="365"/>
      <c r="DN89" s="365"/>
      <c r="DO89" s="365"/>
      <c r="DP89" s="365"/>
      <c r="DQ89" s="365"/>
      <c r="DR89" s="365"/>
      <c r="DS89" s="365"/>
      <c r="DT89" s="365"/>
      <c r="DU89" s="365"/>
      <c r="DV89" s="365"/>
      <c r="DW89" s="365"/>
      <c r="DX89" s="365"/>
      <c r="DY89" s="365"/>
      <c r="DZ89" s="365"/>
      <c r="EA89" s="365"/>
      <c r="EB89" s="365"/>
      <c r="EC89" s="365"/>
      <c r="ED89" s="365"/>
      <c r="EE89" s="365"/>
      <c r="EF89" s="365"/>
      <c r="EG89" s="365"/>
      <c r="EH89" s="365"/>
      <c r="EI89" s="365"/>
      <c r="EJ89" s="365"/>
      <c r="EK89" s="365"/>
      <c r="EL89" s="365"/>
      <c r="EM89" s="365"/>
      <c r="EN89" s="365"/>
      <c r="EO89" s="365"/>
      <c r="EP89" s="365"/>
      <c r="EQ89" s="365"/>
      <c r="ER89" s="365"/>
      <c r="ES89" s="365"/>
      <c r="ET89" s="365"/>
      <c r="EU89" s="365"/>
      <c r="EV89" s="365"/>
      <c r="EW89" s="365"/>
      <c r="EX89" s="365"/>
      <c r="EY89" s="365"/>
      <c r="EZ89" s="365"/>
      <c r="FA89" s="365"/>
      <c r="FB89" s="365"/>
      <c r="FC89" s="365"/>
      <c r="FD89" s="365"/>
      <c r="FE89" s="365"/>
      <c r="FF89" s="365"/>
      <c r="FG89" s="365"/>
      <c r="FH89" s="365"/>
      <c r="FI89" s="365"/>
      <c r="FJ89" s="365"/>
      <c r="FK89" s="365"/>
      <c r="FL89" s="365"/>
      <c r="FM89" s="365"/>
      <c r="FN89" s="365"/>
      <c r="FO89" s="365"/>
      <c r="FP89" s="365"/>
      <c r="FQ89" s="365"/>
      <c r="FR89" s="365"/>
      <c r="FS89" s="365"/>
      <c r="FT89" s="365"/>
      <c r="FU89" s="365"/>
      <c r="FV89" s="365"/>
      <c r="FW89" s="365"/>
      <c r="FX89" s="365"/>
      <c r="FY89" s="365"/>
      <c r="FZ89" s="365"/>
      <c r="GA89" s="365"/>
      <c r="GB89" s="365"/>
      <c r="GC89" s="365"/>
      <c r="GD89" s="365"/>
      <c r="GE89" s="365"/>
      <c r="GF89" s="365"/>
      <c r="GG89" s="365"/>
      <c r="GH89" s="365"/>
      <c r="GI89" s="365"/>
      <c r="GJ89" s="365"/>
      <c r="GK89" s="365"/>
      <c r="GL89" s="365"/>
      <c r="GM89" s="365"/>
      <c r="GN89" s="365"/>
      <c r="GO89" s="365"/>
      <c r="GP89" s="365"/>
      <c r="GQ89" s="365"/>
      <c r="GR89" s="365"/>
      <c r="GS89" s="365"/>
      <c r="GT89" s="365"/>
      <c r="GU89" s="365"/>
      <c r="GV89" s="365"/>
      <c r="GW89" s="365"/>
      <c r="GX89" s="365"/>
      <c r="GY89" s="365"/>
      <c r="GZ89" s="365"/>
      <c r="HA89" s="365"/>
      <c r="HB89" s="365"/>
      <c r="HC89" s="365"/>
      <c r="HD89" s="365"/>
      <c r="HE89" s="365"/>
      <c r="HF89" s="365"/>
      <c r="HG89" s="365"/>
      <c r="HH89" s="365"/>
      <c r="HI89" s="365"/>
      <c r="HJ89" s="365"/>
      <c r="HK89" s="365"/>
      <c r="HL89" s="365"/>
      <c r="HM89" s="365"/>
      <c r="HN89" s="365"/>
      <c r="HO89" s="365"/>
      <c r="HP89" s="365"/>
      <c r="HQ89" s="365"/>
      <c r="HR89" s="365"/>
      <c r="HS89" s="365"/>
      <c r="HT89" s="365"/>
      <c r="HU89" s="365"/>
      <c r="HV89" s="365"/>
      <c r="HW89" s="365"/>
      <c r="HX89" s="365"/>
      <c r="HY89" s="365"/>
      <c r="HZ89" s="365"/>
      <c r="IA89" s="365"/>
      <c r="IB89" s="365"/>
      <c r="IC89" s="365"/>
      <c r="ID89" s="365"/>
      <c r="IE89" s="365"/>
      <c r="IF89" s="365"/>
      <c r="IG89" s="365"/>
      <c r="IH89" s="365"/>
      <c r="II89" s="365"/>
      <c r="IJ89" s="365"/>
      <c r="IK89" s="365"/>
      <c r="IL89" s="365"/>
      <c r="IM89" s="365"/>
      <c r="IN89" s="365"/>
      <c r="IO89" s="365"/>
      <c r="IP89" s="365"/>
      <c r="IQ89" s="365"/>
      <c r="IR89" s="365"/>
      <c r="IS89" s="365"/>
    </row>
    <row r="90" s="30" customFormat="1" ht="24" customHeight="1" spans="1:253">
      <c r="A90" s="365"/>
      <c r="B90" s="371"/>
      <c r="C90" s="365"/>
      <c r="D90" s="365"/>
      <c r="E90" s="365"/>
      <c r="F90" s="365"/>
      <c r="G90" s="365"/>
      <c r="H90" s="365"/>
      <c r="I90" s="365"/>
      <c r="J90" s="365"/>
      <c r="K90" s="365"/>
      <c r="L90" s="365"/>
      <c r="M90" s="365"/>
      <c r="N90" s="365"/>
      <c r="O90" s="365"/>
      <c r="P90" s="365"/>
      <c r="Q90" s="365"/>
      <c r="R90" s="365"/>
      <c r="S90" s="365"/>
      <c r="T90" s="365"/>
      <c r="U90" s="365"/>
      <c r="V90" s="365"/>
      <c r="W90" s="365"/>
      <c r="X90" s="365"/>
      <c r="Y90" s="365"/>
      <c r="Z90" s="365"/>
      <c r="AA90" s="365"/>
      <c r="AB90" s="365"/>
      <c r="AC90" s="365"/>
      <c r="AD90" s="365"/>
      <c r="AE90" s="365"/>
      <c r="AF90" s="365"/>
      <c r="AG90" s="365"/>
      <c r="AH90" s="365"/>
      <c r="AI90" s="365"/>
      <c r="AJ90" s="365"/>
      <c r="AK90" s="365"/>
      <c r="AL90" s="365"/>
      <c r="AM90" s="365"/>
      <c r="AN90" s="365"/>
      <c r="AO90" s="365"/>
      <c r="AP90" s="365"/>
      <c r="AQ90" s="365"/>
      <c r="AR90" s="365"/>
      <c r="AS90" s="365"/>
      <c r="AT90" s="365"/>
      <c r="AU90" s="365"/>
      <c r="AV90" s="365"/>
      <c r="AW90" s="365"/>
      <c r="AX90" s="365"/>
      <c r="AY90" s="365"/>
      <c r="AZ90" s="365"/>
      <c r="BA90" s="365"/>
      <c r="BB90" s="365"/>
      <c r="BC90" s="365"/>
      <c r="BD90" s="365"/>
      <c r="BE90" s="365"/>
      <c r="BF90" s="365"/>
      <c r="BG90" s="365"/>
      <c r="BH90" s="365"/>
      <c r="BI90" s="365"/>
      <c r="BJ90" s="365"/>
      <c r="BK90" s="365"/>
      <c r="BL90" s="365"/>
      <c r="BM90" s="365"/>
      <c r="BN90" s="365"/>
      <c r="BO90" s="365"/>
      <c r="BP90" s="365"/>
      <c r="BQ90" s="365"/>
      <c r="BR90" s="365"/>
      <c r="BS90" s="365"/>
      <c r="BT90" s="365"/>
      <c r="BU90" s="365"/>
      <c r="BV90" s="365"/>
      <c r="BW90" s="365"/>
      <c r="BX90" s="365"/>
      <c r="BY90" s="365"/>
      <c r="BZ90" s="365"/>
      <c r="CA90" s="365"/>
      <c r="CB90" s="365"/>
      <c r="CC90" s="365"/>
      <c r="CD90" s="365"/>
      <c r="CE90" s="365"/>
      <c r="CF90" s="365"/>
      <c r="CG90" s="365"/>
      <c r="CH90" s="365"/>
      <c r="CI90" s="365"/>
      <c r="CJ90" s="365"/>
      <c r="CK90" s="365"/>
      <c r="CL90" s="365"/>
      <c r="CM90" s="365"/>
      <c r="CN90" s="365"/>
      <c r="CO90" s="365"/>
      <c r="CP90" s="365"/>
      <c r="CQ90" s="365"/>
      <c r="CR90" s="365"/>
      <c r="CS90" s="365"/>
      <c r="CT90" s="365"/>
      <c r="CU90" s="365"/>
      <c r="CV90" s="365"/>
      <c r="CW90" s="365"/>
      <c r="CX90" s="365"/>
      <c r="CY90" s="365"/>
      <c r="CZ90" s="365"/>
      <c r="DA90" s="365"/>
      <c r="DB90" s="365"/>
      <c r="DC90" s="365"/>
      <c r="DD90" s="365"/>
      <c r="DE90" s="365"/>
      <c r="DF90" s="365"/>
      <c r="DG90" s="365"/>
      <c r="DH90" s="365"/>
      <c r="DI90" s="365"/>
      <c r="DJ90" s="365"/>
      <c r="DK90" s="365"/>
      <c r="DL90" s="365"/>
      <c r="DM90" s="365"/>
      <c r="DN90" s="365"/>
      <c r="DO90" s="365"/>
      <c r="DP90" s="365"/>
      <c r="DQ90" s="365"/>
      <c r="DR90" s="365"/>
      <c r="DS90" s="365"/>
      <c r="DT90" s="365"/>
      <c r="DU90" s="365"/>
      <c r="DV90" s="365"/>
      <c r="DW90" s="365"/>
      <c r="DX90" s="365"/>
      <c r="DY90" s="365"/>
      <c r="DZ90" s="365"/>
      <c r="EA90" s="365"/>
      <c r="EB90" s="365"/>
      <c r="EC90" s="365"/>
      <c r="ED90" s="365"/>
      <c r="EE90" s="365"/>
      <c r="EF90" s="365"/>
      <c r="EG90" s="365"/>
      <c r="EH90" s="365"/>
      <c r="EI90" s="365"/>
      <c r="EJ90" s="365"/>
      <c r="EK90" s="365"/>
      <c r="EL90" s="365"/>
      <c r="EM90" s="365"/>
      <c r="EN90" s="365"/>
      <c r="EO90" s="365"/>
      <c r="EP90" s="365"/>
      <c r="EQ90" s="365"/>
      <c r="ER90" s="365"/>
      <c r="ES90" s="365"/>
      <c r="ET90" s="365"/>
      <c r="EU90" s="365"/>
      <c r="EV90" s="365"/>
      <c r="EW90" s="365"/>
      <c r="EX90" s="365"/>
      <c r="EY90" s="365"/>
      <c r="EZ90" s="365"/>
      <c r="FA90" s="365"/>
      <c r="FB90" s="365"/>
      <c r="FC90" s="365"/>
      <c r="FD90" s="365"/>
      <c r="FE90" s="365"/>
      <c r="FF90" s="365"/>
      <c r="FG90" s="365"/>
      <c r="FH90" s="365"/>
      <c r="FI90" s="365"/>
      <c r="FJ90" s="365"/>
      <c r="FK90" s="365"/>
      <c r="FL90" s="365"/>
      <c r="FM90" s="365"/>
      <c r="FN90" s="365"/>
      <c r="FO90" s="365"/>
      <c r="FP90" s="365"/>
      <c r="FQ90" s="365"/>
      <c r="FR90" s="365"/>
      <c r="FS90" s="365"/>
      <c r="FT90" s="365"/>
      <c r="FU90" s="365"/>
      <c r="FV90" s="365"/>
      <c r="FW90" s="365"/>
      <c r="FX90" s="365"/>
      <c r="FY90" s="365"/>
      <c r="FZ90" s="365"/>
      <c r="GA90" s="365"/>
      <c r="GB90" s="365"/>
      <c r="GC90" s="365"/>
      <c r="GD90" s="365"/>
      <c r="GE90" s="365"/>
      <c r="GF90" s="365"/>
      <c r="GG90" s="365"/>
      <c r="GH90" s="365"/>
      <c r="GI90" s="365"/>
      <c r="GJ90" s="365"/>
      <c r="GK90" s="365"/>
      <c r="GL90" s="365"/>
      <c r="GM90" s="365"/>
      <c r="GN90" s="365"/>
      <c r="GO90" s="365"/>
      <c r="GP90" s="365"/>
      <c r="GQ90" s="365"/>
      <c r="GR90" s="365"/>
      <c r="GS90" s="365"/>
      <c r="GT90" s="365"/>
      <c r="GU90" s="365"/>
      <c r="GV90" s="365"/>
      <c r="GW90" s="365"/>
      <c r="GX90" s="365"/>
      <c r="GY90" s="365"/>
      <c r="GZ90" s="365"/>
      <c r="HA90" s="365"/>
      <c r="HB90" s="365"/>
      <c r="HC90" s="365"/>
      <c r="HD90" s="365"/>
      <c r="HE90" s="365"/>
      <c r="HF90" s="365"/>
      <c r="HG90" s="365"/>
      <c r="HH90" s="365"/>
      <c r="HI90" s="365"/>
      <c r="HJ90" s="365"/>
      <c r="HK90" s="365"/>
      <c r="HL90" s="365"/>
      <c r="HM90" s="365"/>
      <c r="HN90" s="365"/>
      <c r="HO90" s="365"/>
      <c r="HP90" s="365"/>
      <c r="HQ90" s="365"/>
      <c r="HR90" s="365"/>
      <c r="HS90" s="365"/>
      <c r="HT90" s="365"/>
      <c r="HU90" s="365"/>
      <c r="HV90" s="365"/>
      <c r="HW90" s="365"/>
      <c r="HX90" s="365"/>
      <c r="HY90" s="365"/>
      <c r="HZ90" s="365"/>
      <c r="IA90" s="365"/>
      <c r="IB90" s="365"/>
      <c r="IC90" s="365"/>
      <c r="ID90" s="365"/>
      <c r="IE90" s="365"/>
      <c r="IF90" s="365"/>
      <c r="IG90" s="365"/>
      <c r="IH90" s="365"/>
      <c r="II90" s="365"/>
      <c r="IJ90" s="365"/>
      <c r="IK90" s="365"/>
      <c r="IL90" s="365"/>
      <c r="IM90" s="365"/>
      <c r="IN90" s="365"/>
      <c r="IO90" s="365"/>
      <c r="IP90" s="365"/>
      <c r="IQ90" s="365"/>
      <c r="IR90" s="365"/>
      <c r="IS90" s="365"/>
    </row>
  </sheetData>
  <mergeCells count="1">
    <mergeCell ref="A2:B2"/>
  </mergeCells>
  <pageMargins left="0.75" right="0.75" top="1" bottom="1" header="0.5" footer="0.5"/>
  <pageSetup paperSize="9" scale="97"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95"/>
  <sheetViews>
    <sheetView topLeftCell="A76" workbookViewId="0">
      <selection activeCell="B84" sqref="B84"/>
    </sheetView>
  </sheetViews>
  <sheetFormatPr defaultColWidth="9" defaultRowHeight="15.95" customHeight="1"/>
  <cols>
    <col min="1" max="1" width="60.625" style="365" customWidth="1"/>
    <col min="2" max="2" width="20.625" style="365" customWidth="1"/>
    <col min="3" max="3" width="11.875" style="365" customWidth="1"/>
    <col min="4" max="255" width="9" style="365"/>
    <col min="256" max="16384" width="9" style="30"/>
  </cols>
  <sheetData>
    <row r="1" s="302" customFormat="1" ht="24" customHeight="1" spans="1:2">
      <c r="A1" s="309" t="s">
        <v>1597</v>
      </c>
      <c r="B1" s="310"/>
    </row>
    <row r="2" s="361" customFormat="1" ht="42" customHeight="1" spans="1:2">
      <c r="A2" s="366" t="s">
        <v>1598</v>
      </c>
      <c r="B2" s="367"/>
    </row>
    <row r="3" s="362" customFormat="1" ht="27" customHeight="1" spans="2:2">
      <c r="B3" s="315" t="s">
        <v>2</v>
      </c>
    </row>
    <row r="4" s="363" customFormat="1" ht="23" customHeight="1" spans="1:2">
      <c r="A4" s="287" t="s">
        <v>3</v>
      </c>
      <c r="B4" s="330" t="s">
        <v>4</v>
      </c>
    </row>
    <row r="5" s="363" customFormat="1" ht="23" customHeight="1" spans="1:2">
      <c r="A5" s="346" t="s">
        <v>274</v>
      </c>
      <c r="B5" s="368"/>
    </row>
    <row r="6" s="363" customFormat="1" ht="23" customHeight="1" spans="1:2">
      <c r="A6" s="351" t="s">
        <v>1335</v>
      </c>
      <c r="B6" s="368"/>
    </row>
    <row r="7" s="363" customFormat="1" ht="23" customHeight="1" spans="1:2">
      <c r="A7" s="346" t="s">
        <v>322</v>
      </c>
      <c r="B7" s="368"/>
    </row>
    <row r="8" s="363" customFormat="1" ht="23" customHeight="1" spans="1:2">
      <c r="A8" s="351" t="s">
        <v>1336</v>
      </c>
      <c r="B8" s="368"/>
    </row>
    <row r="9" s="363" customFormat="1" ht="23" customHeight="1" spans="1:2">
      <c r="A9" s="351" t="s">
        <v>1335</v>
      </c>
      <c r="B9" s="368"/>
    </row>
    <row r="10" s="364" customFormat="1" ht="23" customHeight="1" spans="1:2">
      <c r="A10" s="346" t="s">
        <v>370</v>
      </c>
      <c r="B10" s="368"/>
    </row>
    <row r="11" s="363" customFormat="1" ht="23" customHeight="1" spans="1:2">
      <c r="A11" s="351" t="s">
        <v>1337</v>
      </c>
      <c r="B11" s="368"/>
    </row>
    <row r="12" s="364" customFormat="1" ht="23" customHeight="1" spans="1:2">
      <c r="A12" s="351" t="s">
        <v>1338</v>
      </c>
      <c r="B12" s="368"/>
    </row>
    <row r="13" s="364" customFormat="1" ht="23" customHeight="1" spans="1:2">
      <c r="A13" s="351" t="s">
        <v>1339</v>
      </c>
      <c r="B13" s="368"/>
    </row>
    <row r="14" s="364" customFormat="1" ht="23" customHeight="1" spans="1:2">
      <c r="A14" s="351" t="s">
        <v>1335</v>
      </c>
      <c r="B14" s="368"/>
    </row>
    <row r="15" s="363" customFormat="1" ht="23" customHeight="1" spans="1:2">
      <c r="A15" s="346" t="s">
        <v>410</v>
      </c>
      <c r="B15" s="368"/>
    </row>
    <row r="16" s="364" customFormat="1" ht="23" customHeight="1" spans="1:2">
      <c r="A16" s="351" t="s">
        <v>1335</v>
      </c>
      <c r="B16" s="368"/>
    </row>
    <row r="17" s="363" customFormat="1" ht="23" customHeight="1" spans="1:2">
      <c r="A17" s="346" t="s">
        <v>518</v>
      </c>
      <c r="B17" s="368"/>
    </row>
    <row r="18" s="364" customFormat="1" ht="23" customHeight="1" spans="1:2">
      <c r="A18" s="351" t="s">
        <v>1335</v>
      </c>
      <c r="B18" s="368"/>
    </row>
    <row r="19" s="364" customFormat="1" ht="23" customHeight="1" spans="1:2">
      <c r="A19" s="346" t="s">
        <v>585</v>
      </c>
      <c r="B19" s="368">
        <f>SUM(B20:B22)</f>
        <v>38465</v>
      </c>
    </row>
    <row r="20" s="364" customFormat="1" ht="23" customHeight="1" spans="1:2">
      <c r="A20" s="351" t="s">
        <v>1340</v>
      </c>
      <c r="B20" s="368"/>
    </row>
    <row r="21" s="364" customFormat="1" ht="23" customHeight="1" spans="1:2">
      <c r="A21" s="351" t="s">
        <v>1341</v>
      </c>
      <c r="B21" s="368"/>
    </row>
    <row r="22" s="364" customFormat="1" ht="23" customHeight="1" spans="1:2">
      <c r="A22" s="351" t="s">
        <v>1335</v>
      </c>
      <c r="B22" s="368">
        <v>38465</v>
      </c>
    </row>
    <row r="23" s="364" customFormat="1" ht="23" customHeight="1" spans="1:2">
      <c r="A23" s="346" t="s">
        <v>645</v>
      </c>
      <c r="B23" s="368">
        <f ca="1">SUM(B24:B24:B34)</f>
        <v>115504</v>
      </c>
    </row>
    <row r="24" s="364" customFormat="1" ht="23" customHeight="1" spans="1:2">
      <c r="A24" s="351" t="s">
        <v>1342</v>
      </c>
      <c r="B24" s="368">
        <v>96913</v>
      </c>
    </row>
    <row r="25" s="364" customFormat="1" ht="23" customHeight="1" spans="1:2">
      <c r="A25" s="351" t="s">
        <v>1343</v>
      </c>
      <c r="B25" s="368"/>
    </row>
    <row r="26" s="364" customFormat="1" ht="23" customHeight="1" spans="1:2">
      <c r="A26" s="351" t="s">
        <v>1344</v>
      </c>
      <c r="B26" s="368"/>
    </row>
    <row r="27" s="364" customFormat="1" ht="23" customHeight="1" spans="1:2">
      <c r="A27" s="351" t="s">
        <v>1345</v>
      </c>
      <c r="B27" s="368">
        <v>2472</v>
      </c>
    </row>
    <row r="28" s="363" customFormat="1" ht="23" customHeight="1" spans="1:2">
      <c r="A28" s="351" t="s">
        <v>1346</v>
      </c>
      <c r="B28" s="368">
        <v>1793</v>
      </c>
    </row>
    <row r="29" s="364" customFormat="1" ht="23" customHeight="1" spans="1:2">
      <c r="A29" s="351" t="s">
        <v>1347</v>
      </c>
      <c r="B29" s="368"/>
    </row>
    <row r="30" s="364" customFormat="1" ht="23" customHeight="1" spans="1:2">
      <c r="A30" s="351" t="s">
        <v>1348</v>
      </c>
      <c r="B30" s="368"/>
    </row>
    <row r="31" s="364" customFormat="1" ht="23" customHeight="1" spans="1:2">
      <c r="A31" s="351" t="s">
        <v>1349</v>
      </c>
      <c r="B31" s="368"/>
    </row>
    <row r="32" s="364" customFormat="1" ht="23" customHeight="1" spans="1:2">
      <c r="A32" s="351" t="s">
        <v>1350</v>
      </c>
      <c r="B32" s="368"/>
    </row>
    <row r="33" s="363" customFormat="1" ht="23" customHeight="1" spans="1:2">
      <c r="A33" s="351" t="s">
        <v>1351</v>
      </c>
      <c r="B33" s="368"/>
    </row>
    <row r="34" s="364" customFormat="1" ht="23" customHeight="1" spans="1:2">
      <c r="A34" s="351" t="s">
        <v>1335</v>
      </c>
      <c r="B34" s="368">
        <v>14326</v>
      </c>
    </row>
    <row r="35" s="364" customFormat="1" ht="23" customHeight="1" spans="1:2">
      <c r="A35" s="346" t="s">
        <v>661</v>
      </c>
      <c r="B35" s="368">
        <f>SUM(B36:B44)</f>
        <v>8032</v>
      </c>
    </row>
    <row r="36" s="364" customFormat="1" ht="23" customHeight="1" spans="1:2">
      <c r="A36" s="351" t="s">
        <v>1352</v>
      </c>
      <c r="B36" s="368"/>
    </row>
    <row r="37" s="364" customFormat="1" ht="23" customHeight="1" spans="1:2">
      <c r="A37" s="351" t="s">
        <v>1353</v>
      </c>
      <c r="B37" s="368"/>
    </row>
    <row r="38" s="364" customFormat="1" ht="23" customHeight="1" spans="1:2">
      <c r="A38" s="351" t="s">
        <v>1354</v>
      </c>
      <c r="B38" s="368"/>
    </row>
    <row r="39" s="364" customFormat="1" ht="23" customHeight="1" spans="1:2">
      <c r="A39" s="351" t="s">
        <v>1355</v>
      </c>
      <c r="B39" s="368"/>
    </row>
    <row r="40" s="363" customFormat="1" ht="23" customHeight="1" spans="1:2">
      <c r="A40" s="351" t="s">
        <v>1356</v>
      </c>
      <c r="B40" s="368"/>
    </row>
    <row r="41" s="364" customFormat="1" ht="23" customHeight="1" spans="1:2">
      <c r="A41" s="351" t="s">
        <v>1357</v>
      </c>
      <c r="B41" s="368"/>
    </row>
    <row r="42" s="363" customFormat="1" ht="23" customHeight="1" spans="1:2">
      <c r="A42" s="351" t="s">
        <v>1358</v>
      </c>
      <c r="B42" s="368"/>
    </row>
    <row r="43" s="364" customFormat="1" ht="23" customHeight="1" spans="1:2">
      <c r="A43" s="351" t="s">
        <v>1359</v>
      </c>
      <c r="B43" s="368"/>
    </row>
    <row r="44" s="364" customFormat="1" ht="23" customHeight="1" spans="1:2">
      <c r="A44" s="351" t="s">
        <v>1335</v>
      </c>
      <c r="B44" s="368">
        <v>8032</v>
      </c>
    </row>
    <row r="45" s="364" customFormat="1" ht="23" customHeight="1" spans="1:2">
      <c r="A45" s="346" t="s">
        <v>751</v>
      </c>
      <c r="B45" s="368"/>
    </row>
    <row r="46" s="363" customFormat="1" ht="23" customHeight="1" spans="1:2">
      <c r="A46" s="351" t="s">
        <v>1360</v>
      </c>
      <c r="B46" s="368"/>
    </row>
    <row r="47" s="364" customFormat="1" ht="23" customHeight="1" spans="1:2">
      <c r="A47" s="351" t="s">
        <v>1361</v>
      </c>
      <c r="B47" s="368"/>
    </row>
    <row r="48" s="363" customFormat="1" ht="23" customHeight="1" spans="1:2">
      <c r="A48" s="351" t="s">
        <v>1362</v>
      </c>
      <c r="B48" s="368"/>
    </row>
    <row r="49" s="364" customFormat="1" ht="23" customHeight="1" spans="1:2">
      <c r="A49" s="351" t="s">
        <v>1363</v>
      </c>
      <c r="B49" s="368"/>
    </row>
    <row r="50" s="363" customFormat="1" ht="23" customHeight="1" spans="1:2">
      <c r="A50" s="351" t="s">
        <v>1364</v>
      </c>
      <c r="B50" s="368"/>
    </row>
    <row r="51" s="364" customFormat="1" ht="23" customHeight="1" spans="1:2">
      <c r="A51" s="351" t="s">
        <v>1365</v>
      </c>
      <c r="B51" s="368"/>
    </row>
    <row r="52" s="364" customFormat="1" ht="23" customHeight="1" spans="1:2">
      <c r="A52" s="351" t="s">
        <v>1366</v>
      </c>
      <c r="B52" s="368"/>
    </row>
    <row r="53" s="30" customFormat="1" ht="24" customHeight="1" spans="1:255">
      <c r="A53" s="351" t="s">
        <v>1367</v>
      </c>
      <c r="B53" s="368"/>
      <c r="C53" s="365"/>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5"/>
      <c r="AK53" s="365"/>
      <c r="AL53" s="365"/>
      <c r="AM53" s="365"/>
      <c r="AN53" s="365"/>
      <c r="AO53" s="365"/>
      <c r="AP53" s="365"/>
      <c r="AQ53" s="365"/>
      <c r="AR53" s="365"/>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5"/>
      <c r="BR53" s="365"/>
      <c r="BS53" s="365"/>
      <c r="BT53" s="365"/>
      <c r="BU53" s="365"/>
      <c r="BV53" s="365"/>
      <c r="BW53" s="365"/>
      <c r="BX53" s="365"/>
      <c r="BY53" s="365"/>
      <c r="BZ53" s="365"/>
      <c r="CA53" s="365"/>
      <c r="CB53" s="365"/>
      <c r="CC53" s="365"/>
      <c r="CD53" s="365"/>
      <c r="CE53" s="365"/>
      <c r="CF53" s="365"/>
      <c r="CG53" s="365"/>
      <c r="CH53" s="365"/>
      <c r="CI53" s="365"/>
      <c r="CJ53" s="365"/>
      <c r="CK53" s="365"/>
      <c r="CL53" s="365"/>
      <c r="CM53" s="365"/>
      <c r="CN53" s="365"/>
      <c r="CO53" s="365"/>
      <c r="CP53" s="365"/>
      <c r="CQ53" s="365"/>
      <c r="CR53" s="365"/>
      <c r="CS53" s="365"/>
      <c r="CT53" s="365"/>
      <c r="CU53" s="365"/>
      <c r="CV53" s="365"/>
      <c r="CW53" s="365"/>
      <c r="CX53" s="365"/>
      <c r="CY53" s="365"/>
      <c r="CZ53" s="365"/>
      <c r="DA53" s="365"/>
      <c r="DB53" s="365"/>
      <c r="DC53" s="365"/>
      <c r="DD53" s="365"/>
      <c r="DE53" s="365"/>
      <c r="DF53" s="365"/>
      <c r="DG53" s="365"/>
      <c r="DH53" s="365"/>
      <c r="DI53" s="365"/>
      <c r="DJ53" s="365"/>
      <c r="DK53" s="365"/>
      <c r="DL53" s="365"/>
      <c r="DM53" s="365"/>
      <c r="DN53" s="365"/>
      <c r="DO53" s="365"/>
      <c r="DP53" s="365"/>
      <c r="DQ53" s="365"/>
      <c r="DR53" s="365"/>
      <c r="DS53" s="365"/>
      <c r="DT53" s="365"/>
      <c r="DU53" s="365"/>
      <c r="DV53" s="365"/>
      <c r="DW53" s="365"/>
      <c r="DX53" s="365"/>
      <c r="DY53" s="365"/>
      <c r="DZ53" s="365"/>
      <c r="EA53" s="365"/>
      <c r="EB53" s="365"/>
      <c r="EC53" s="365"/>
      <c r="ED53" s="365"/>
      <c r="EE53" s="365"/>
      <c r="EF53" s="365"/>
      <c r="EG53" s="365"/>
      <c r="EH53" s="365"/>
      <c r="EI53" s="365"/>
      <c r="EJ53" s="365"/>
      <c r="EK53" s="365"/>
      <c r="EL53" s="365"/>
      <c r="EM53" s="365"/>
      <c r="EN53" s="365"/>
      <c r="EO53" s="365"/>
      <c r="EP53" s="365"/>
      <c r="EQ53" s="365"/>
      <c r="ER53" s="365"/>
      <c r="ES53" s="365"/>
      <c r="ET53" s="365"/>
      <c r="EU53" s="365"/>
      <c r="EV53" s="365"/>
      <c r="EW53" s="365"/>
      <c r="EX53" s="365"/>
      <c r="EY53" s="365"/>
      <c r="EZ53" s="365"/>
      <c r="FA53" s="365"/>
      <c r="FB53" s="365"/>
      <c r="FC53" s="365"/>
      <c r="FD53" s="365"/>
      <c r="FE53" s="365"/>
      <c r="FF53" s="365"/>
      <c r="FG53" s="365"/>
      <c r="FH53" s="365"/>
      <c r="FI53" s="365"/>
      <c r="FJ53" s="365"/>
      <c r="FK53" s="365"/>
      <c r="FL53" s="365"/>
      <c r="FM53" s="365"/>
      <c r="FN53" s="365"/>
      <c r="FO53" s="365"/>
      <c r="FP53" s="365"/>
      <c r="FQ53" s="365"/>
      <c r="FR53" s="365"/>
      <c r="FS53" s="365"/>
      <c r="FT53" s="365"/>
      <c r="FU53" s="365"/>
      <c r="FV53" s="365"/>
      <c r="FW53" s="365"/>
      <c r="FX53" s="365"/>
      <c r="FY53" s="365"/>
      <c r="FZ53" s="365"/>
      <c r="GA53" s="365"/>
      <c r="GB53" s="365"/>
      <c r="GC53" s="365"/>
      <c r="GD53" s="365"/>
      <c r="GE53" s="365"/>
      <c r="GF53" s="365"/>
      <c r="GG53" s="365"/>
      <c r="GH53" s="365"/>
      <c r="GI53" s="365"/>
      <c r="GJ53" s="365"/>
      <c r="GK53" s="365"/>
      <c r="GL53" s="365"/>
      <c r="GM53" s="365"/>
      <c r="GN53" s="365"/>
      <c r="GO53" s="365"/>
      <c r="GP53" s="365"/>
      <c r="GQ53" s="365"/>
      <c r="GR53" s="365"/>
      <c r="GS53" s="365"/>
      <c r="GT53" s="365"/>
      <c r="GU53" s="365"/>
      <c r="GV53" s="365"/>
      <c r="GW53" s="365"/>
      <c r="GX53" s="365"/>
      <c r="GY53" s="365"/>
      <c r="GZ53" s="365"/>
      <c r="HA53" s="365"/>
      <c r="HB53" s="365"/>
      <c r="HC53" s="365"/>
      <c r="HD53" s="365"/>
      <c r="HE53" s="365"/>
      <c r="HF53" s="365"/>
      <c r="HG53" s="365"/>
      <c r="HH53" s="365"/>
      <c r="HI53" s="365"/>
      <c r="HJ53" s="365"/>
      <c r="HK53" s="365"/>
      <c r="HL53" s="365"/>
      <c r="HM53" s="365"/>
      <c r="HN53" s="365"/>
      <c r="HO53" s="365"/>
      <c r="HP53" s="365"/>
      <c r="HQ53" s="365"/>
      <c r="HR53" s="365"/>
      <c r="HS53" s="365"/>
      <c r="HT53" s="365"/>
      <c r="HU53" s="365"/>
      <c r="HV53" s="365"/>
      <c r="HW53" s="365"/>
      <c r="HX53" s="365"/>
      <c r="HY53" s="365"/>
      <c r="HZ53" s="365"/>
      <c r="IA53" s="365"/>
      <c r="IB53" s="365"/>
      <c r="IC53" s="365"/>
      <c r="ID53" s="365"/>
      <c r="IE53" s="365"/>
      <c r="IF53" s="365"/>
      <c r="IG53" s="365"/>
      <c r="IH53" s="365"/>
      <c r="II53" s="365"/>
      <c r="IJ53" s="365"/>
      <c r="IK53" s="365"/>
      <c r="IL53" s="365"/>
      <c r="IM53" s="365"/>
      <c r="IN53" s="365"/>
      <c r="IO53" s="365"/>
      <c r="IP53" s="365"/>
      <c r="IQ53" s="365"/>
      <c r="IR53" s="365"/>
      <c r="IS53" s="365"/>
      <c r="IT53" s="365"/>
      <c r="IU53" s="365"/>
    </row>
    <row r="54" s="30" customFormat="1" ht="24" customHeight="1" spans="1:255">
      <c r="A54" s="351" t="s">
        <v>1335</v>
      </c>
      <c r="B54" s="368"/>
      <c r="C54" s="365"/>
      <c r="D54" s="365"/>
      <c r="E54" s="365"/>
      <c r="F54" s="365"/>
      <c r="G54" s="365"/>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365"/>
      <c r="AI54" s="365"/>
      <c r="AJ54" s="365"/>
      <c r="AK54" s="365"/>
      <c r="AL54" s="365"/>
      <c r="AM54" s="365"/>
      <c r="AN54" s="365"/>
      <c r="AO54" s="365"/>
      <c r="AP54" s="365"/>
      <c r="AQ54" s="365"/>
      <c r="AR54" s="365"/>
      <c r="AS54" s="365"/>
      <c r="AT54" s="365"/>
      <c r="AU54" s="365"/>
      <c r="AV54" s="365"/>
      <c r="AW54" s="365"/>
      <c r="AX54" s="365"/>
      <c r="AY54" s="365"/>
      <c r="AZ54" s="365"/>
      <c r="BA54" s="365"/>
      <c r="BB54" s="365"/>
      <c r="BC54" s="365"/>
      <c r="BD54" s="365"/>
      <c r="BE54" s="365"/>
      <c r="BF54" s="365"/>
      <c r="BG54" s="365"/>
      <c r="BH54" s="365"/>
      <c r="BI54" s="365"/>
      <c r="BJ54" s="365"/>
      <c r="BK54" s="365"/>
      <c r="BL54" s="365"/>
      <c r="BM54" s="365"/>
      <c r="BN54" s="365"/>
      <c r="BO54" s="365"/>
      <c r="BP54" s="365"/>
      <c r="BQ54" s="365"/>
      <c r="BR54" s="365"/>
      <c r="BS54" s="365"/>
      <c r="BT54" s="365"/>
      <c r="BU54" s="365"/>
      <c r="BV54" s="365"/>
      <c r="BW54" s="365"/>
      <c r="BX54" s="365"/>
      <c r="BY54" s="365"/>
      <c r="BZ54" s="365"/>
      <c r="CA54" s="365"/>
      <c r="CB54" s="365"/>
      <c r="CC54" s="365"/>
      <c r="CD54" s="365"/>
      <c r="CE54" s="365"/>
      <c r="CF54" s="365"/>
      <c r="CG54" s="365"/>
      <c r="CH54" s="365"/>
      <c r="CI54" s="365"/>
      <c r="CJ54" s="365"/>
      <c r="CK54" s="365"/>
      <c r="CL54" s="365"/>
      <c r="CM54" s="365"/>
      <c r="CN54" s="365"/>
      <c r="CO54" s="365"/>
      <c r="CP54" s="365"/>
      <c r="CQ54" s="365"/>
      <c r="CR54" s="365"/>
      <c r="CS54" s="365"/>
      <c r="CT54" s="365"/>
      <c r="CU54" s="365"/>
      <c r="CV54" s="365"/>
      <c r="CW54" s="365"/>
      <c r="CX54" s="365"/>
      <c r="CY54" s="365"/>
      <c r="CZ54" s="365"/>
      <c r="DA54" s="365"/>
      <c r="DB54" s="365"/>
      <c r="DC54" s="365"/>
      <c r="DD54" s="365"/>
      <c r="DE54" s="365"/>
      <c r="DF54" s="365"/>
      <c r="DG54" s="365"/>
      <c r="DH54" s="365"/>
      <c r="DI54" s="365"/>
      <c r="DJ54" s="365"/>
      <c r="DK54" s="365"/>
      <c r="DL54" s="365"/>
      <c r="DM54" s="365"/>
      <c r="DN54" s="365"/>
      <c r="DO54" s="365"/>
      <c r="DP54" s="365"/>
      <c r="DQ54" s="365"/>
      <c r="DR54" s="365"/>
      <c r="DS54" s="365"/>
      <c r="DT54" s="365"/>
      <c r="DU54" s="365"/>
      <c r="DV54" s="365"/>
      <c r="DW54" s="365"/>
      <c r="DX54" s="365"/>
      <c r="DY54" s="365"/>
      <c r="DZ54" s="365"/>
      <c r="EA54" s="365"/>
      <c r="EB54" s="365"/>
      <c r="EC54" s="365"/>
      <c r="ED54" s="365"/>
      <c r="EE54" s="365"/>
      <c r="EF54" s="365"/>
      <c r="EG54" s="365"/>
      <c r="EH54" s="365"/>
      <c r="EI54" s="365"/>
      <c r="EJ54" s="365"/>
      <c r="EK54" s="365"/>
      <c r="EL54" s="365"/>
      <c r="EM54" s="365"/>
      <c r="EN54" s="365"/>
      <c r="EO54" s="365"/>
      <c r="EP54" s="365"/>
      <c r="EQ54" s="365"/>
      <c r="ER54" s="365"/>
      <c r="ES54" s="365"/>
      <c r="ET54" s="365"/>
      <c r="EU54" s="365"/>
      <c r="EV54" s="365"/>
      <c r="EW54" s="365"/>
      <c r="EX54" s="365"/>
      <c r="EY54" s="365"/>
      <c r="EZ54" s="365"/>
      <c r="FA54" s="365"/>
      <c r="FB54" s="365"/>
      <c r="FC54" s="365"/>
      <c r="FD54" s="365"/>
      <c r="FE54" s="365"/>
      <c r="FF54" s="365"/>
      <c r="FG54" s="365"/>
      <c r="FH54" s="365"/>
      <c r="FI54" s="365"/>
      <c r="FJ54" s="365"/>
      <c r="FK54" s="365"/>
      <c r="FL54" s="365"/>
      <c r="FM54" s="365"/>
      <c r="FN54" s="365"/>
      <c r="FO54" s="365"/>
      <c r="FP54" s="365"/>
      <c r="FQ54" s="365"/>
      <c r="FR54" s="365"/>
      <c r="FS54" s="365"/>
      <c r="FT54" s="365"/>
      <c r="FU54" s="365"/>
      <c r="FV54" s="365"/>
      <c r="FW54" s="365"/>
      <c r="FX54" s="365"/>
      <c r="FY54" s="365"/>
      <c r="FZ54" s="365"/>
      <c r="GA54" s="365"/>
      <c r="GB54" s="365"/>
      <c r="GC54" s="365"/>
      <c r="GD54" s="365"/>
      <c r="GE54" s="365"/>
      <c r="GF54" s="365"/>
      <c r="GG54" s="365"/>
      <c r="GH54" s="365"/>
      <c r="GI54" s="365"/>
      <c r="GJ54" s="365"/>
      <c r="GK54" s="365"/>
      <c r="GL54" s="365"/>
      <c r="GM54" s="365"/>
      <c r="GN54" s="365"/>
      <c r="GO54" s="365"/>
      <c r="GP54" s="365"/>
      <c r="GQ54" s="365"/>
      <c r="GR54" s="365"/>
      <c r="GS54" s="365"/>
      <c r="GT54" s="365"/>
      <c r="GU54" s="365"/>
      <c r="GV54" s="365"/>
      <c r="GW54" s="365"/>
      <c r="GX54" s="365"/>
      <c r="GY54" s="365"/>
      <c r="GZ54" s="365"/>
      <c r="HA54" s="365"/>
      <c r="HB54" s="365"/>
      <c r="HC54" s="365"/>
      <c r="HD54" s="365"/>
      <c r="HE54" s="365"/>
      <c r="HF54" s="365"/>
      <c r="HG54" s="365"/>
      <c r="HH54" s="365"/>
      <c r="HI54" s="365"/>
      <c r="HJ54" s="365"/>
      <c r="HK54" s="365"/>
      <c r="HL54" s="365"/>
      <c r="HM54" s="365"/>
      <c r="HN54" s="365"/>
      <c r="HO54" s="365"/>
      <c r="HP54" s="365"/>
      <c r="HQ54" s="365"/>
      <c r="HR54" s="365"/>
      <c r="HS54" s="365"/>
      <c r="HT54" s="365"/>
      <c r="HU54" s="365"/>
      <c r="HV54" s="365"/>
      <c r="HW54" s="365"/>
      <c r="HX54" s="365"/>
      <c r="HY54" s="365"/>
      <c r="HZ54" s="365"/>
      <c r="IA54" s="365"/>
      <c r="IB54" s="365"/>
      <c r="IC54" s="365"/>
      <c r="ID54" s="365"/>
      <c r="IE54" s="365"/>
      <c r="IF54" s="365"/>
      <c r="IG54" s="365"/>
      <c r="IH54" s="365"/>
      <c r="II54" s="365"/>
      <c r="IJ54" s="365"/>
      <c r="IK54" s="365"/>
      <c r="IL54" s="365"/>
      <c r="IM54" s="365"/>
      <c r="IN54" s="365"/>
      <c r="IO54" s="365"/>
      <c r="IP54" s="365"/>
      <c r="IQ54" s="365"/>
      <c r="IR54" s="365"/>
      <c r="IS54" s="365"/>
      <c r="IT54" s="365"/>
      <c r="IU54" s="365"/>
    </row>
    <row r="55" s="30" customFormat="1" ht="24" customHeight="1" spans="1:255">
      <c r="A55" s="346" t="s">
        <v>789</v>
      </c>
      <c r="B55" s="368">
        <f>SUM(B56:B57)</f>
        <v>201</v>
      </c>
      <c r="C55" s="365"/>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365"/>
      <c r="AK55" s="365"/>
      <c r="AL55" s="365"/>
      <c r="AM55" s="365"/>
      <c r="AN55" s="365"/>
      <c r="AO55" s="365"/>
      <c r="AP55" s="365"/>
      <c r="AQ55" s="365"/>
      <c r="AR55" s="365"/>
      <c r="AS55" s="365"/>
      <c r="AT55" s="365"/>
      <c r="AU55" s="365"/>
      <c r="AV55" s="365"/>
      <c r="AW55" s="365"/>
      <c r="AX55" s="365"/>
      <c r="AY55" s="365"/>
      <c r="AZ55" s="365"/>
      <c r="BA55" s="365"/>
      <c r="BB55" s="365"/>
      <c r="BC55" s="365"/>
      <c r="BD55" s="365"/>
      <c r="BE55" s="365"/>
      <c r="BF55" s="365"/>
      <c r="BG55" s="365"/>
      <c r="BH55" s="365"/>
      <c r="BI55" s="365"/>
      <c r="BJ55" s="365"/>
      <c r="BK55" s="365"/>
      <c r="BL55" s="365"/>
      <c r="BM55" s="365"/>
      <c r="BN55" s="365"/>
      <c r="BO55" s="365"/>
      <c r="BP55" s="365"/>
      <c r="BQ55" s="365"/>
      <c r="BR55" s="365"/>
      <c r="BS55" s="365"/>
      <c r="BT55" s="365"/>
      <c r="BU55" s="365"/>
      <c r="BV55" s="365"/>
      <c r="BW55" s="365"/>
      <c r="BX55" s="365"/>
      <c r="BY55" s="365"/>
      <c r="BZ55" s="365"/>
      <c r="CA55" s="365"/>
      <c r="CB55" s="365"/>
      <c r="CC55" s="365"/>
      <c r="CD55" s="365"/>
      <c r="CE55" s="365"/>
      <c r="CF55" s="365"/>
      <c r="CG55" s="365"/>
      <c r="CH55" s="365"/>
      <c r="CI55" s="365"/>
      <c r="CJ55" s="365"/>
      <c r="CK55" s="365"/>
      <c r="CL55" s="365"/>
      <c r="CM55" s="365"/>
      <c r="CN55" s="365"/>
      <c r="CO55" s="365"/>
      <c r="CP55" s="365"/>
      <c r="CQ55" s="365"/>
      <c r="CR55" s="365"/>
      <c r="CS55" s="365"/>
      <c r="CT55" s="365"/>
      <c r="CU55" s="365"/>
      <c r="CV55" s="365"/>
      <c r="CW55" s="365"/>
      <c r="CX55" s="365"/>
      <c r="CY55" s="365"/>
      <c r="CZ55" s="365"/>
      <c r="DA55" s="365"/>
      <c r="DB55" s="365"/>
      <c r="DC55" s="365"/>
      <c r="DD55" s="365"/>
      <c r="DE55" s="365"/>
      <c r="DF55" s="365"/>
      <c r="DG55" s="365"/>
      <c r="DH55" s="365"/>
      <c r="DI55" s="365"/>
      <c r="DJ55" s="365"/>
      <c r="DK55" s="365"/>
      <c r="DL55" s="365"/>
      <c r="DM55" s="365"/>
      <c r="DN55" s="365"/>
      <c r="DO55" s="365"/>
      <c r="DP55" s="365"/>
      <c r="DQ55" s="365"/>
      <c r="DR55" s="365"/>
      <c r="DS55" s="365"/>
      <c r="DT55" s="365"/>
      <c r="DU55" s="365"/>
      <c r="DV55" s="365"/>
      <c r="DW55" s="365"/>
      <c r="DX55" s="365"/>
      <c r="DY55" s="365"/>
      <c r="DZ55" s="365"/>
      <c r="EA55" s="365"/>
      <c r="EB55" s="365"/>
      <c r="EC55" s="365"/>
      <c r="ED55" s="365"/>
      <c r="EE55" s="365"/>
      <c r="EF55" s="365"/>
      <c r="EG55" s="365"/>
      <c r="EH55" s="365"/>
      <c r="EI55" s="365"/>
      <c r="EJ55" s="365"/>
      <c r="EK55" s="365"/>
      <c r="EL55" s="365"/>
      <c r="EM55" s="365"/>
      <c r="EN55" s="365"/>
      <c r="EO55" s="365"/>
      <c r="EP55" s="365"/>
      <c r="EQ55" s="365"/>
      <c r="ER55" s="365"/>
      <c r="ES55" s="365"/>
      <c r="ET55" s="365"/>
      <c r="EU55" s="365"/>
      <c r="EV55" s="365"/>
      <c r="EW55" s="365"/>
      <c r="EX55" s="365"/>
      <c r="EY55" s="365"/>
      <c r="EZ55" s="365"/>
      <c r="FA55" s="365"/>
      <c r="FB55" s="365"/>
      <c r="FC55" s="365"/>
      <c r="FD55" s="365"/>
      <c r="FE55" s="365"/>
      <c r="FF55" s="365"/>
      <c r="FG55" s="365"/>
      <c r="FH55" s="365"/>
      <c r="FI55" s="365"/>
      <c r="FJ55" s="365"/>
      <c r="FK55" s="365"/>
      <c r="FL55" s="365"/>
      <c r="FM55" s="365"/>
      <c r="FN55" s="365"/>
      <c r="FO55" s="365"/>
      <c r="FP55" s="365"/>
      <c r="FQ55" s="365"/>
      <c r="FR55" s="365"/>
      <c r="FS55" s="365"/>
      <c r="FT55" s="365"/>
      <c r="FU55" s="365"/>
      <c r="FV55" s="365"/>
      <c r="FW55" s="365"/>
      <c r="FX55" s="365"/>
      <c r="FY55" s="365"/>
      <c r="FZ55" s="365"/>
      <c r="GA55" s="365"/>
      <c r="GB55" s="365"/>
      <c r="GC55" s="365"/>
      <c r="GD55" s="365"/>
      <c r="GE55" s="365"/>
      <c r="GF55" s="365"/>
      <c r="GG55" s="365"/>
      <c r="GH55" s="365"/>
      <c r="GI55" s="365"/>
      <c r="GJ55" s="365"/>
      <c r="GK55" s="365"/>
      <c r="GL55" s="365"/>
      <c r="GM55" s="365"/>
      <c r="GN55" s="365"/>
      <c r="GO55" s="365"/>
      <c r="GP55" s="365"/>
      <c r="GQ55" s="365"/>
      <c r="GR55" s="365"/>
      <c r="GS55" s="365"/>
      <c r="GT55" s="365"/>
      <c r="GU55" s="365"/>
      <c r="GV55" s="365"/>
      <c r="GW55" s="365"/>
      <c r="GX55" s="365"/>
      <c r="GY55" s="365"/>
      <c r="GZ55" s="365"/>
      <c r="HA55" s="365"/>
      <c r="HB55" s="365"/>
      <c r="HC55" s="365"/>
      <c r="HD55" s="365"/>
      <c r="HE55" s="365"/>
      <c r="HF55" s="365"/>
      <c r="HG55" s="365"/>
      <c r="HH55" s="365"/>
      <c r="HI55" s="365"/>
      <c r="HJ55" s="365"/>
      <c r="HK55" s="365"/>
      <c r="HL55" s="365"/>
      <c r="HM55" s="365"/>
      <c r="HN55" s="365"/>
      <c r="HO55" s="365"/>
      <c r="HP55" s="365"/>
      <c r="HQ55" s="365"/>
      <c r="HR55" s="365"/>
      <c r="HS55" s="365"/>
      <c r="HT55" s="365"/>
      <c r="HU55" s="365"/>
      <c r="HV55" s="365"/>
      <c r="HW55" s="365"/>
      <c r="HX55" s="365"/>
      <c r="HY55" s="365"/>
      <c r="HZ55" s="365"/>
      <c r="IA55" s="365"/>
      <c r="IB55" s="365"/>
      <c r="IC55" s="365"/>
      <c r="ID55" s="365"/>
      <c r="IE55" s="365"/>
      <c r="IF55" s="365"/>
      <c r="IG55" s="365"/>
      <c r="IH55" s="365"/>
      <c r="II55" s="365"/>
      <c r="IJ55" s="365"/>
      <c r="IK55" s="365"/>
      <c r="IL55" s="365"/>
      <c r="IM55" s="365"/>
      <c r="IN55" s="365"/>
      <c r="IO55" s="365"/>
      <c r="IP55" s="365"/>
      <c r="IQ55" s="365"/>
      <c r="IR55" s="365"/>
      <c r="IS55" s="365"/>
      <c r="IT55" s="365"/>
      <c r="IU55" s="365"/>
    </row>
    <row r="56" s="30" customFormat="1" ht="24" customHeight="1" spans="1:255">
      <c r="A56" s="351" t="s">
        <v>1368</v>
      </c>
      <c r="B56" s="368"/>
      <c r="C56" s="365"/>
      <c r="D56" s="365"/>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365"/>
      <c r="AK56" s="365"/>
      <c r="AL56" s="365"/>
      <c r="AM56" s="365"/>
      <c r="AN56" s="365"/>
      <c r="AO56" s="365"/>
      <c r="AP56" s="365"/>
      <c r="AQ56" s="365"/>
      <c r="AR56" s="365"/>
      <c r="AS56" s="365"/>
      <c r="AT56" s="365"/>
      <c r="AU56" s="365"/>
      <c r="AV56" s="365"/>
      <c r="AW56" s="365"/>
      <c r="AX56" s="365"/>
      <c r="AY56" s="365"/>
      <c r="AZ56" s="365"/>
      <c r="BA56" s="365"/>
      <c r="BB56" s="365"/>
      <c r="BC56" s="365"/>
      <c r="BD56" s="365"/>
      <c r="BE56" s="365"/>
      <c r="BF56" s="365"/>
      <c r="BG56" s="365"/>
      <c r="BH56" s="365"/>
      <c r="BI56" s="365"/>
      <c r="BJ56" s="365"/>
      <c r="BK56" s="365"/>
      <c r="BL56" s="365"/>
      <c r="BM56" s="365"/>
      <c r="BN56" s="365"/>
      <c r="BO56" s="365"/>
      <c r="BP56" s="365"/>
      <c r="BQ56" s="365"/>
      <c r="BR56" s="365"/>
      <c r="BS56" s="365"/>
      <c r="BT56" s="365"/>
      <c r="BU56" s="365"/>
      <c r="BV56" s="365"/>
      <c r="BW56" s="365"/>
      <c r="BX56" s="365"/>
      <c r="BY56" s="365"/>
      <c r="BZ56" s="365"/>
      <c r="CA56" s="365"/>
      <c r="CB56" s="365"/>
      <c r="CC56" s="365"/>
      <c r="CD56" s="365"/>
      <c r="CE56" s="365"/>
      <c r="CF56" s="365"/>
      <c r="CG56" s="365"/>
      <c r="CH56" s="365"/>
      <c r="CI56" s="365"/>
      <c r="CJ56" s="365"/>
      <c r="CK56" s="365"/>
      <c r="CL56" s="365"/>
      <c r="CM56" s="365"/>
      <c r="CN56" s="365"/>
      <c r="CO56" s="365"/>
      <c r="CP56" s="365"/>
      <c r="CQ56" s="365"/>
      <c r="CR56" s="365"/>
      <c r="CS56" s="365"/>
      <c r="CT56" s="365"/>
      <c r="CU56" s="365"/>
      <c r="CV56" s="365"/>
      <c r="CW56" s="365"/>
      <c r="CX56" s="365"/>
      <c r="CY56" s="365"/>
      <c r="CZ56" s="365"/>
      <c r="DA56" s="365"/>
      <c r="DB56" s="365"/>
      <c r="DC56" s="365"/>
      <c r="DD56" s="365"/>
      <c r="DE56" s="365"/>
      <c r="DF56" s="365"/>
      <c r="DG56" s="365"/>
      <c r="DH56" s="365"/>
      <c r="DI56" s="365"/>
      <c r="DJ56" s="365"/>
      <c r="DK56" s="365"/>
      <c r="DL56" s="365"/>
      <c r="DM56" s="365"/>
      <c r="DN56" s="365"/>
      <c r="DO56" s="365"/>
      <c r="DP56" s="365"/>
      <c r="DQ56" s="365"/>
      <c r="DR56" s="365"/>
      <c r="DS56" s="365"/>
      <c r="DT56" s="365"/>
      <c r="DU56" s="365"/>
      <c r="DV56" s="365"/>
      <c r="DW56" s="365"/>
      <c r="DX56" s="365"/>
      <c r="DY56" s="365"/>
      <c r="DZ56" s="365"/>
      <c r="EA56" s="365"/>
      <c r="EB56" s="365"/>
      <c r="EC56" s="365"/>
      <c r="ED56" s="365"/>
      <c r="EE56" s="365"/>
      <c r="EF56" s="365"/>
      <c r="EG56" s="365"/>
      <c r="EH56" s="365"/>
      <c r="EI56" s="365"/>
      <c r="EJ56" s="365"/>
      <c r="EK56" s="365"/>
      <c r="EL56" s="365"/>
      <c r="EM56" s="365"/>
      <c r="EN56" s="365"/>
      <c r="EO56" s="365"/>
      <c r="EP56" s="365"/>
      <c r="EQ56" s="365"/>
      <c r="ER56" s="365"/>
      <c r="ES56" s="365"/>
      <c r="ET56" s="365"/>
      <c r="EU56" s="365"/>
      <c r="EV56" s="365"/>
      <c r="EW56" s="365"/>
      <c r="EX56" s="365"/>
      <c r="EY56" s="365"/>
      <c r="EZ56" s="365"/>
      <c r="FA56" s="365"/>
      <c r="FB56" s="365"/>
      <c r="FC56" s="365"/>
      <c r="FD56" s="365"/>
      <c r="FE56" s="365"/>
      <c r="FF56" s="365"/>
      <c r="FG56" s="365"/>
      <c r="FH56" s="365"/>
      <c r="FI56" s="365"/>
      <c r="FJ56" s="365"/>
      <c r="FK56" s="365"/>
      <c r="FL56" s="365"/>
      <c r="FM56" s="365"/>
      <c r="FN56" s="365"/>
      <c r="FO56" s="365"/>
      <c r="FP56" s="365"/>
      <c r="FQ56" s="365"/>
      <c r="FR56" s="365"/>
      <c r="FS56" s="365"/>
      <c r="FT56" s="365"/>
      <c r="FU56" s="365"/>
      <c r="FV56" s="365"/>
      <c r="FW56" s="365"/>
      <c r="FX56" s="365"/>
      <c r="FY56" s="365"/>
      <c r="FZ56" s="365"/>
      <c r="GA56" s="365"/>
      <c r="GB56" s="365"/>
      <c r="GC56" s="365"/>
      <c r="GD56" s="365"/>
      <c r="GE56" s="365"/>
      <c r="GF56" s="365"/>
      <c r="GG56" s="365"/>
      <c r="GH56" s="365"/>
      <c r="GI56" s="365"/>
      <c r="GJ56" s="365"/>
      <c r="GK56" s="365"/>
      <c r="GL56" s="365"/>
      <c r="GM56" s="365"/>
      <c r="GN56" s="365"/>
      <c r="GO56" s="365"/>
      <c r="GP56" s="365"/>
      <c r="GQ56" s="365"/>
      <c r="GR56" s="365"/>
      <c r="GS56" s="365"/>
      <c r="GT56" s="365"/>
      <c r="GU56" s="365"/>
      <c r="GV56" s="365"/>
      <c r="GW56" s="365"/>
      <c r="GX56" s="365"/>
      <c r="GY56" s="365"/>
      <c r="GZ56" s="365"/>
      <c r="HA56" s="365"/>
      <c r="HB56" s="365"/>
      <c r="HC56" s="365"/>
      <c r="HD56" s="365"/>
      <c r="HE56" s="365"/>
      <c r="HF56" s="365"/>
      <c r="HG56" s="365"/>
      <c r="HH56" s="365"/>
      <c r="HI56" s="365"/>
      <c r="HJ56" s="365"/>
      <c r="HK56" s="365"/>
      <c r="HL56" s="365"/>
      <c r="HM56" s="365"/>
      <c r="HN56" s="365"/>
      <c r="HO56" s="365"/>
      <c r="HP56" s="365"/>
      <c r="HQ56" s="365"/>
      <c r="HR56" s="365"/>
      <c r="HS56" s="365"/>
      <c r="HT56" s="365"/>
      <c r="HU56" s="365"/>
      <c r="HV56" s="365"/>
      <c r="HW56" s="365"/>
      <c r="HX56" s="365"/>
      <c r="HY56" s="365"/>
      <c r="HZ56" s="365"/>
      <c r="IA56" s="365"/>
      <c r="IB56" s="365"/>
      <c r="IC56" s="365"/>
      <c r="ID56" s="365"/>
      <c r="IE56" s="365"/>
      <c r="IF56" s="365"/>
      <c r="IG56" s="365"/>
      <c r="IH56" s="365"/>
      <c r="II56" s="365"/>
      <c r="IJ56" s="365"/>
      <c r="IK56" s="365"/>
      <c r="IL56" s="365"/>
      <c r="IM56" s="365"/>
      <c r="IN56" s="365"/>
      <c r="IO56" s="365"/>
      <c r="IP56" s="365"/>
      <c r="IQ56" s="365"/>
      <c r="IR56" s="365"/>
      <c r="IS56" s="365"/>
      <c r="IT56" s="365"/>
      <c r="IU56" s="365"/>
    </row>
    <row r="57" s="30" customFormat="1" ht="24" customHeight="1" spans="1:255">
      <c r="A57" s="351" t="s">
        <v>1335</v>
      </c>
      <c r="B57" s="368">
        <v>201</v>
      </c>
      <c r="C57" s="365"/>
      <c r="D57" s="365"/>
      <c r="E57" s="365"/>
      <c r="F57" s="365"/>
      <c r="G57" s="365"/>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5"/>
      <c r="AY57" s="365"/>
      <c r="AZ57" s="365"/>
      <c r="BA57" s="365"/>
      <c r="BB57" s="365"/>
      <c r="BC57" s="365"/>
      <c r="BD57" s="365"/>
      <c r="BE57" s="365"/>
      <c r="BF57" s="365"/>
      <c r="BG57" s="365"/>
      <c r="BH57" s="365"/>
      <c r="BI57" s="365"/>
      <c r="BJ57" s="365"/>
      <c r="BK57" s="365"/>
      <c r="BL57" s="365"/>
      <c r="BM57" s="365"/>
      <c r="BN57" s="365"/>
      <c r="BO57" s="365"/>
      <c r="BP57" s="365"/>
      <c r="BQ57" s="365"/>
      <c r="BR57" s="365"/>
      <c r="BS57" s="365"/>
      <c r="BT57" s="365"/>
      <c r="BU57" s="365"/>
      <c r="BV57" s="365"/>
      <c r="BW57" s="365"/>
      <c r="BX57" s="365"/>
      <c r="BY57" s="365"/>
      <c r="BZ57" s="365"/>
      <c r="CA57" s="365"/>
      <c r="CB57" s="365"/>
      <c r="CC57" s="365"/>
      <c r="CD57" s="365"/>
      <c r="CE57" s="365"/>
      <c r="CF57" s="365"/>
      <c r="CG57" s="365"/>
      <c r="CH57" s="365"/>
      <c r="CI57" s="365"/>
      <c r="CJ57" s="365"/>
      <c r="CK57" s="365"/>
      <c r="CL57" s="365"/>
      <c r="CM57" s="365"/>
      <c r="CN57" s="365"/>
      <c r="CO57" s="365"/>
      <c r="CP57" s="365"/>
      <c r="CQ57" s="365"/>
      <c r="CR57" s="365"/>
      <c r="CS57" s="365"/>
      <c r="CT57" s="365"/>
      <c r="CU57" s="365"/>
      <c r="CV57" s="365"/>
      <c r="CW57" s="365"/>
      <c r="CX57" s="365"/>
      <c r="CY57" s="365"/>
      <c r="CZ57" s="365"/>
      <c r="DA57" s="365"/>
      <c r="DB57" s="365"/>
      <c r="DC57" s="365"/>
      <c r="DD57" s="365"/>
      <c r="DE57" s="365"/>
      <c r="DF57" s="365"/>
      <c r="DG57" s="365"/>
      <c r="DH57" s="365"/>
      <c r="DI57" s="365"/>
      <c r="DJ57" s="365"/>
      <c r="DK57" s="365"/>
      <c r="DL57" s="365"/>
      <c r="DM57" s="365"/>
      <c r="DN57" s="365"/>
      <c r="DO57" s="365"/>
      <c r="DP57" s="365"/>
      <c r="DQ57" s="365"/>
      <c r="DR57" s="365"/>
      <c r="DS57" s="365"/>
      <c r="DT57" s="365"/>
      <c r="DU57" s="365"/>
      <c r="DV57" s="365"/>
      <c r="DW57" s="365"/>
      <c r="DX57" s="365"/>
      <c r="DY57" s="365"/>
      <c r="DZ57" s="365"/>
      <c r="EA57" s="365"/>
      <c r="EB57" s="365"/>
      <c r="EC57" s="365"/>
      <c r="ED57" s="365"/>
      <c r="EE57" s="365"/>
      <c r="EF57" s="365"/>
      <c r="EG57" s="365"/>
      <c r="EH57" s="365"/>
      <c r="EI57" s="365"/>
      <c r="EJ57" s="365"/>
      <c r="EK57" s="365"/>
      <c r="EL57" s="365"/>
      <c r="EM57" s="365"/>
      <c r="EN57" s="365"/>
      <c r="EO57" s="365"/>
      <c r="EP57" s="365"/>
      <c r="EQ57" s="365"/>
      <c r="ER57" s="365"/>
      <c r="ES57" s="365"/>
      <c r="ET57" s="365"/>
      <c r="EU57" s="365"/>
      <c r="EV57" s="365"/>
      <c r="EW57" s="365"/>
      <c r="EX57" s="365"/>
      <c r="EY57" s="365"/>
      <c r="EZ57" s="365"/>
      <c r="FA57" s="365"/>
      <c r="FB57" s="365"/>
      <c r="FC57" s="365"/>
      <c r="FD57" s="365"/>
      <c r="FE57" s="365"/>
      <c r="FF57" s="365"/>
      <c r="FG57" s="365"/>
      <c r="FH57" s="365"/>
      <c r="FI57" s="365"/>
      <c r="FJ57" s="365"/>
      <c r="FK57" s="365"/>
      <c r="FL57" s="365"/>
      <c r="FM57" s="365"/>
      <c r="FN57" s="365"/>
      <c r="FO57" s="365"/>
      <c r="FP57" s="365"/>
      <c r="FQ57" s="365"/>
      <c r="FR57" s="365"/>
      <c r="FS57" s="365"/>
      <c r="FT57" s="365"/>
      <c r="FU57" s="365"/>
      <c r="FV57" s="365"/>
      <c r="FW57" s="365"/>
      <c r="FX57" s="365"/>
      <c r="FY57" s="365"/>
      <c r="FZ57" s="365"/>
      <c r="GA57" s="365"/>
      <c r="GB57" s="365"/>
      <c r="GC57" s="365"/>
      <c r="GD57" s="365"/>
      <c r="GE57" s="365"/>
      <c r="GF57" s="365"/>
      <c r="GG57" s="365"/>
      <c r="GH57" s="365"/>
      <c r="GI57" s="365"/>
      <c r="GJ57" s="365"/>
      <c r="GK57" s="365"/>
      <c r="GL57" s="365"/>
      <c r="GM57" s="365"/>
      <c r="GN57" s="365"/>
      <c r="GO57" s="365"/>
      <c r="GP57" s="365"/>
      <c r="GQ57" s="365"/>
      <c r="GR57" s="365"/>
      <c r="GS57" s="365"/>
      <c r="GT57" s="365"/>
      <c r="GU57" s="365"/>
      <c r="GV57" s="365"/>
      <c r="GW57" s="365"/>
      <c r="GX57" s="365"/>
      <c r="GY57" s="365"/>
      <c r="GZ57" s="365"/>
      <c r="HA57" s="365"/>
      <c r="HB57" s="365"/>
      <c r="HC57" s="365"/>
      <c r="HD57" s="365"/>
      <c r="HE57" s="365"/>
      <c r="HF57" s="365"/>
      <c r="HG57" s="365"/>
      <c r="HH57" s="365"/>
      <c r="HI57" s="365"/>
      <c r="HJ57" s="365"/>
      <c r="HK57" s="365"/>
      <c r="HL57" s="365"/>
      <c r="HM57" s="365"/>
      <c r="HN57" s="365"/>
      <c r="HO57" s="365"/>
      <c r="HP57" s="365"/>
      <c r="HQ57" s="365"/>
      <c r="HR57" s="365"/>
      <c r="HS57" s="365"/>
      <c r="HT57" s="365"/>
      <c r="HU57" s="365"/>
      <c r="HV57" s="365"/>
      <c r="HW57" s="365"/>
      <c r="HX57" s="365"/>
      <c r="HY57" s="365"/>
      <c r="HZ57" s="365"/>
      <c r="IA57" s="365"/>
      <c r="IB57" s="365"/>
      <c r="IC57" s="365"/>
      <c r="ID57" s="365"/>
      <c r="IE57" s="365"/>
      <c r="IF57" s="365"/>
      <c r="IG57" s="365"/>
      <c r="IH57" s="365"/>
      <c r="II57" s="365"/>
      <c r="IJ57" s="365"/>
      <c r="IK57" s="365"/>
      <c r="IL57" s="365"/>
      <c r="IM57" s="365"/>
      <c r="IN57" s="365"/>
      <c r="IO57" s="365"/>
      <c r="IP57" s="365"/>
      <c r="IQ57" s="365"/>
      <c r="IR57" s="365"/>
      <c r="IS57" s="365"/>
      <c r="IT57" s="365"/>
      <c r="IU57" s="365"/>
    </row>
    <row r="58" s="30" customFormat="1" ht="24" customHeight="1" spans="1:255">
      <c r="A58" s="346" t="s">
        <v>845</v>
      </c>
      <c r="B58" s="368"/>
      <c r="C58" s="365"/>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5"/>
      <c r="AY58" s="365"/>
      <c r="AZ58" s="365"/>
      <c r="BA58" s="365"/>
      <c r="BB58" s="365"/>
      <c r="BC58" s="365"/>
      <c r="BD58" s="365"/>
      <c r="BE58" s="365"/>
      <c r="BF58" s="365"/>
      <c r="BG58" s="365"/>
      <c r="BH58" s="365"/>
      <c r="BI58" s="365"/>
      <c r="BJ58" s="365"/>
      <c r="BK58" s="365"/>
      <c r="BL58" s="365"/>
      <c r="BM58" s="365"/>
      <c r="BN58" s="365"/>
      <c r="BO58" s="365"/>
      <c r="BP58" s="365"/>
      <c r="BQ58" s="365"/>
      <c r="BR58" s="365"/>
      <c r="BS58" s="365"/>
      <c r="BT58" s="365"/>
      <c r="BU58" s="365"/>
      <c r="BV58" s="365"/>
      <c r="BW58" s="365"/>
      <c r="BX58" s="365"/>
      <c r="BY58" s="365"/>
      <c r="BZ58" s="365"/>
      <c r="CA58" s="365"/>
      <c r="CB58" s="365"/>
      <c r="CC58" s="365"/>
      <c r="CD58" s="365"/>
      <c r="CE58" s="365"/>
      <c r="CF58" s="365"/>
      <c r="CG58" s="365"/>
      <c r="CH58" s="365"/>
      <c r="CI58" s="365"/>
      <c r="CJ58" s="365"/>
      <c r="CK58" s="365"/>
      <c r="CL58" s="365"/>
      <c r="CM58" s="365"/>
      <c r="CN58" s="365"/>
      <c r="CO58" s="365"/>
      <c r="CP58" s="365"/>
      <c r="CQ58" s="365"/>
      <c r="CR58" s="365"/>
      <c r="CS58" s="365"/>
      <c r="CT58" s="365"/>
      <c r="CU58" s="365"/>
      <c r="CV58" s="365"/>
      <c r="CW58" s="365"/>
      <c r="CX58" s="365"/>
      <c r="CY58" s="365"/>
      <c r="CZ58" s="365"/>
      <c r="DA58" s="365"/>
      <c r="DB58" s="365"/>
      <c r="DC58" s="365"/>
      <c r="DD58" s="365"/>
      <c r="DE58" s="365"/>
      <c r="DF58" s="365"/>
      <c r="DG58" s="365"/>
      <c r="DH58" s="365"/>
      <c r="DI58" s="365"/>
      <c r="DJ58" s="365"/>
      <c r="DK58" s="365"/>
      <c r="DL58" s="365"/>
      <c r="DM58" s="365"/>
      <c r="DN58" s="365"/>
      <c r="DO58" s="365"/>
      <c r="DP58" s="365"/>
      <c r="DQ58" s="365"/>
      <c r="DR58" s="365"/>
      <c r="DS58" s="365"/>
      <c r="DT58" s="365"/>
      <c r="DU58" s="365"/>
      <c r="DV58" s="365"/>
      <c r="DW58" s="365"/>
      <c r="DX58" s="365"/>
      <c r="DY58" s="365"/>
      <c r="DZ58" s="365"/>
      <c r="EA58" s="365"/>
      <c r="EB58" s="365"/>
      <c r="EC58" s="365"/>
      <c r="ED58" s="365"/>
      <c r="EE58" s="365"/>
      <c r="EF58" s="365"/>
      <c r="EG58" s="365"/>
      <c r="EH58" s="365"/>
      <c r="EI58" s="365"/>
      <c r="EJ58" s="365"/>
      <c r="EK58" s="365"/>
      <c r="EL58" s="365"/>
      <c r="EM58" s="365"/>
      <c r="EN58" s="365"/>
      <c r="EO58" s="365"/>
      <c r="EP58" s="365"/>
      <c r="EQ58" s="365"/>
      <c r="ER58" s="365"/>
      <c r="ES58" s="365"/>
      <c r="ET58" s="365"/>
      <c r="EU58" s="365"/>
      <c r="EV58" s="365"/>
      <c r="EW58" s="365"/>
      <c r="EX58" s="365"/>
      <c r="EY58" s="365"/>
      <c r="EZ58" s="365"/>
      <c r="FA58" s="365"/>
      <c r="FB58" s="365"/>
      <c r="FC58" s="365"/>
      <c r="FD58" s="365"/>
      <c r="FE58" s="365"/>
      <c r="FF58" s="365"/>
      <c r="FG58" s="365"/>
      <c r="FH58" s="365"/>
      <c r="FI58" s="365"/>
      <c r="FJ58" s="365"/>
      <c r="FK58" s="365"/>
      <c r="FL58" s="365"/>
      <c r="FM58" s="365"/>
      <c r="FN58" s="365"/>
      <c r="FO58" s="365"/>
      <c r="FP58" s="365"/>
      <c r="FQ58" s="365"/>
      <c r="FR58" s="365"/>
      <c r="FS58" s="365"/>
      <c r="FT58" s="365"/>
      <c r="FU58" s="365"/>
      <c r="FV58" s="365"/>
      <c r="FW58" s="365"/>
      <c r="FX58" s="365"/>
      <c r="FY58" s="365"/>
      <c r="FZ58" s="365"/>
      <c r="GA58" s="365"/>
      <c r="GB58" s="365"/>
      <c r="GC58" s="365"/>
      <c r="GD58" s="365"/>
      <c r="GE58" s="365"/>
      <c r="GF58" s="365"/>
      <c r="GG58" s="365"/>
      <c r="GH58" s="365"/>
      <c r="GI58" s="365"/>
      <c r="GJ58" s="365"/>
      <c r="GK58" s="365"/>
      <c r="GL58" s="365"/>
      <c r="GM58" s="365"/>
      <c r="GN58" s="365"/>
      <c r="GO58" s="365"/>
      <c r="GP58" s="365"/>
      <c r="GQ58" s="365"/>
      <c r="GR58" s="365"/>
      <c r="GS58" s="365"/>
      <c r="GT58" s="365"/>
      <c r="GU58" s="365"/>
      <c r="GV58" s="365"/>
      <c r="GW58" s="365"/>
      <c r="GX58" s="365"/>
      <c r="GY58" s="365"/>
      <c r="GZ58" s="365"/>
      <c r="HA58" s="365"/>
      <c r="HB58" s="365"/>
      <c r="HC58" s="365"/>
      <c r="HD58" s="365"/>
      <c r="HE58" s="365"/>
      <c r="HF58" s="365"/>
      <c r="HG58" s="365"/>
      <c r="HH58" s="365"/>
      <c r="HI58" s="365"/>
      <c r="HJ58" s="365"/>
      <c r="HK58" s="365"/>
      <c r="HL58" s="365"/>
      <c r="HM58" s="365"/>
      <c r="HN58" s="365"/>
      <c r="HO58" s="365"/>
      <c r="HP58" s="365"/>
      <c r="HQ58" s="365"/>
      <c r="HR58" s="365"/>
      <c r="HS58" s="365"/>
      <c r="HT58" s="365"/>
      <c r="HU58" s="365"/>
      <c r="HV58" s="365"/>
      <c r="HW58" s="365"/>
      <c r="HX58" s="365"/>
      <c r="HY58" s="365"/>
      <c r="HZ58" s="365"/>
      <c r="IA58" s="365"/>
      <c r="IB58" s="365"/>
      <c r="IC58" s="365"/>
      <c r="ID58" s="365"/>
      <c r="IE58" s="365"/>
      <c r="IF58" s="365"/>
      <c r="IG58" s="365"/>
      <c r="IH58" s="365"/>
      <c r="II58" s="365"/>
      <c r="IJ58" s="365"/>
      <c r="IK58" s="365"/>
      <c r="IL58" s="365"/>
      <c r="IM58" s="365"/>
      <c r="IN58" s="365"/>
      <c r="IO58" s="365"/>
      <c r="IP58" s="365"/>
      <c r="IQ58" s="365"/>
      <c r="IR58" s="365"/>
      <c r="IS58" s="365"/>
      <c r="IT58" s="365"/>
      <c r="IU58" s="365"/>
    </row>
    <row r="59" s="30" customFormat="1" ht="24" customHeight="1" spans="1:255">
      <c r="A59" s="351" t="s">
        <v>865</v>
      </c>
      <c r="B59" s="368"/>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5"/>
      <c r="AY59" s="365"/>
      <c r="AZ59" s="365"/>
      <c r="BA59" s="365"/>
      <c r="BB59" s="365"/>
      <c r="BC59" s="365"/>
      <c r="BD59" s="365"/>
      <c r="BE59" s="365"/>
      <c r="BF59" s="365"/>
      <c r="BG59" s="365"/>
      <c r="BH59" s="365"/>
      <c r="BI59" s="365"/>
      <c r="BJ59" s="365"/>
      <c r="BK59" s="365"/>
      <c r="BL59" s="365"/>
      <c r="BM59" s="365"/>
      <c r="BN59" s="365"/>
      <c r="BO59" s="365"/>
      <c r="BP59" s="365"/>
      <c r="BQ59" s="365"/>
      <c r="BR59" s="365"/>
      <c r="BS59" s="365"/>
      <c r="BT59" s="365"/>
      <c r="BU59" s="365"/>
      <c r="BV59" s="365"/>
      <c r="BW59" s="365"/>
      <c r="BX59" s="365"/>
      <c r="BY59" s="365"/>
      <c r="BZ59" s="365"/>
      <c r="CA59" s="365"/>
      <c r="CB59" s="365"/>
      <c r="CC59" s="365"/>
      <c r="CD59" s="365"/>
      <c r="CE59" s="365"/>
      <c r="CF59" s="365"/>
      <c r="CG59" s="365"/>
      <c r="CH59" s="365"/>
      <c r="CI59" s="365"/>
      <c r="CJ59" s="365"/>
      <c r="CK59" s="365"/>
      <c r="CL59" s="365"/>
      <c r="CM59" s="365"/>
      <c r="CN59" s="365"/>
      <c r="CO59" s="365"/>
      <c r="CP59" s="365"/>
      <c r="CQ59" s="365"/>
      <c r="CR59" s="365"/>
      <c r="CS59" s="365"/>
      <c r="CT59" s="365"/>
      <c r="CU59" s="365"/>
      <c r="CV59" s="365"/>
      <c r="CW59" s="365"/>
      <c r="CX59" s="365"/>
      <c r="CY59" s="365"/>
      <c r="CZ59" s="365"/>
      <c r="DA59" s="365"/>
      <c r="DB59" s="365"/>
      <c r="DC59" s="365"/>
      <c r="DD59" s="365"/>
      <c r="DE59" s="365"/>
      <c r="DF59" s="365"/>
      <c r="DG59" s="365"/>
      <c r="DH59" s="365"/>
      <c r="DI59" s="365"/>
      <c r="DJ59" s="365"/>
      <c r="DK59" s="365"/>
      <c r="DL59" s="365"/>
      <c r="DM59" s="365"/>
      <c r="DN59" s="365"/>
      <c r="DO59" s="365"/>
      <c r="DP59" s="365"/>
      <c r="DQ59" s="365"/>
      <c r="DR59" s="365"/>
      <c r="DS59" s="365"/>
      <c r="DT59" s="365"/>
      <c r="DU59" s="365"/>
      <c r="DV59" s="365"/>
      <c r="DW59" s="365"/>
      <c r="DX59" s="365"/>
      <c r="DY59" s="365"/>
      <c r="DZ59" s="365"/>
      <c r="EA59" s="365"/>
      <c r="EB59" s="365"/>
      <c r="EC59" s="365"/>
      <c r="ED59" s="365"/>
      <c r="EE59" s="365"/>
      <c r="EF59" s="365"/>
      <c r="EG59" s="365"/>
      <c r="EH59" s="365"/>
      <c r="EI59" s="365"/>
      <c r="EJ59" s="365"/>
      <c r="EK59" s="365"/>
      <c r="EL59" s="365"/>
      <c r="EM59" s="365"/>
      <c r="EN59" s="365"/>
      <c r="EO59" s="365"/>
      <c r="EP59" s="365"/>
      <c r="EQ59" s="365"/>
      <c r="ER59" s="365"/>
      <c r="ES59" s="365"/>
      <c r="ET59" s="365"/>
      <c r="EU59" s="365"/>
      <c r="EV59" s="365"/>
      <c r="EW59" s="365"/>
      <c r="EX59" s="365"/>
      <c r="EY59" s="365"/>
      <c r="EZ59" s="365"/>
      <c r="FA59" s="365"/>
      <c r="FB59" s="365"/>
      <c r="FC59" s="365"/>
      <c r="FD59" s="365"/>
      <c r="FE59" s="365"/>
      <c r="FF59" s="365"/>
      <c r="FG59" s="365"/>
      <c r="FH59" s="365"/>
      <c r="FI59" s="365"/>
      <c r="FJ59" s="365"/>
      <c r="FK59" s="365"/>
      <c r="FL59" s="365"/>
      <c r="FM59" s="365"/>
      <c r="FN59" s="365"/>
      <c r="FO59" s="365"/>
      <c r="FP59" s="365"/>
      <c r="FQ59" s="365"/>
      <c r="FR59" s="365"/>
      <c r="FS59" s="365"/>
      <c r="FT59" s="365"/>
      <c r="FU59" s="365"/>
      <c r="FV59" s="365"/>
      <c r="FW59" s="365"/>
      <c r="FX59" s="365"/>
      <c r="FY59" s="365"/>
      <c r="FZ59" s="365"/>
      <c r="GA59" s="365"/>
      <c r="GB59" s="365"/>
      <c r="GC59" s="365"/>
      <c r="GD59" s="365"/>
      <c r="GE59" s="365"/>
      <c r="GF59" s="365"/>
      <c r="GG59" s="365"/>
      <c r="GH59" s="365"/>
      <c r="GI59" s="365"/>
      <c r="GJ59" s="365"/>
      <c r="GK59" s="365"/>
      <c r="GL59" s="365"/>
      <c r="GM59" s="365"/>
      <c r="GN59" s="365"/>
      <c r="GO59" s="365"/>
      <c r="GP59" s="365"/>
      <c r="GQ59" s="365"/>
      <c r="GR59" s="365"/>
      <c r="GS59" s="365"/>
      <c r="GT59" s="365"/>
      <c r="GU59" s="365"/>
      <c r="GV59" s="365"/>
      <c r="GW59" s="365"/>
      <c r="GX59" s="365"/>
      <c r="GY59" s="365"/>
      <c r="GZ59" s="365"/>
      <c r="HA59" s="365"/>
      <c r="HB59" s="365"/>
      <c r="HC59" s="365"/>
      <c r="HD59" s="365"/>
      <c r="HE59" s="365"/>
      <c r="HF59" s="365"/>
      <c r="HG59" s="365"/>
      <c r="HH59" s="365"/>
      <c r="HI59" s="365"/>
      <c r="HJ59" s="365"/>
      <c r="HK59" s="365"/>
      <c r="HL59" s="365"/>
      <c r="HM59" s="365"/>
      <c r="HN59" s="365"/>
      <c r="HO59" s="365"/>
      <c r="HP59" s="365"/>
      <c r="HQ59" s="365"/>
      <c r="HR59" s="365"/>
      <c r="HS59" s="365"/>
      <c r="HT59" s="365"/>
      <c r="HU59" s="365"/>
      <c r="HV59" s="365"/>
      <c r="HW59" s="365"/>
      <c r="HX59" s="365"/>
      <c r="HY59" s="365"/>
      <c r="HZ59" s="365"/>
      <c r="IA59" s="365"/>
      <c r="IB59" s="365"/>
      <c r="IC59" s="365"/>
      <c r="ID59" s="365"/>
      <c r="IE59" s="365"/>
      <c r="IF59" s="365"/>
      <c r="IG59" s="365"/>
      <c r="IH59" s="365"/>
      <c r="II59" s="365"/>
      <c r="IJ59" s="365"/>
      <c r="IK59" s="365"/>
      <c r="IL59" s="365"/>
      <c r="IM59" s="365"/>
      <c r="IN59" s="365"/>
      <c r="IO59" s="365"/>
      <c r="IP59" s="365"/>
      <c r="IQ59" s="365"/>
      <c r="IR59" s="365"/>
      <c r="IS59" s="365"/>
      <c r="IT59" s="365"/>
      <c r="IU59" s="365"/>
    </row>
    <row r="60" s="30" customFormat="1" ht="24" customHeight="1" spans="1:255">
      <c r="A60" s="346" t="s">
        <v>916</v>
      </c>
      <c r="B60" s="368">
        <f>SUM(B61)</f>
        <v>90</v>
      </c>
      <c r="C60" s="365"/>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5"/>
      <c r="AY60" s="365"/>
      <c r="AZ60" s="365"/>
      <c r="BA60" s="365"/>
      <c r="BB60" s="365"/>
      <c r="BC60" s="365"/>
      <c r="BD60" s="365"/>
      <c r="BE60" s="365"/>
      <c r="BF60" s="365"/>
      <c r="BG60" s="365"/>
      <c r="BH60" s="365"/>
      <c r="BI60" s="365"/>
      <c r="BJ60" s="365"/>
      <c r="BK60" s="365"/>
      <c r="BL60" s="365"/>
      <c r="BM60" s="365"/>
      <c r="BN60" s="365"/>
      <c r="BO60" s="365"/>
      <c r="BP60" s="365"/>
      <c r="BQ60" s="365"/>
      <c r="BR60" s="365"/>
      <c r="BS60" s="365"/>
      <c r="BT60" s="365"/>
      <c r="BU60" s="365"/>
      <c r="BV60" s="365"/>
      <c r="BW60" s="365"/>
      <c r="BX60" s="365"/>
      <c r="BY60" s="365"/>
      <c r="BZ60" s="365"/>
      <c r="CA60" s="365"/>
      <c r="CB60" s="365"/>
      <c r="CC60" s="365"/>
      <c r="CD60" s="365"/>
      <c r="CE60" s="365"/>
      <c r="CF60" s="365"/>
      <c r="CG60" s="365"/>
      <c r="CH60" s="365"/>
      <c r="CI60" s="365"/>
      <c r="CJ60" s="365"/>
      <c r="CK60" s="365"/>
      <c r="CL60" s="365"/>
      <c r="CM60" s="365"/>
      <c r="CN60" s="365"/>
      <c r="CO60" s="365"/>
      <c r="CP60" s="365"/>
      <c r="CQ60" s="365"/>
      <c r="CR60" s="365"/>
      <c r="CS60" s="365"/>
      <c r="CT60" s="365"/>
      <c r="CU60" s="365"/>
      <c r="CV60" s="365"/>
      <c r="CW60" s="365"/>
      <c r="CX60" s="365"/>
      <c r="CY60" s="365"/>
      <c r="CZ60" s="365"/>
      <c r="DA60" s="365"/>
      <c r="DB60" s="365"/>
      <c r="DC60" s="365"/>
      <c r="DD60" s="365"/>
      <c r="DE60" s="365"/>
      <c r="DF60" s="365"/>
      <c r="DG60" s="365"/>
      <c r="DH60" s="365"/>
      <c r="DI60" s="365"/>
      <c r="DJ60" s="365"/>
      <c r="DK60" s="365"/>
      <c r="DL60" s="365"/>
      <c r="DM60" s="365"/>
      <c r="DN60" s="365"/>
      <c r="DO60" s="365"/>
      <c r="DP60" s="365"/>
      <c r="DQ60" s="365"/>
      <c r="DR60" s="365"/>
      <c r="DS60" s="365"/>
      <c r="DT60" s="365"/>
      <c r="DU60" s="365"/>
      <c r="DV60" s="365"/>
      <c r="DW60" s="365"/>
      <c r="DX60" s="365"/>
      <c r="DY60" s="365"/>
      <c r="DZ60" s="365"/>
      <c r="EA60" s="365"/>
      <c r="EB60" s="365"/>
      <c r="EC60" s="365"/>
      <c r="ED60" s="365"/>
      <c r="EE60" s="365"/>
      <c r="EF60" s="365"/>
      <c r="EG60" s="365"/>
      <c r="EH60" s="365"/>
      <c r="EI60" s="365"/>
      <c r="EJ60" s="365"/>
      <c r="EK60" s="365"/>
      <c r="EL60" s="365"/>
      <c r="EM60" s="365"/>
      <c r="EN60" s="365"/>
      <c r="EO60" s="365"/>
      <c r="EP60" s="365"/>
      <c r="EQ60" s="365"/>
      <c r="ER60" s="365"/>
      <c r="ES60" s="365"/>
      <c r="ET60" s="365"/>
      <c r="EU60" s="365"/>
      <c r="EV60" s="365"/>
      <c r="EW60" s="365"/>
      <c r="EX60" s="365"/>
      <c r="EY60" s="365"/>
      <c r="EZ60" s="365"/>
      <c r="FA60" s="365"/>
      <c r="FB60" s="365"/>
      <c r="FC60" s="365"/>
      <c r="FD60" s="365"/>
      <c r="FE60" s="365"/>
      <c r="FF60" s="365"/>
      <c r="FG60" s="365"/>
      <c r="FH60" s="365"/>
      <c r="FI60" s="365"/>
      <c r="FJ60" s="365"/>
      <c r="FK60" s="365"/>
      <c r="FL60" s="365"/>
      <c r="FM60" s="365"/>
      <c r="FN60" s="365"/>
      <c r="FO60" s="365"/>
      <c r="FP60" s="365"/>
      <c r="FQ60" s="365"/>
      <c r="FR60" s="365"/>
      <c r="FS60" s="365"/>
      <c r="FT60" s="365"/>
      <c r="FU60" s="365"/>
      <c r="FV60" s="365"/>
      <c r="FW60" s="365"/>
      <c r="FX60" s="365"/>
      <c r="FY60" s="365"/>
      <c r="FZ60" s="365"/>
      <c r="GA60" s="365"/>
      <c r="GB60" s="365"/>
      <c r="GC60" s="365"/>
      <c r="GD60" s="365"/>
      <c r="GE60" s="365"/>
      <c r="GF60" s="365"/>
      <c r="GG60" s="365"/>
      <c r="GH60" s="365"/>
      <c r="GI60" s="365"/>
      <c r="GJ60" s="365"/>
      <c r="GK60" s="365"/>
      <c r="GL60" s="365"/>
      <c r="GM60" s="365"/>
      <c r="GN60" s="365"/>
      <c r="GO60" s="365"/>
      <c r="GP60" s="365"/>
      <c r="GQ60" s="365"/>
      <c r="GR60" s="365"/>
      <c r="GS60" s="365"/>
      <c r="GT60" s="365"/>
      <c r="GU60" s="365"/>
      <c r="GV60" s="365"/>
      <c r="GW60" s="365"/>
      <c r="GX60" s="365"/>
      <c r="GY60" s="365"/>
      <c r="GZ60" s="365"/>
      <c r="HA60" s="365"/>
      <c r="HB60" s="365"/>
      <c r="HC60" s="365"/>
      <c r="HD60" s="365"/>
      <c r="HE60" s="365"/>
      <c r="HF60" s="365"/>
      <c r="HG60" s="365"/>
      <c r="HH60" s="365"/>
      <c r="HI60" s="365"/>
      <c r="HJ60" s="365"/>
      <c r="HK60" s="365"/>
      <c r="HL60" s="365"/>
      <c r="HM60" s="365"/>
      <c r="HN60" s="365"/>
      <c r="HO60" s="365"/>
      <c r="HP60" s="365"/>
      <c r="HQ60" s="365"/>
      <c r="HR60" s="365"/>
      <c r="HS60" s="365"/>
      <c r="HT60" s="365"/>
      <c r="HU60" s="365"/>
      <c r="HV60" s="365"/>
      <c r="HW60" s="365"/>
      <c r="HX60" s="365"/>
      <c r="HY60" s="365"/>
      <c r="HZ60" s="365"/>
      <c r="IA60" s="365"/>
      <c r="IB60" s="365"/>
      <c r="IC60" s="365"/>
      <c r="ID60" s="365"/>
      <c r="IE60" s="365"/>
      <c r="IF60" s="365"/>
      <c r="IG60" s="365"/>
      <c r="IH60" s="365"/>
      <c r="II60" s="365"/>
      <c r="IJ60" s="365"/>
      <c r="IK60" s="365"/>
      <c r="IL60" s="365"/>
      <c r="IM60" s="365"/>
      <c r="IN60" s="365"/>
      <c r="IO60" s="365"/>
      <c r="IP60" s="365"/>
      <c r="IQ60" s="365"/>
      <c r="IR60" s="365"/>
      <c r="IS60" s="365"/>
      <c r="IT60" s="365"/>
      <c r="IU60" s="365"/>
    </row>
    <row r="61" s="30" customFormat="1" ht="24" customHeight="1" spans="1:255">
      <c r="A61" s="351" t="s">
        <v>1335</v>
      </c>
      <c r="B61" s="368">
        <v>90</v>
      </c>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5"/>
      <c r="AW61" s="365"/>
      <c r="AX61" s="365"/>
      <c r="AY61" s="365"/>
      <c r="AZ61" s="365"/>
      <c r="BA61" s="365"/>
      <c r="BB61" s="365"/>
      <c r="BC61" s="365"/>
      <c r="BD61" s="365"/>
      <c r="BE61" s="365"/>
      <c r="BF61" s="365"/>
      <c r="BG61" s="365"/>
      <c r="BH61" s="365"/>
      <c r="BI61" s="365"/>
      <c r="BJ61" s="365"/>
      <c r="BK61" s="365"/>
      <c r="BL61" s="365"/>
      <c r="BM61" s="365"/>
      <c r="BN61" s="365"/>
      <c r="BO61" s="365"/>
      <c r="BP61" s="365"/>
      <c r="BQ61" s="365"/>
      <c r="BR61" s="365"/>
      <c r="BS61" s="365"/>
      <c r="BT61" s="365"/>
      <c r="BU61" s="365"/>
      <c r="BV61" s="365"/>
      <c r="BW61" s="365"/>
      <c r="BX61" s="365"/>
      <c r="BY61" s="365"/>
      <c r="BZ61" s="365"/>
      <c r="CA61" s="365"/>
      <c r="CB61" s="365"/>
      <c r="CC61" s="365"/>
      <c r="CD61" s="365"/>
      <c r="CE61" s="365"/>
      <c r="CF61" s="365"/>
      <c r="CG61" s="365"/>
      <c r="CH61" s="365"/>
      <c r="CI61" s="365"/>
      <c r="CJ61" s="365"/>
      <c r="CK61" s="365"/>
      <c r="CL61" s="365"/>
      <c r="CM61" s="365"/>
      <c r="CN61" s="365"/>
      <c r="CO61" s="365"/>
      <c r="CP61" s="365"/>
      <c r="CQ61" s="365"/>
      <c r="CR61" s="365"/>
      <c r="CS61" s="365"/>
      <c r="CT61" s="365"/>
      <c r="CU61" s="365"/>
      <c r="CV61" s="365"/>
      <c r="CW61" s="365"/>
      <c r="CX61" s="365"/>
      <c r="CY61" s="365"/>
      <c r="CZ61" s="365"/>
      <c r="DA61" s="365"/>
      <c r="DB61" s="365"/>
      <c r="DC61" s="365"/>
      <c r="DD61" s="365"/>
      <c r="DE61" s="365"/>
      <c r="DF61" s="365"/>
      <c r="DG61" s="365"/>
      <c r="DH61" s="365"/>
      <c r="DI61" s="365"/>
      <c r="DJ61" s="365"/>
      <c r="DK61" s="365"/>
      <c r="DL61" s="365"/>
      <c r="DM61" s="365"/>
      <c r="DN61" s="365"/>
      <c r="DO61" s="365"/>
      <c r="DP61" s="365"/>
      <c r="DQ61" s="365"/>
      <c r="DR61" s="365"/>
      <c r="DS61" s="365"/>
      <c r="DT61" s="365"/>
      <c r="DU61" s="365"/>
      <c r="DV61" s="365"/>
      <c r="DW61" s="365"/>
      <c r="DX61" s="365"/>
      <c r="DY61" s="365"/>
      <c r="DZ61" s="365"/>
      <c r="EA61" s="365"/>
      <c r="EB61" s="365"/>
      <c r="EC61" s="365"/>
      <c r="ED61" s="365"/>
      <c r="EE61" s="365"/>
      <c r="EF61" s="365"/>
      <c r="EG61" s="365"/>
      <c r="EH61" s="365"/>
      <c r="EI61" s="365"/>
      <c r="EJ61" s="365"/>
      <c r="EK61" s="365"/>
      <c r="EL61" s="365"/>
      <c r="EM61" s="365"/>
      <c r="EN61" s="365"/>
      <c r="EO61" s="365"/>
      <c r="EP61" s="365"/>
      <c r="EQ61" s="365"/>
      <c r="ER61" s="365"/>
      <c r="ES61" s="365"/>
      <c r="ET61" s="365"/>
      <c r="EU61" s="365"/>
      <c r="EV61" s="365"/>
      <c r="EW61" s="365"/>
      <c r="EX61" s="365"/>
      <c r="EY61" s="365"/>
      <c r="EZ61" s="365"/>
      <c r="FA61" s="365"/>
      <c r="FB61" s="365"/>
      <c r="FC61" s="365"/>
      <c r="FD61" s="365"/>
      <c r="FE61" s="365"/>
      <c r="FF61" s="365"/>
      <c r="FG61" s="365"/>
      <c r="FH61" s="365"/>
      <c r="FI61" s="365"/>
      <c r="FJ61" s="365"/>
      <c r="FK61" s="365"/>
      <c r="FL61" s="365"/>
      <c r="FM61" s="365"/>
      <c r="FN61" s="365"/>
      <c r="FO61" s="365"/>
      <c r="FP61" s="365"/>
      <c r="FQ61" s="365"/>
      <c r="FR61" s="365"/>
      <c r="FS61" s="365"/>
      <c r="FT61" s="365"/>
      <c r="FU61" s="365"/>
      <c r="FV61" s="365"/>
      <c r="FW61" s="365"/>
      <c r="FX61" s="365"/>
      <c r="FY61" s="365"/>
      <c r="FZ61" s="365"/>
      <c r="GA61" s="365"/>
      <c r="GB61" s="365"/>
      <c r="GC61" s="365"/>
      <c r="GD61" s="365"/>
      <c r="GE61" s="365"/>
      <c r="GF61" s="365"/>
      <c r="GG61" s="365"/>
      <c r="GH61" s="365"/>
      <c r="GI61" s="365"/>
      <c r="GJ61" s="365"/>
      <c r="GK61" s="365"/>
      <c r="GL61" s="365"/>
      <c r="GM61" s="365"/>
      <c r="GN61" s="365"/>
      <c r="GO61" s="365"/>
      <c r="GP61" s="365"/>
      <c r="GQ61" s="365"/>
      <c r="GR61" s="365"/>
      <c r="GS61" s="365"/>
      <c r="GT61" s="365"/>
      <c r="GU61" s="365"/>
      <c r="GV61" s="365"/>
      <c r="GW61" s="365"/>
      <c r="GX61" s="365"/>
      <c r="GY61" s="365"/>
      <c r="GZ61" s="365"/>
      <c r="HA61" s="365"/>
      <c r="HB61" s="365"/>
      <c r="HC61" s="365"/>
      <c r="HD61" s="365"/>
      <c r="HE61" s="365"/>
      <c r="HF61" s="365"/>
      <c r="HG61" s="365"/>
      <c r="HH61" s="365"/>
      <c r="HI61" s="365"/>
      <c r="HJ61" s="365"/>
      <c r="HK61" s="365"/>
      <c r="HL61" s="365"/>
      <c r="HM61" s="365"/>
      <c r="HN61" s="365"/>
      <c r="HO61" s="365"/>
      <c r="HP61" s="365"/>
      <c r="HQ61" s="365"/>
      <c r="HR61" s="365"/>
      <c r="HS61" s="365"/>
      <c r="HT61" s="365"/>
      <c r="HU61" s="365"/>
      <c r="HV61" s="365"/>
      <c r="HW61" s="365"/>
      <c r="HX61" s="365"/>
      <c r="HY61" s="365"/>
      <c r="HZ61" s="365"/>
      <c r="IA61" s="365"/>
      <c r="IB61" s="365"/>
      <c r="IC61" s="365"/>
      <c r="ID61" s="365"/>
      <c r="IE61" s="365"/>
      <c r="IF61" s="365"/>
      <c r="IG61" s="365"/>
      <c r="IH61" s="365"/>
      <c r="II61" s="365"/>
      <c r="IJ61" s="365"/>
      <c r="IK61" s="365"/>
      <c r="IL61" s="365"/>
      <c r="IM61" s="365"/>
      <c r="IN61" s="365"/>
      <c r="IO61" s="365"/>
      <c r="IP61" s="365"/>
      <c r="IQ61" s="365"/>
      <c r="IR61" s="365"/>
      <c r="IS61" s="365"/>
      <c r="IT61" s="365"/>
      <c r="IU61" s="365"/>
    </row>
    <row r="62" s="30" customFormat="1" ht="24" customHeight="1" spans="1:255">
      <c r="A62" s="346" t="s">
        <v>935</v>
      </c>
      <c r="B62" s="368"/>
      <c r="C62" s="365"/>
      <c r="D62" s="365"/>
      <c r="E62" s="365"/>
      <c r="F62" s="365"/>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5"/>
      <c r="AY62" s="365"/>
      <c r="AZ62" s="365"/>
      <c r="BA62" s="365"/>
      <c r="BB62" s="365"/>
      <c r="BC62" s="365"/>
      <c r="BD62" s="365"/>
      <c r="BE62" s="365"/>
      <c r="BF62" s="365"/>
      <c r="BG62" s="365"/>
      <c r="BH62" s="365"/>
      <c r="BI62" s="365"/>
      <c r="BJ62" s="365"/>
      <c r="BK62" s="365"/>
      <c r="BL62" s="365"/>
      <c r="BM62" s="365"/>
      <c r="BN62" s="365"/>
      <c r="BO62" s="365"/>
      <c r="BP62" s="365"/>
      <c r="BQ62" s="365"/>
      <c r="BR62" s="365"/>
      <c r="BS62" s="365"/>
      <c r="BT62" s="365"/>
      <c r="BU62" s="365"/>
      <c r="BV62" s="365"/>
      <c r="BW62" s="365"/>
      <c r="BX62" s="365"/>
      <c r="BY62" s="365"/>
      <c r="BZ62" s="365"/>
      <c r="CA62" s="365"/>
      <c r="CB62" s="365"/>
      <c r="CC62" s="365"/>
      <c r="CD62" s="365"/>
      <c r="CE62" s="365"/>
      <c r="CF62" s="365"/>
      <c r="CG62" s="365"/>
      <c r="CH62" s="365"/>
      <c r="CI62" s="365"/>
      <c r="CJ62" s="365"/>
      <c r="CK62" s="365"/>
      <c r="CL62" s="365"/>
      <c r="CM62" s="365"/>
      <c r="CN62" s="365"/>
      <c r="CO62" s="365"/>
      <c r="CP62" s="365"/>
      <c r="CQ62" s="365"/>
      <c r="CR62" s="365"/>
      <c r="CS62" s="365"/>
      <c r="CT62" s="365"/>
      <c r="CU62" s="365"/>
      <c r="CV62" s="365"/>
      <c r="CW62" s="365"/>
      <c r="CX62" s="365"/>
      <c r="CY62" s="365"/>
      <c r="CZ62" s="365"/>
      <c r="DA62" s="365"/>
      <c r="DB62" s="365"/>
      <c r="DC62" s="365"/>
      <c r="DD62" s="365"/>
      <c r="DE62" s="365"/>
      <c r="DF62" s="365"/>
      <c r="DG62" s="365"/>
      <c r="DH62" s="365"/>
      <c r="DI62" s="365"/>
      <c r="DJ62" s="365"/>
      <c r="DK62" s="365"/>
      <c r="DL62" s="365"/>
      <c r="DM62" s="365"/>
      <c r="DN62" s="365"/>
      <c r="DO62" s="365"/>
      <c r="DP62" s="365"/>
      <c r="DQ62" s="365"/>
      <c r="DR62" s="365"/>
      <c r="DS62" s="365"/>
      <c r="DT62" s="365"/>
      <c r="DU62" s="365"/>
      <c r="DV62" s="365"/>
      <c r="DW62" s="365"/>
      <c r="DX62" s="365"/>
      <c r="DY62" s="365"/>
      <c r="DZ62" s="365"/>
      <c r="EA62" s="365"/>
      <c r="EB62" s="365"/>
      <c r="EC62" s="365"/>
      <c r="ED62" s="365"/>
      <c r="EE62" s="365"/>
      <c r="EF62" s="365"/>
      <c r="EG62" s="365"/>
      <c r="EH62" s="365"/>
      <c r="EI62" s="365"/>
      <c r="EJ62" s="365"/>
      <c r="EK62" s="365"/>
      <c r="EL62" s="365"/>
      <c r="EM62" s="365"/>
      <c r="EN62" s="365"/>
      <c r="EO62" s="365"/>
      <c r="EP62" s="365"/>
      <c r="EQ62" s="365"/>
      <c r="ER62" s="365"/>
      <c r="ES62" s="365"/>
      <c r="ET62" s="365"/>
      <c r="EU62" s="365"/>
      <c r="EV62" s="365"/>
      <c r="EW62" s="365"/>
      <c r="EX62" s="365"/>
      <c r="EY62" s="365"/>
      <c r="EZ62" s="365"/>
      <c r="FA62" s="365"/>
      <c r="FB62" s="365"/>
      <c r="FC62" s="365"/>
      <c r="FD62" s="365"/>
      <c r="FE62" s="365"/>
      <c r="FF62" s="365"/>
      <c r="FG62" s="365"/>
      <c r="FH62" s="365"/>
      <c r="FI62" s="365"/>
      <c r="FJ62" s="365"/>
      <c r="FK62" s="365"/>
      <c r="FL62" s="365"/>
      <c r="FM62" s="365"/>
      <c r="FN62" s="365"/>
      <c r="FO62" s="365"/>
      <c r="FP62" s="365"/>
      <c r="FQ62" s="365"/>
      <c r="FR62" s="365"/>
      <c r="FS62" s="365"/>
      <c r="FT62" s="365"/>
      <c r="FU62" s="365"/>
      <c r="FV62" s="365"/>
      <c r="FW62" s="365"/>
      <c r="FX62" s="365"/>
      <c r="FY62" s="365"/>
      <c r="FZ62" s="365"/>
      <c r="GA62" s="365"/>
      <c r="GB62" s="365"/>
      <c r="GC62" s="365"/>
      <c r="GD62" s="365"/>
      <c r="GE62" s="365"/>
      <c r="GF62" s="365"/>
      <c r="GG62" s="365"/>
      <c r="GH62" s="365"/>
      <c r="GI62" s="365"/>
      <c r="GJ62" s="365"/>
      <c r="GK62" s="365"/>
      <c r="GL62" s="365"/>
      <c r="GM62" s="365"/>
      <c r="GN62" s="365"/>
      <c r="GO62" s="365"/>
      <c r="GP62" s="365"/>
      <c r="GQ62" s="365"/>
      <c r="GR62" s="365"/>
      <c r="GS62" s="365"/>
      <c r="GT62" s="365"/>
      <c r="GU62" s="365"/>
      <c r="GV62" s="365"/>
      <c r="GW62" s="365"/>
      <c r="GX62" s="365"/>
      <c r="GY62" s="365"/>
      <c r="GZ62" s="365"/>
      <c r="HA62" s="365"/>
      <c r="HB62" s="365"/>
      <c r="HC62" s="365"/>
      <c r="HD62" s="365"/>
      <c r="HE62" s="365"/>
      <c r="HF62" s="365"/>
      <c r="HG62" s="365"/>
      <c r="HH62" s="365"/>
      <c r="HI62" s="365"/>
      <c r="HJ62" s="365"/>
      <c r="HK62" s="365"/>
      <c r="HL62" s="365"/>
      <c r="HM62" s="365"/>
      <c r="HN62" s="365"/>
      <c r="HO62" s="365"/>
      <c r="HP62" s="365"/>
      <c r="HQ62" s="365"/>
      <c r="HR62" s="365"/>
      <c r="HS62" s="365"/>
      <c r="HT62" s="365"/>
      <c r="HU62" s="365"/>
      <c r="HV62" s="365"/>
      <c r="HW62" s="365"/>
      <c r="HX62" s="365"/>
      <c r="HY62" s="365"/>
      <c r="HZ62" s="365"/>
      <c r="IA62" s="365"/>
      <c r="IB62" s="365"/>
      <c r="IC62" s="365"/>
      <c r="ID62" s="365"/>
      <c r="IE62" s="365"/>
      <c r="IF62" s="365"/>
      <c r="IG62" s="365"/>
      <c r="IH62" s="365"/>
      <c r="II62" s="365"/>
      <c r="IJ62" s="365"/>
      <c r="IK62" s="365"/>
      <c r="IL62" s="365"/>
      <c r="IM62" s="365"/>
      <c r="IN62" s="365"/>
      <c r="IO62" s="365"/>
      <c r="IP62" s="365"/>
      <c r="IQ62" s="365"/>
      <c r="IR62" s="365"/>
      <c r="IS62" s="365"/>
      <c r="IT62" s="365"/>
      <c r="IU62" s="365"/>
    </row>
    <row r="63" s="30" customFormat="1" ht="24" customHeight="1" spans="1:255">
      <c r="A63" s="351" t="s">
        <v>1335</v>
      </c>
      <c r="B63" s="368"/>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65"/>
      <c r="AR63" s="365"/>
      <c r="AS63" s="365"/>
      <c r="AT63" s="365"/>
      <c r="AU63" s="365"/>
      <c r="AV63" s="365"/>
      <c r="AW63" s="365"/>
      <c r="AX63" s="365"/>
      <c r="AY63" s="365"/>
      <c r="AZ63" s="365"/>
      <c r="BA63" s="365"/>
      <c r="BB63" s="365"/>
      <c r="BC63" s="365"/>
      <c r="BD63" s="365"/>
      <c r="BE63" s="365"/>
      <c r="BF63" s="365"/>
      <c r="BG63" s="365"/>
      <c r="BH63" s="365"/>
      <c r="BI63" s="365"/>
      <c r="BJ63" s="365"/>
      <c r="BK63" s="365"/>
      <c r="BL63" s="365"/>
      <c r="BM63" s="365"/>
      <c r="BN63" s="365"/>
      <c r="BO63" s="365"/>
      <c r="BP63" s="365"/>
      <c r="BQ63" s="365"/>
      <c r="BR63" s="365"/>
      <c r="BS63" s="365"/>
      <c r="BT63" s="365"/>
      <c r="BU63" s="365"/>
      <c r="BV63" s="365"/>
      <c r="BW63" s="365"/>
      <c r="BX63" s="365"/>
      <c r="BY63" s="365"/>
      <c r="BZ63" s="365"/>
      <c r="CA63" s="365"/>
      <c r="CB63" s="365"/>
      <c r="CC63" s="365"/>
      <c r="CD63" s="365"/>
      <c r="CE63" s="365"/>
      <c r="CF63" s="365"/>
      <c r="CG63" s="365"/>
      <c r="CH63" s="365"/>
      <c r="CI63" s="365"/>
      <c r="CJ63" s="365"/>
      <c r="CK63" s="365"/>
      <c r="CL63" s="365"/>
      <c r="CM63" s="365"/>
      <c r="CN63" s="365"/>
      <c r="CO63" s="365"/>
      <c r="CP63" s="365"/>
      <c r="CQ63" s="365"/>
      <c r="CR63" s="365"/>
      <c r="CS63" s="365"/>
      <c r="CT63" s="365"/>
      <c r="CU63" s="365"/>
      <c r="CV63" s="365"/>
      <c r="CW63" s="365"/>
      <c r="CX63" s="365"/>
      <c r="CY63" s="365"/>
      <c r="CZ63" s="365"/>
      <c r="DA63" s="365"/>
      <c r="DB63" s="365"/>
      <c r="DC63" s="365"/>
      <c r="DD63" s="365"/>
      <c r="DE63" s="365"/>
      <c r="DF63" s="365"/>
      <c r="DG63" s="365"/>
      <c r="DH63" s="365"/>
      <c r="DI63" s="365"/>
      <c r="DJ63" s="365"/>
      <c r="DK63" s="365"/>
      <c r="DL63" s="365"/>
      <c r="DM63" s="365"/>
      <c r="DN63" s="365"/>
      <c r="DO63" s="365"/>
      <c r="DP63" s="365"/>
      <c r="DQ63" s="365"/>
      <c r="DR63" s="365"/>
      <c r="DS63" s="365"/>
      <c r="DT63" s="365"/>
      <c r="DU63" s="365"/>
      <c r="DV63" s="365"/>
      <c r="DW63" s="365"/>
      <c r="DX63" s="365"/>
      <c r="DY63" s="365"/>
      <c r="DZ63" s="365"/>
      <c r="EA63" s="365"/>
      <c r="EB63" s="365"/>
      <c r="EC63" s="365"/>
      <c r="ED63" s="365"/>
      <c r="EE63" s="365"/>
      <c r="EF63" s="365"/>
      <c r="EG63" s="365"/>
      <c r="EH63" s="365"/>
      <c r="EI63" s="365"/>
      <c r="EJ63" s="365"/>
      <c r="EK63" s="365"/>
      <c r="EL63" s="365"/>
      <c r="EM63" s="365"/>
      <c r="EN63" s="365"/>
      <c r="EO63" s="365"/>
      <c r="EP63" s="365"/>
      <c r="EQ63" s="365"/>
      <c r="ER63" s="365"/>
      <c r="ES63" s="365"/>
      <c r="ET63" s="365"/>
      <c r="EU63" s="365"/>
      <c r="EV63" s="365"/>
      <c r="EW63" s="365"/>
      <c r="EX63" s="365"/>
      <c r="EY63" s="365"/>
      <c r="EZ63" s="365"/>
      <c r="FA63" s="365"/>
      <c r="FB63" s="365"/>
      <c r="FC63" s="365"/>
      <c r="FD63" s="365"/>
      <c r="FE63" s="365"/>
      <c r="FF63" s="365"/>
      <c r="FG63" s="365"/>
      <c r="FH63" s="365"/>
      <c r="FI63" s="365"/>
      <c r="FJ63" s="365"/>
      <c r="FK63" s="365"/>
      <c r="FL63" s="365"/>
      <c r="FM63" s="365"/>
      <c r="FN63" s="365"/>
      <c r="FO63" s="365"/>
      <c r="FP63" s="365"/>
      <c r="FQ63" s="365"/>
      <c r="FR63" s="365"/>
      <c r="FS63" s="365"/>
      <c r="FT63" s="365"/>
      <c r="FU63" s="365"/>
      <c r="FV63" s="365"/>
      <c r="FW63" s="365"/>
      <c r="FX63" s="365"/>
      <c r="FY63" s="365"/>
      <c r="FZ63" s="365"/>
      <c r="GA63" s="365"/>
      <c r="GB63" s="365"/>
      <c r="GC63" s="365"/>
      <c r="GD63" s="365"/>
      <c r="GE63" s="365"/>
      <c r="GF63" s="365"/>
      <c r="GG63" s="365"/>
      <c r="GH63" s="365"/>
      <c r="GI63" s="365"/>
      <c r="GJ63" s="365"/>
      <c r="GK63" s="365"/>
      <c r="GL63" s="365"/>
      <c r="GM63" s="365"/>
      <c r="GN63" s="365"/>
      <c r="GO63" s="365"/>
      <c r="GP63" s="365"/>
      <c r="GQ63" s="365"/>
      <c r="GR63" s="365"/>
      <c r="GS63" s="365"/>
      <c r="GT63" s="365"/>
      <c r="GU63" s="365"/>
      <c r="GV63" s="365"/>
      <c r="GW63" s="365"/>
      <c r="GX63" s="365"/>
      <c r="GY63" s="365"/>
      <c r="GZ63" s="365"/>
      <c r="HA63" s="365"/>
      <c r="HB63" s="365"/>
      <c r="HC63" s="365"/>
      <c r="HD63" s="365"/>
      <c r="HE63" s="365"/>
      <c r="HF63" s="365"/>
      <c r="HG63" s="365"/>
      <c r="HH63" s="365"/>
      <c r="HI63" s="365"/>
      <c r="HJ63" s="365"/>
      <c r="HK63" s="365"/>
      <c r="HL63" s="365"/>
      <c r="HM63" s="365"/>
      <c r="HN63" s="365"/>
      <c r="HO63" s="365"/>
      <c r="HP63" s="365"/>
      <c r="HQ63" s="365"/>
      <c r="HR63" s="365"/>
      <c r="HS63" s="365"/>
      <c r="HT63" s="365"/>
      <c r="HU63" s="365"/>
      <c r="HV63" s="365"/>
      <c r="HW63" s="365"/>
      <c r="HX63" s="365"/>
      <c r="HY63" s="365"/>
      <c r="HZ63" s="365"/>
      <c r="IA63" s="365"/>
      <c r="IB63" s="365"/>
      <c r="IC63" s="365"/>
      <c r="ID63" s="365"/>
      <c r="IE63" s="365"/>
      <c r="IF63" s="365"/>
      <c r="IG63" s="365"/>
      <c r="IH63" s="365"/>
      <c r="II63" s="365"/>
      <c r="IJ63" s="365"/>
      <c r="IK63" s="365"/>
      <c r="IL63" s="365"/>
      <c r="IM63" s="365"/>
      <c r="IN63" s="365"/>
      <c r="IO63" s="365"/>
      <c r="IP63" s="365"/>
      <c r="IQ63" s="365"/>
      <c r="IR63" s="365"/>
      <c r="IS63" s="365"/>
      <c r="IT63" s="365"/>
      <c r="IU63" s="365"/>
    </row>
    <row r="64" s="30" customFormat="1" ht="24" customHeight="1" spans="1:255">
      <c r="A64" s="346" t="s">
        <v>976</v>
      </c>
      <c r="B64" s="368"/>
      <c r="C64" s="365"/>
      <c r="D64" s="365"/>
      <c r="E64" s="365"/>
      <c r="F64" s="365"/>
      <c r="G64" s="365"/>
      <c r="H64" s="365"/>
      <c r="I64" s="365"/>
      <c r="J64" s="365"/>
      <c r="K64" s="365"/>
      <c r="L64" s="365"/>
      <c r="M64" s="365"/>
      <c r="N64" s="365"/>
      <c r="O64" s="365"/>
      <c r="P64" s="365"/>
      <c r="Q64" s="365"/>
      <c r="R64" s="365"/>
      <c r="S64" s="365"/>
      <c r="T64" s="365"/>
      <c r="U64" s="365"/>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5"/>
      <c r="AW64" s="365"/>
      <c r="AX64" s="365"/>
      <c r="AY64" s="365"/>
      <c r="AZ64" s="365"/>
      <c r="BA64" s="365"/>
      <c r="BB64" s="365"/>
      <c r="BC64" s="365"/>
      <c r="BD64" s="365"/>
      <c r="BE64" s="365"/>
      <c r="BF64" s="365"/>
      <c r="BG64" s="365"/>
      <c r="BH64" s="365"/>
      <c r="BI64" s="365"/>
      <c r="BJ64" s="365"/>
      <c r="BK64" s="365"/>
      <c r="BL64" s="365"/>
      <c r="BM64" s="365"/>
      <c r="BN64" s="365"/>
      <c r="BO64" s="365"/>
      <c r="BP64" s="365"/>
      <c r="BQ64" s="365"/>
      <c r="BR64" s="365"/>
      <c r="BS64" s="365"/>
      <c r="BT64" s="365"/>
      <c r="BU64" s="365"/>
      <c r="BV64" s="365"/>
      <c r="BW64" s="365"/>
      <c r="BX64" s="365"/>
      <c r="BY64" s="365"/>
      <c r="BZ64" s="365"/>
      <c r="CA64" s="365"/>
      <c r="CB64" s="365"/>
      <c r="CC64" s="365"/>
      <c r="CD64" s="365"/>
      <c r="CE64" s="365"/>
      <c r="CF64" s="365"/>
      <c r="CG64" s="365"/>
      <c r="CH64" s="365"/>
      <c r="CI64" s="365"/>
      <c r="CJ64" s="365"/>
      <c r="CK64" s="365"/>
      <c r="CL64" s="365"/>
      <c r="CM64" s="365"/>
      <c r="CN64" s="365"/>
      <c r="CO64" s="365"/>
      <c r="CP64" s="365"/>
      <c r="CQ64" s="365"/>
      <c r="CR64" s="365"/>
      <c r="CS64" s="365"/>
      <c r="CT64" s="365"/>
      <c r="CU64" s="365"/>
      <c r="CV64" s="365"/>
      <c r="CW64" s="365"/>
      <c r="CX64" s="365"/>
      <c r="CY64" s="365"/>
      <c r="CZ64" s="365"/>
      <c r="DA64" s="365"/>
      <c r="DB64" s="365"/>
      <c r="DC64" s="365"/>
      <c r="DD64" s="365"/>
      <c r="DE64" s="365"/>
      <c r="DF64" s="365"/>
      <c r="DG64" s="365"/>
      <c r="DH64" s="365"/>
      <c r="DI64" s="365"/>
      <c r="DJ64" s="365"/>
      <c r="DK64" s="365"/>
      <c r="DL64" s="365"/>
      <c r="DM64" s="365"/>
      <c r="DN64" s="365"/>
      <c r="DO64" s="365"/>
      <c r="DP64" s="365"/>
      <c r="DQ64" s="365"/>
      <c r="DR64" s="365"/>
      <c r="DS64" s="365"/>
      <c r="DT64" s="365"/>
      <c r="DU64" s="365"/>
      <c r="DV64" s="365"/>
      <c r="DW64" s="365"/>
      <c r="DX64" s="365"/>
      <c r="DY64" s="365"/>
      <c r="DZ64" s="365"/>
      <c r="EA64" s="365"/>
      <c r="EB64" s="365"/>
      <c r="EC64" s="365"/>
      <c r="ED64" s="365"/>
      <c r="EE64" s="365"/>
      <c r="EF64" s="365"/>
      <c r="EG64" s="365"/>
      <c r="EH64" s="365"/>
      <c r="EI64" s="365"/>
      <c r="EJ64" s="365"/>
      <c r="EK64" s="365"/>
      <c r="EL64" s="365"/>
      <c r="EM64" s="365"/>
      <c r="EN64" s="365"/>
      <c r="EO64" s="365"/>
      <c r="EP64" s="365"/>
      <c r="EQ64" s="365"/>
      <c r="ER64" s="365"/>
      <c r="ES64" s="365"/>
      <c r="ET64" s="365"/>
      <c r="EU64" s="365"/>
      <c r="EV64" s="365"/>
      <c r="EW64" s="365"/>
      <c r="EX64" s="365"/>
      <c r="EY64" s="365"/>
      <c r="EZ64" s="365"/>
      <c r="FA64" s="365"/>
      <c r="FB64" s="365"/>
      <c r="FC64" s="365"/>
      <c r="FD64" s="365"/>
      <c r="FE64" s="365"/>
      <c r="FF64" s="365"/>
      <c r="FG64" s="365"/>
      <c r="FH64" s="365"/>
      <c r="FI64" s="365"/>
      <c r="FJ64" s="365"/>
      <c r="FK64" s="365"/>
      <c r="FL64" s="365"/>
      <c r="FM64" s="365"/>
      <c r="FN64" s="365"/>
      <c r="FO64" s="365"/>
      <c r="FP64" s="365"/>
      <c r="FQ64" s="365"/>
      <c r="FR64" s="365"/>
      <c r="FS64" s="365"/>
      <c r="FT64" s="365"/>
      <c r="FU64" s="365"/>
      <c r="FV64" s="365"/>
      <c r="FW64" s="365"/>
      <c r="FX64" s="365"/>
      <c r="FY64" s="365"/>
      <c r="FZ64" s="365"/>
      <c r="GA64" s="365"/>
      <c r="GB64" s="365"/>
      <c r="GC64" s="365"/>
      <c r="GD64" s="365"/>
      <c r="GE64" s="365"/>
      <c r="GF64" s="365"/>
      <c r="GG64" s="365"/>
      <c r="GH64" s="365"/>
      <c r="GI64" s="365"/>
      <c r="GJ64" s="365"/>
      <c r="GK64" s="365"/>
      <c r="GL64" s="365"/>
      <c r="GM64" s="365"/>
      <c r="GN64" s="365"/>
      <c r="GO64" s="365"/>
      <c r="GP64" s="365"/>
      <c r="GQ64" s="365"/>
      <c r="GR64" s="365"/>
      <c r="GS64" s="365"/>
      <c r="GT64" s="365"/>
      <c r="GU64" s="365"/>
      <c r="GV64" s="365"/>
      <c r="GW64" s="365"/>
      <c r="GX64" s="365"/>
      <c r="GY64" s="365"/>
      <c r="GZ64" s="365"/>
      <c r="HA64" s="365"/>
      <c r="HB64" s="365"/>
      <c r="HC64" s="365"/>
      <c r="HD64" s="365"/>
      <c r="HE64" s="365"/>
      <c r="HF64" s="365"/>
      <c r="HG64" s="365"/>
      <c r="HH64" s="365"/>
      <c r="HI64" s="365"/>
      <c r="HJ64" s="365"/>
      <c r="HK64" s="365"/>
      <c r="HL64" s="365"/>
      <c r="HM64" s="365"/>
      <c r="HN64" s="365"/>
      <c r="HO64" s="365"/>
      <c r="HP64" s="365"/>
      <c r="HQ64" s="365"/>
      <c r="HR64" s="365"/>
      <c r="HS64" s="365"/>
      <c r="HT64" s="365"/>
      <c r="HU64" s="365"/>
      <c r="HV64" s="365"/>
      <c r="HW64" s="365"/>
      <c r="HX64" s="365"/>
      <c r="HY64" s="365"/>
      <c r="HZ64" s="365"/>
      <c r="IA64" s="365"/>
      <c r="IB64" s="365"/>
      <c r="IC64" s="365"/>
      <c r="ID64" s="365"/>
      <c r="IE64" s="365"/>
      <c r="IF64" s="365"/>
      <c r="IG64" s="365"/>
      <c r="IH64" s="365"/>
      <c r="II64" s="365"/>
      <c r="IJ64" s="365"/>
      <c r="IK64" s="365"/>
      <c r="IL64" s="365"/>
      <c r="IM64" s="365"/>
      <c r="IN64" s="365"/>
      <c r="IO64" s="365"/>
      <c r="IP64" s="365"/>
      <c r="IQ64" s="365"/>
      <c r="IR64" s="365"/>
      <c r="IS64" s="365"/>
      <c r="IT64" s="365"/>
      <c r="IU64" s="365"/>
    </row>
    <row r="65" s="30" customFormat="1" ht="24" customHeight="1" spans="1:255">
      <c r="A65" s="351" t="s">
        <v>1335</v>
      </c>
      <c r="B65" s="368"/>
      <c r="C65" s="365"/>
      <c r="D65" s="365"/>
      <c r="E65" s="365"/>
      <c r="F65" s="365"/>
      <c r="G65" s="365"/>
      <c r="H65" s="365"/>
      <c r="I65" s="365"/>
      <c r="J65" s="365"/>
      <c r="K65" s="365"/>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5"/>
      <c r="AW65" s="365"/>
      <c r="AX65" s="365"/>
      <c r="AY65" s="365"/>
      <c r="AZ65" s="365"/>
      <c r="BA65" s="365"/>
      <c r="BB65" s="365"/>
      <c r="BC65" s="365"/>
      <c r="BD65" s="365"/>
      <c r="BE65" s="365"/>
      <c r="BF65" s="365"/>
      <c r="BG65" s="365"/>
      <c r="BH65" s="365"/>
      <c r="BI65" s="365"/>
      <c r="BJ65" s="365"/>
      <c r="BK65" s="365"/>
      <c r="BL65" s="365"/>
      <c r="BM65" s="365"/>
      <c r="BN65" s="365"/>
      <c r="BO65" s="365"/>
      <c r="BP65" s="365"/>
      <c r="BQ65" s="365"/>
      <c r="BR65" s="365"/>
      <c r="BS65" s="365"/>
      <c r="BT65" s="365"/>
      <c r="BU65" s="365"/>
      <c r="BV65" s="365"/>
      <c r="BW65" s="365"/>
      <c r="BX65" s="365"/>
      <c r="BY65" s="365"/>
      <c r="BZ65" s="365"/>
      <c r="CA65" s="365"/>
      <c r="CB65" s="365"/>
      <c r="CC65" s="365"/>
      <c r="CD65" s="365"/>
      <c r="CE65" s="365"/>
      <c r="CF65" s="365"/>
      <c r="CG65" s="365"/>
      <c r="CH65" s="365"/>
      <c r="CI65" s="365"/>
      <c r="CJ65" s="365"/>
      <c r="CK65" s="365"/>
      <c r="CL65" s="365"/>
      <c r="CM65" s="365"/>
      <c r="CN65" s="365"/>
      <c r="CO65" s="365"/>
      <c r="CP65" s="365"/>
      <c r="CQ65" s="365"/>
      <c r="CR65" s="365"/>
      <c r="CS65" s="365"/>
      <c r="CT65" s="365"/>
      <c r="CU65" s="365"/>
      <c r="CV65" s="365"/>
      <c r="CW65" s="365"/>
      <c r="CX65" s="365"/>
      <c r="CY65" s="365"/>
      <c r="CZ65" s="365"/>
      <c r="DA65" s="365"/>
      <c r="DB65" s="365"/>
      <c r="DC65" s="365"/>
      <c r="DD65" s="365"/>
      <c r="DE65" s="365"/>
      <c r="DF65" s="365"/>
      <c r="DG65" s="365"/>
      <c r="DH65" s="365"/>
      <c r="DI65" s="365"/>
      <c r="DJ65" s="365"/>
      <c r="DK65" s="365"/>
      <c r="DL65" s="365"/>
      <c r="DM65" s="365"/>
      <c r="DN65" s="365"/>
      <c r="DO65" s="365"/>
      <c r="DP65" s="365"/>
      <c r="DQ65" s="365"/>
      <c r="DR65" s="365"/>
      <c r="DS65" s="365"/>
      <c r="DT65" s="365"/>
      <c r="DU65" s="365"/>
      <c r="DV65" s="365"/>
      <c r="DW65" s="365"/>
      <c r="DX65" s="365"/>
      <c r="DY65" s="365"/>
      <c r="DZ65" s="365"/>
      <c r="EA65" s="365"/>
      <c r="EB65" s="365"/>
      <c r="EC65" s="365"/>
      <c r="ED65" s="365"/>
      <c r="EE65" s="365"/>
      <c r="EF65" s="365"/>
      <c r="EG65" s="365"/>
      <c r="EH65" s="365"/>
      <c r="EI65" s="365"/>
      <c r="EJ65" s="365"/>
      <c r="EK65" s="365"/>
      <c r="EL65" s="365"/>
      <c r="EM65" s="365"/>
      <c r="EN65" s="365"/>
      <c r="EO65" s="365"/>
      <c r="EP65" s="365"/>
      <c r="EQ65" s="365"/>
      <c r="ER65" s="365"/>
      <c r="ES65" s="365"/>
      <c r="ET65" s="365"/>
      <c r="EU65" s="365"/>
      <c r="EV65" s="365"/>
      <c r="EW65" s="365"/>
      <c r="EX65" s="365"/>
      <c r="EY65" s="365"/>
      <c r="EZ65" s="365"/>
      <c r="FA65" s="365"/>
      <c r="FB65" s="365"/>
      <c r="FC65" s="365"/>
      <c r="FD65" s="365"/>
      <c r="FE65" s="365"/>
      <c r="FF65" s="365"/>
      <c r="FG65" s="365"/>
      <c r="FH65" s="365"/>
      <c r="FI65" s="365"/>
      <c r="FJ65" s="365"/>
      <c r="FK65" s="365"/>
      <c r="FL65" s="365"/>
      <c r="FM65" s="365"/>
      <c r="FN65" s="365"/>
      <c r="FO65" s="365"/>
      <c r="FP65" s="365"/>
      <c r="FQ65" s="365"/>
      <c r="FR65" s="365"/>
      <c r="FS65" s="365"/>
      <c r="FT65" s="365"/>
      <c r="FU65" s="365"/>
      <c r="FV65" s="365"/>
      <c r="FW65" s="365"/>
      <c r="FX65" s="365"/>
      <c r="FY65" s="365"/>
      <c r="FZ65" s="365"/>
      <c r="GA65" s="365"/>
      <c r="GB65" s="365"/>
      <c r="GC65" s="365"/>
      <c r="GD65" s="365"/>
      <c r="GE65" s="365"/>
      <c r="GF65" s="365"/>
      <c r="GG65" s="365"/>
      <c r="GH65" s="365"/>
      <c r="GI65" s="365"/>
      <c r="GJ65" s="365"/>
      <c r="GK65" s="365"/>
      <c r="GL65" s="365"/>
      <c r="GM65" s="365"/>
      <c r="GN65" s="365"/>
      <c r="GO65" s="365"/>
      <c r="GP65" s="365"/>
      <c r="GQ65" s="365"/>
      <c r="GR65" s="365"/>
      <c r="GS65" s="365"/>
      <c r="GT65" s="365"/>
      <c r="GU65" s="365"/>
      <c r="GV65" s="365"/>
      <c r="GW65" s="365"/>
      <c r="GX65" s="365"/>
      <c r="GY65" s="365"/>
      <c r="GZ65" s="365"/>
      <c r="HA65" s="365"/>
      <c r="HB65" s="365"/>
      <c r="HC65" s="365"/>
      <c r="HD65" s="365"/>
      <c r="HE65" s="365"/>
      <c r="HF65" s="365"/>
      <c r="HG65" s="365"/>
      <c r="HH65" s="365"/>
      <c r="HI65" s="365"/>
      <c r="HJ65" s="365"/>
      <c r="HK65" s="365"/>
      <c r="HL65" s="365"/>
      <c r="HM65" s="365"/>
      <c r="HN65" s="365"/>
      <c r="HO65" s="365"/>
      <c r="HP65" s="365"/>
      <c r="HQ65" s="365"/>
      <c r="HR65" s="365"/>
      <c r="HS65" s="365"/>
      <c r="HT65" s="365"/>
      <c r="HU65" s="365"/>
      <c r="HV65" s="365"/>
      <c r="HW65" s="365"/>
      <c r="HX65" s="365"/>
      <c r="HY65" s="365"/>
      <c r="HZ65" s="365"/>
      <c r="IA65" s="365"/>
      <c r="IB65" s="365"/>
      <c r="IC65" s="365"/>
      <c r="ID65" s="365"/>
      <c r="IE65" s="365"/>
      <c r="IF65" s="365"/>
      <c r="IG65" s="365"/>
      <c r="IH65" s="365"/>
      <c r="II65" s="365"/>
      <c r="IJ65" s="365"/>
      <c r="IK65" s="365"/>
      <c r="IL65" s="365"/>
      <c r="IM65" s="365"/>
      <c r="IN65" s="365"/>
      <c r="IO65" s="365"/>
      <c r="IP65" s="365"/>
      <c r="IQ65" s="365"/>
      <c r="IR65" s="365"/>
      <c r="IS65" s="365"/>
      <c r="IT65" s="365"/>
      <c r="IU65" s="365"/>
    </row>
    <row r="66" s="30" customFormat="1" ht="24" customHeight="1" spans="1:255">
      <c r="A66" s="346" t="s">
        <v>878</v>
      </c>
      <c r="B66" s="368">
        <f>SUM(B67:B72)</f>
        <v>858</v>
      </c>
      <c r="C66" s="365"/>
      <c r="D66" s="365"/>
      <c r="E66" s="365"/>
      <c r="F66" s="365"/>
      <c r="G66" s="365"/>
      <c r="H66" s="365"/>
      <c r="I66" s="365"/>
      <c r="J66" s="365"/>
      <c r="K66" s="365"/>
      <c r="L66" s="365"/>
      <c r="M66" s="365"/>
      <c r="N66" s="365"/>
      <c r="O66" s="365"/>
      <c r="P66" s="365"/>
      <c r="Q66" s="365"/>
      <c r="R66" s="365"/>
      <c r="S66" s="365"/>
      <c r="T66" s="365"/>
      <c r="U66" s="365"/>
      <c r="V66" s="365"/>
      <c r="W66" s="365"/>
      <c r="X66" s="365"/>
      <c r="Y66" s="365"/>
      <c r="Z66" s="365"/>
      <c r="AA66" s="365"/>
      <c r="AB66" s="365"/>
      <c r="AC66" s="365"/>
      <c r="AD66" s="365"/>
      <c r="AE66" s="365"/>
      <c r="AF66" s="365"/>
      <c r="AG66" s="365"/>
      <c r="AH66" s="365"/>
      <c r="AI66" s="365"/>
      <c r="AJ66" s="365"/>
      <c r="AK66" s="365"/>
      <c r="AL66" s="365"/>
      <c r="AM66" s="365"/>
      <c r="AN66" s="365"/>
      <c r="AO66" s="365"/>
      <c r="AP66" s="365"/>
      <c r="AQ66" s="365"/>
      <c r="AR66" s="365"/>
      <c r="AS66" s="365"/>
      <c r="AT66" s="365"/>
      <c r="AU66" s="365"/>
      <c r="AV66" s="365"/>
      <c r="AW66" s="365"/>
      <c r="AX66" s="365"/>
      <c r="AY66" s="365"/>
      <c r="AZ66" s="365"/>
      <c r="BA66" s="365"/>
      <c r="BB66" s="365"/>
      <c r="BC66" s="365"/>
      <c r="BD66" s="365"/>
      <c r="BE66" s="365"/>
      <c r="BF66" s="365"/>
      <c r="BG66" s="365"/>
      <c r="BH66" s="365"/>
      <c r="BI66" s="365"/>
      <c r="BJ66" s="365"/>
      <c r="BK66" s="365"/>
      <c r="BL66" s="365"/>
      <c r="BM66" s="365"/>
      <c r="BN66" s="365"/>
      <c r="BO66" s="365"/>
      <c r="BP66" s="365"/>
      <c r="BQ66" s="365"/>
      <c r="BR66" s="365"/>
      <c r="BS66" s="365"/>
      <c r="BT66" s="365"/>
      <c r="BU66" s="365"/>
      <c r="BV66" s="365"/>
      <c r="BW66" s="365"/>
      <c r="BX66" s="365"/>
      <c r="BY66" s="365"/>
      <c r="BZ66" s="365"/>
      <c r="CA66" s="365"/>
      <c r="CB66" s="365"/>
      <c r="CC66" s="365"/>
      <c r="CD66" s="365"/>
      <c r="CE66" s="365"/>
      <c r="CF66" s="365"/>
      <c r="CG66" s="365"/>
      <c r="CH66" s="365"/>
      <c r="CI66" s="365"/>
      <c r="CJ66" s="365"/>
      <c r="CK66" s="365"/>
      <c r="CL66" s="365"/>
      <c r="CM66" s="365"/>
      <c r="CN66" s="365"/>
      <c r="CO66" s="365"/>
      <c r="CP66" s="365"/>
      <c r="CQ66" s="365"/>
      <c r="CR66" s="365"/>
      <c r="CS66" s="365"/>
      <c r="CT66" s="365"/>
      <c r="CU66" s="365"/>
      <c r="CV66" s="365"/>
      <c r="CW66" s="365"/>
      <c r="CX66" s="365"/>
      <c r="CY66" s="365"/>
      <c r="CZ66" s="365"/>
      <c r="DA66" s="365"/>
      <c r="DB66" s="365"/>
      <c r="DC66" s="365"/>
      <c r="DD66" s="365"/>
      <c r="DE66" s="365"/>
      <c r="DF66" s="365"/>
      <c r="DG66" s="365"/>
      <c r="DH66" s="365"/>
      <c r="DI66" s="365"/>
      <c r="DJ66" s="365"/>
      <c r="DK66" s="365"/>
      <c r="DL66" s="365"/>
      <c r="DM66" s="365"/>
      <c r="DN66" s="365"/>
      <c r="DO66" s="365"/>
      <c r="DP66" s="365"/>
      <c r="DQ66" s="365"/>
      <c r="DR66" s="365"/>
      <c r="DS66" s="365"/>
      <c r="DT66" s="365"/>
      <c r="DU66" s="365"/>
      <c r="DV66" s="365"/>
      <c r="DW66" s="365"/>
      <c r="DX66" s="365"/>
      <c r="DY66" s="365"/>
      <c r="DZ66" s="365"/>
      <c r="EA66" s="365"/>
      <c r="EB66" s="365"/>
      <c r="EC66" s="365"/>
      <c r="ED66" s="365"/>
      <c r="EE66" s="365"/>
      <c r="EF66" s="365"/>
      <c r="EG66" s="365"/>
      <c r="EH66" s="365"/>
      <c r="EI66" s="365"/>
      <c r="EJ66" s="365"/>
      <c r="EK66" s="365"/>
      <c r="EL66" s="365"/>
      <c r="EM66" s="365"/>
      <c r="EN66" s="365"/>
      <c r="EO66" s="365"/>
      <c r="EP66" s="365"/>
      <c r="EQ66" s="365"/>
      <c r="ER66" s="365"/>
      <c r="ES66" s="365"/>
      <c r="ET66" s="365"/>
      <c r="EU66" s="365"/>
      <c r="EV66" s="365"/>
      <c r="EW66" s="365"/>
      <c r="EX66" s="365"/>
      <c r="EY66" s="365"/>
      <c r="EZ66" s="365"/>
      <c r="FA66" s="365"/>
      <c r="FB66" s="365"/>
      <c r="FC66" s="365"/>
      <c r="FD66" s="365"/>
      <c r="FE66" s="365"/>
      <c r="FF66" s="365"/>
      <c r="FG66" s="365"/>
      <c r="FH66" s="365"/>
      <c r="FI66" s="365"/>
      <c r="FJ66" s="365"/>
      <c r="FK66" s="365"/>
      <c r="FL66" s="365"/>
      <c r="FM66" s="365"/>
      <c r="FN66" s="365"/>
      <c r="FO66" s="365"/>
      <c r="FP66" s="365"/>
      <c r="FQ66" s="365"/>
      <c r="FR66" s="365"/>
      <c r="FS66" s="365"/>
      <c r="FT66" s="365"/>
      <c r="FU66" s="365"/>
      <c r="FV66" s="365"/>
      <c r="FW66" s="365"/>
      <c r="FX66" s="365"/>
      <c r="FY66" s="365"/>
      <c r="FZ66" s="365"/>
      <c r="GA66" s="365"/>
      <c r="GB66" s="365"/>
      <c r="GC66" s="365"/>
      <c r="GD66" s="365"/>
      <c r="GE66" s="365"/>
      <c r="GF66" s="365"/>
      <c r="GG66" s="365"/>
      <c r="GH66" s="365"/>
      <c r="GI66" s="365"/>
      <c r="GJ66" s="365"/>
      <c r="GK66" s="365"/>
      <c r="GL66" s="365"/>
      <c r="GM66" s="365"/>
      <c r="GN66" s="365"/>
      <c r="GO66" s="365"/>
      <c r="GP66" s="365"/>
      <c r="GQ66" s="365"/>
      <c r="GR66" s="365"/>
      <c r="GS66" s="365"/>
      <c r="GT66" s="365"/>
      <c r="GU66" s="365"/>
      <c r="GV66" s="365"/>
      <c r="GW66" s="365"/>
      <c r="GX66" s="365"/>
      <c r="GY66" s="365"/>
      <c r="GZ66" s="365"/>
      <c r="HA66" s="365"/>
      <c r="HB66" s="365"/>
      <c r="HC66" s="365"/>
      <c r="HD66" s="365"/>
      <c r="HE66" s="365"/>
      <c r="HF66" s="365"/>
      <c r="HG66" s="365"/>
      <c r="HH66" s="365"/>
      <c r="HI66" s="365"/>
      <c r="HJ66" s="365"/>
      <c r="HK66" s="365"/>
      <c r="HL66" s="365"/>
      <c r="HM66" s="365"/>
      <c r="HN66" s="365"/>
      <c r="HO66" s="365"/>
      <c r="HP66" s="365"/>
      <c r="HQ66" s="365"/>
      <c r="HR66" s="365"/>
      <c r="HS66" s="365"/>
      <c r="HT66" s="365"/>
      <c r="HU66" s="365"/>
      <c r="HV66" s="365"/>
      <c r="HW66" s="365"/>
      <c r="HX66" s="365"/>
      <c r="HY66" s="365"/>
      <c r="HZ66" s="365"/>
      <c r="IA66" s="365"/>
      <c r="IB66" s="365"/>
      <c r="IC66" s="365"/>
      <c r="ID66" s="365"/>
      <c r="IE66" s="365"/>
      <c r="IF66" s="365"/>
      <c r="IG66" s="365"/>
      <c r="IH66" s="365"/>
      <c r="II66" s="365"/>
      <c r="IJ66" s="365"/>
      <c r="IK66" s="365"/>
      <c r="IL66" s="365"/>
      <c r="IM66" s="365"/>
      <c r="IN66" s="365"/>
      <c r="IO66" s="365"/>
      <c r="IP66" s="365"/>
      <c r="IQ66" s="365"/>
      <c r="IR66" s="365"/>
      <c r="IS66" s="365"/>
      <c r="IT66" s="365"/>
      <c r="IU66" s="365"/>
    </row>
    <row r="67" s="30" customFormat="1" ht="24" customHeight="1" spans="1:255">
      <c r="A67" s="351" t="s">
        <v>1369</v>
      </c>
      <c r="B67" s="368"/>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365"/>
      <c r="AC67" s="365"/>
      <c r="AD67" s="365"/>
      <c r="AE67" s="365"/>
      <c r="AF67" s="365"/>
      <c r="AG67" s="365"/>
      <c r="AH67" s="365"/>
      <c r="AI67" s="365"/>
      <c r="AJ67" s="365"/>
      <c r="AK67" s="365"/>
      <c r="AL67" s="365"/>
      <c r="AM67" s="365"/>
      <c r="AN67" s="365"/>
      <c r="AO67" s="365"/>
      <c r="AP67" s="365"/>
      <c r="AQ67" s="365"/>
      <c r="AR67" s="365"/>
      <c r="AS67" s="365"/>
      <c r="AT67" s="365"/>
      <c r="AU67" s="365"/>
      <c r="AV67" s="365"/>
      <c r="AW67" s="365"/>
      <c r="AX67" s="365"/>
      <c r="AY67" s="365"/>
      <c r="AZ67" s="365"/>
      <c r="BA67" s="365"/>
      <c r="BB67" s="365"/>
      <c r="BC67" s="365"/>
      <c r="BD67" s="365"/>
      <c r="BE67" s="365"/>
      <c r="BF67" s="365"/>
      <c r="BG67" s="365"/>
      <c r="BH67" s="365"/>
      <c r="BI67" s="365"/>
      <c r="BJ67" s="365"/>
      <c r="BK67" s="365"/>
      <c r="BL67" s="365"/>
      <c r="BM67" s="365"/>
      <c r="BN67" s="365"/>
      <c r="BO67" s="365"/>
      <c r="BP67" s="365"/>
      <c r="BQ67" s="365"/>
      <c r="BR67" s="365"/>
      <c r="BS67" s="365"/>
      <c r="BT67" s="365"/>
      <c r="BU67" s="365"/>
      <c r="BV67" s="365"/>
      <c r="BW67" s="365"/>
      <c r="BX67" s="365"/>
      <c r="BY67" s="365"/>
      <c r="BZ67" s="365"/>
      <c r="CA67" s="365"/>
      <c r="CB67" s="365"/>
      <c r="CC67" s="365"/>
      <c r="CD67" s="365"/>
      <c r="CE67" s="365"/>
      <c r="CF67" s="365"/>
      <c r="CG67" s="365"/>
      <c r="CH67" s="365"/>
      <c r="CI67" s="365"/>
      <c r="CJ67" s="365"/>
      <c r="CK67" s="365"/>
      <c r="CL67" s="365"/>
      <c r="CM67" s="365"/>
      <c r="CN67" s="365"/>
      <c r="CO67" s="365"/>
      <c r="CP67" s="365"/>
      <c r="CQ67" s="365"/>
      <c r="CR67" s="365"/>
      <c r="CS67" s="365"/>
      <c r="CT67" s="365"/>
      <c r="CU67" s="365"/>
      <c r="CV67" s="365"/>
      <c r="CW67" s="365"/>
      <c r="CX67" s="365"/>
      <c r="CY67" s="365"/>
      <c r="CZ67" s="365"/>
      <c r="DA67" s="365"/>
      <c r="DB67" s="365"/>
      <c r="DC67" s="365"/>
      <c r="DD67" s="365"/>
      <c r="DE67" s="365"/>
      <c r="DF67" s="365"/>
      <c r="DG67" s="365"/>
      <c r="DH67" s="365"/>
      <c r="DI67" s="365"/>
      <c r="DJ67" s="365"/>
      <c r="DK67" s="365"/>
      <c r="DL67" s="365"/>
      <c r="DM67" s="365"/>
      <c r="DN67" s="365"/>
      <c r="DO67" s="365"/>
      <c r="DP67" s="365"/>
      <c r="DQ67" s="365"/>
      <c r="DR67" s="365"/>
      <c r="DS67" s="365"/>
      <c r="DT67" s="365"/>
      <c r="DU67" s="365"/>
      <c r="DV67" s="365"/>
      <c r="DW67" s="365"/>
      <c r="DX67" s="365"/>
      <c r="DY67" s="365"/>
      <c r="DZ67" s="365"/>
      <c r="EA67" s="365"/>
      <c r="EB67" s="365"/>
      <c r="EC67" s="365"/>
      <c r="ED67" s="365"/>
      <c r="EE67" s="365"/>
      <c r="EF67" s="365"/>
      <c r="EG67" s="365"/>
      <c r="EH67" s="365"/>
      <c r="EI67" s="365"/>
      <c r="EJ67" s="365"/>
      <c r="EK67" s="365"/>
      <c r="EL67" s="365"/>
      <c r="EM67" s="365"/>
      <c r="EN67" s="365"/>
      <c r="EO67" s="365"/>
      <c r="EP67" s="365"/>
      <c r="EQ67" s="365"/>
      <c r="ER67" s="365"/>
      <c r="ES67" s="365"/>
      <c r="ET67" s="365"/>
      <c r="EU67" s="365"/>
      <c r="EV67" s="365"/>
      <c r="EW67" s="365"/>
      <c r="EX67" s="365"/>
      <c r="EY67" s="365"/>
      <c r="EZ67" s="365"/>
      <c r="FA67" s="365"/>
      <c r="FB67" s="365"/>
      <c r="FC67" s="365"/>
      <c r="FD67" s="365"/>
      <c r="FE67" s="365"/>
      <c r="FF67" s="365"/>
      <c r="FG67" s="365"/>
      <c r="FH67" s="365"/>
      <c r="FI67" s="365"/>
      <c r="FJ67" s="365"/>
      <c r="FK67" s="365"/>
      <c r="FL67" s="365"/>
      <c r="FM67" s="365"/>
      <c r="FN67" s="365"/>
      <c r="FO67" s="365"/>
      <c r="FP67" s="365"/>
      <c r="FQ67" s="365"/>
      <c r="FR67" s="365"/>
      <c r="FS67" s="365"/>
      <c r="FT67" s="365"/>
      <c r="FU67" s="365"/>
      <c r="FV67" s="365"/>
      <c r="FW67" s="365"/>
      <c r="FX67" s="365"/>
      <c r="FY67" s="365"/>
      <c r="FZ67" s="365"/>
      <c r="GA67" s="365"/>
      <c r="GB67" s="365"/>
      <c r="GC67" s="365"/>
      <c r="GD67" s="365"/>
      <c r="GE67" s="365"/>
      <c r="GF67" s="365"/>
      <c r="GG67" s="365"/>
      <c r="GH67" s="365"/>
      <c r="GI67" s="365"/>
      <c r="GJ67" s="365"/>
      <c r="GK67" s="365"/>
      <c r="GL67" s="365"/>
      <c r="GM67" s="365"/>
      <c r="GN67" s="365"/>
      <c r="GO67" s="365"/>
      <c r="GP67" s="365"/>
      <c r="GQ67" s="365"/>
      <c r="GR67" s="365"/>
      <c r="GS67" s="365"/>
      <c r="GT67" s="365"/>
      <c r="GU67" s="365"/>
      <c r="GV67" s="365"/>
      <c r="GW67" s="365"/>
      <c r="GX67" s="365"/>
      <c r="GY67" s="365"/>
      <c r="GZ67" s="365"/>
      <c r="HA67" s="365"/>
      <c r="HB67" s="365"/>
      <c r="HC67" s="365"/>
      <c r="HD67" s="365"/>
      <c r="HE67" s="365"/>
      <c r="HF67" s="365"/>
      <c r="HG67" s="365"/>
      <c r="HH67" s="365"/>
      <c r="HI67" s="365"/>
      <c r="HJ67" s="365"/>
      <c r="HK67" s="365"/>
      <c r="HL67" s="365"/>
      <c r="HM67" s="365"/>
      <c r="HN67" s="365"/>
      <c r="HO67" s="365"/>
      <c r="HP67" s="365"/>
      <c r="HQ67" s="365"/>
      <c r="HR67" s="365"/>
      <c r="HS67" s="365"/>
      <c r="HT67" s="365"/>
      <c r="HU67" s="365"/>
      <c r="HV67" s="365"/>
      <c r="HW67" s="365"/>
      <c r="HX67" s="365"/>
      <c r="HY67" s="365"/>
      <c r="HZ67" s="365"/>
      <c r="IA67" s="365"/>
      <c r="IB67" s="365"/>
      <c r="IC67" s="365"/>
      <c r="ID67" s="365"/>
      <c r="IE67" s="365"/>
      <c r="IF67" s="365"/>
      <c r="IG67" s="365"/>
      <c r="IH67" s="365"/>
      <c r="II67" s="365"/>
      <c r="IJ67" s="365"/>
      <c r="IK67" s="365"/>
      <c r="IL67" s="365"/>
      <c r="IM67" s="365"/>
      <c r="IN67" s="365"/>
      <c r="IO67" s="365"/>
      <c r="IP67" s="365"/>
      <c r="IQ67" s="365"/>
      <c r="IR67" s="365"/>
      <c r="IS67" s="365"/>
      <c r="IT67" s="365"/>
      <c r="IU67" s="365"/>
    </row>
    <row r="68" s="30" customFormat="1" ht="24" customHeight="1" spans="1:255">
      <c r="A68" s="351" t="s">
        <v>1370</v>
      </c>
      <c r="B68" s="368"/>
      <c r="C68" s="365"/>
      <c r="D68" s="365"/>
      <c r="E68" s="365"/>
      <c r="F68" s="365"/>
      <c r="G68" s="365"/>
      <c r="H68" s="365"/>
      <c r="I68" s="365"/>
      <c r="J68" s="365"/>
      <c r="K68" s="365"/>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65"/>
      <c r="AI68" s="365"/>
      <c r="AJ68" s="365"/>
      <c r="AK68" s="365"/>
      <c r="AL68" s="365"/>
      <c r="AM68" s="365"/>
      <c r="AN68" s="365"/>
      <c r="AO68" s="365"/>
      <c r="AP68" s="365"/>
      <c r="AQ68" s="365"/>
      <c r="AR68" s="365"/>
      <c r="AS68" s="365"/>
      <c r="AT68" s="365"/>
      <c r="AU68" s="365"/>
      <c r="AV68" s="365"/>
      <c r="AW68" s="365"/>
      <c r="AX68" s="365"/>
      <c r="AY68" s="365"/>
      <c r="AZ68" s="365"/>
      <c r="BA68" s="365"/>
      <c r="BB68" s="365"/>
      <c r="BC68" s="365"/>
      <c r="BD68" s="365"/>
      <c r="BE68" s="365"/>
      <c r="BF68" s="365"/>
      <c r="BG68" s="365"/>
      <c r="BH68" s="365"/>
      <c r="BI68" s="365"/>
      <c r="BJ68" s="365"/>
      <c r="BK68" s="365"/>
      <c r="BL68" s="365"/>
      <c r="BM68" s="365"/>
      <c r="BN68" s="365"/>
      <c r="BO68" s="365"/>
      <c r="BP68" s="365"/>
      <c r="BQ68" s="365"/>
      <c r="BR68" s="365"/>
      <c r="BS68" s="365"/>
      <c r="BT68" s="365"/>
      <c r="BU68" s="365"/>
      <c r="BV68" s="365"/>
      <c r="BW68" s="365"/>
      <c r="BX68" s="365"/>
      <c r="BY68" s="365"/>
      <c r="BZ68" s="365"/>
      <c r="CA68" s="365"/>
      <c r="CB68" s="365"/>
      <c r="CC68" s="365"/>
      <c r="CD68" s="365"/>
      <c r="CE68" s="365"/>
      <c r="CF68" s="365"/>
      <c r="CG68" s="365"/>
      <c r="CH68" s="365"/>
      <c r="CI68" s="365"/>
      <c r="CJ68" s="365"/>
      <c r="CK68" s="365"/>
      <c r="CL68" s="365"/>
      <c r="CM68" s="365"/>
      <c r="CN68" s="365"/>
      <c r="CO68" s="365"/>
      <c r="CP68" s="365"/>
      <c r="CQ68" s="365"/>
      <c r="CR68" s="365"/>
      <c r="CS68" s="365"/>
      <c r="CT68" s="365"/>
      <c r="CU68" s="365"/>
      <c r="CV68" s="365"/>
      <c r="CW68" s="365"/>
      <c r="CX68" s="365"/>
      <c r="CY68" s="365"/>
      <c r="CZ68" s="365"/>
      <c r="DA68" s="365"/>
      <c r="DB68" s="365"/>
      <c r="DC68" s="365"/>
      <c r="DD68" s="365"/>
      <c r="DE68" s="365"/>
      <c r="DF68" s="365"/>
      <c r="DG68" s="365"/>
      <c r="DH68" s="365"/>
      <c r="DI68" s="365"/>
      <c r="DJ68" s="365"/>
      <c r="DK68" s="365"/>
      <c r="DL68" s="365"/>
      <c r="DM68" s="365"/>
      <c r="DN68" s="365"/>
      <c r="DO68" s="365"/>
      <c r="DP68" s="365"/>
      <c r="DQ68" s="365"/>
      <c r="DR68" s="365"/>
      <c r="DS68" s="365"/>
      <c r="DT68" s="365"/>
      <c r="DU68" s="365"/>
      <c r="DV68" s="365"/>
      <c r="DW68" s="365"/>
      <c r="DX68" s="365"/>
      <c r="DY68" s="365"/>
      <c r="DZ68" s="365"/>
      <c r="EA68" s="365"/>
      <c r="EB68" s="365"/>
      <c r="EC68" s="365"/>
      <c r="ED68" s="365"/>
      <c r="EE68" s="365"/>
      <c r="EF68" s="365"/>
      <c r="EG68" s="365"/>
      <c r="EH68" s="365"/>
      <c r="EI68" s="365"/>
      <c r="EJ68" s="365"/>
      <c r="EK68" s="365"/>
      <c r="EL68" s="365"/>
      <c r="EM68" s="365"/>
      <c r="EN68" s="365"/>
      <c r="EO68" s="365"/>
      <c r="EP68" s="365"/>
      <c r="EQ68" s="365"/>
      <c r="ER68" s="365"/>
      <c r="ES68" s="365"/>
      <c r="ET68" s="365"/>
      <c r="EU68" s="365"/>
      <c r="EV68" s="365"/>
      <c r="EW68" s="365"/>
      <c r="EX68" s="365"/>
      <c r="EY68" s="365"/>
      <c r="EZ68" s="365"/>
      <c r="FA68" s="365"/>
      <c r="FB68" s="365"/>
      <c r="FC68" s="365"/>
      <c r="FD68" s="365"/>
      <c r="FE68" s="365"/>
      <c r="FF68" s="365"/>
      <c r="FG68" s="365"/>
      <c r="FH68" s="365"/>
      <c r="FI68" s="365"/>
      <c r="FJ68" s="365"/>
      <c r="FK68" s="365"/>
      <c r="FL68" s="365"/>
      <c r="FM68" s="365"/>
      <c r="FN68" s="365"/>
      <c r="FO68" s="365"/>
      <c r="FP68" s="365"/>
      <c r="FQ68" s="365"/>
      <c r="FR68" s="365"/>
      <c r="FS68" s="365"/>
      <c r="FT68" s="365"/>
      <c r="FU68" s="365"/>
      <c r="FV68" s="365"/>
      <c r="FW68" s="365"/>
      <c r="FX68" s="365"/>
      <c r="FY68" s="365"/>
      <c r="FZ68" s="365"/>
      <c r="GA68" s="365"/>
      <c r="GB68" s="365"/>
      <c r="GC68" s="365"/>
      <c r="GD68" s="365"/>
      <c r="GE68" s="365"/>
      <c r="GF68" s="365"/>
      <c r="GG68" s="365"/>
      <c r="GH68" s="365"/>
      <c r="GI68" s="365"/>
      <c r="GJ68" s="365"/>
      <c r="GK68" s="365"/>
      <c r="GL68" s="365"/>
      <c r="GM68" s="365"/>
      <c r="GN68" s="365"/>
      <c r="GO68" s="365"/>
      <c r="GP68" s="365"/>
      <c r="GQ68" s="365"/>
      <c r="GR68" s="365"/>
      <c r="GS68" s="365"/>
      <c r="GT68" s="365"/>
      <c r="GU68" s="365"/>
      <c r="GV68" s="365"/>
      <c r="GW68" s="365"/>
      <c r="GX68" s="365"/>
      <c r="GY68" s="365"/>
      <c r="GZ68" s="365"/>
      <c r="HA68" s="365"/>
      <c r="HB68" s="365"/>
      <c r="HC68" s="365"/>
      <c r="HD68" s="365"/>
      <c r="HE68" s="365"/>
      <c r="HF68" s="365"/>
      <c r="HG68" s="365"/>
      <c r="HH68" s="365"/>
      <c r="HI68" s="365"/>
      <c r="HJ68" s="365"/>
      <c r="HK68" s="365"/>
      <c r="HL68" s="365"/>
      <c r="HM68" s="365"/>
      <c r="HN68" s="365"/>
      <c r="HO68" s="365"/>
      <c r="HP68" s="365"/>
      <c r="HQ68" s="365"/>
      <c r="HR68" s="365"/>
      <c r="HS68" s="365"/>
      <c r="HT68" s="365"/>
      <c r="HU68" s="365"/>
      <c r="HV68" s="365"/>
      <c r="HW68" s="365"/>
      <c r="HX68" s="365"/>
      <c r="HY68" s="365"/>
      <c r="HZ68" s="365"/>
      <c r="IA68" s="365"/>
      <c r="IB68" s="365"/>
      <c r="IC68" s="365"/>
      <c r="ID68" s="365"/>
      <c r="IE68" s="365"/>
      <c r="IF68" s="365"/>
      <c r="IG68" s="365"/>
      <c r="IH68" s="365"/>
      <c r="II68" s="365"/>
      <c r="IJ68" s="365"/>
      <c r="IK68" s="365"/>
      <c r="IL68" s="365"/>
      <c r="IM68" s="365"/>
      <c r="IN68" s="365"/>
      <c r="IO68" s="365"/>
      <c r="IP68" s="365"/>
      <c r="IQ68" s="365"/>
      <c r="IR68" s="365"/>
      <c r="IS68" s="365"/>
      <c r="IT68" s="365"/>
      <c r="IU68" s="365"/>
    </row>
    <row r="69" s="30" customFormat="1" ht="24" customHeight="1" spans="1:255">
      <c r="A69" s="351" t="s">
        <v>1371</v>
      </c>
      <c r="B69" s="368"/>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5"/>
      <c r="AJ69" s="365"/>
      <c r="AK69" s="365"/>
      <c r="AL69" s="365"/>
      <c r="AM69" s="365"/>
      <c r="AN69" s="365"/>
      <c r="AO69" s="365"/>
      <c r="AP69" s="365"/>
      <c r="AQ69" s="365"/>
      <c r="AR69" s="365"/>
      <c r="AS69" s="365"/>
      <c r="AT69" s="365"/>
      <c r="AU69" s="365"/>
      <c r="AV69" s="365"/>
      <c r="AW69" s="365"/>
      <c r="AX69" s="365"/>
      <c r="AY69" s="365"/>
      <c r="AZ69" s="365"/>
      <c r="BA69" s="365"/>
      <c r="BB69" s="365"/>
      <c r="BC69" s="365"/>
      <c r="BD69" s="365"/>
      <c r="BE69" s="365"/>
      <c r="BF69" s="365"/>
      <c r="BG69" s="365"/>
      <c r="BH69" s="365"/>
      <c r="BI69" s="365"/>
      <c r="BJ69" s="365"/>
      <c r="BK69" s="365"/>
      <c r="BL69" s="365"/>
      <c r="BM69" s="365"/>
      <c r="BN69" s="365"/>
      <c r="BO69" s="365"/>
      <c r="BP69" s="365"/>
      <c r="BQ69" s="365"/>
      <c r="BR69" s="365"/>
      <c r="BS69" s="365"/>
      <c r="BT69" s="365"/>
      <c r="BU69" s="365"/>
      <c r="BV69" s="365"/>
      <c r="BW69" s="365"/>
      <c r="BX69" s="365"/>
      <c r="BY69" s="365"/>
      <c r="BZ69" s="365"/>
      <c r="CA69" s="365"/>
      <c r="CB69" s="365"/>
      <c r="CC69" s="365"/>
      <c r="CD69" s="365"/>
      <c r="CE69" s="365"/>
      <c r="CF69" s="365"/>
      <c r="CG69" s="365"/>
      <c r="CH69" s="365"/>
      <c r="CI69" s="365"/>
      <c r="CJ69" s="365"/>
      <c r="CK69" s="365"/>
      <c r="CL69" s="365"/>
      <c r="CM69" s="365"/>
      <c r="CN69" s="365"/>
      <c r="CO69" s="365"/>
      <c r="CP69" s="365"/>
      <c r="CQ69" s="365"/>
      <c r="CR69" s="365"/>
      <c r="CS69" s="365"/>
      <c r="CT69" s="365"/>
      <c r="CU69" s="365"/>
      <c r="CV69" s="365"/>
      <c r="CW69" s="365"/>
      <c r="CX69" s="365"/>
      <c r="CY69" s="365"/>
      <c r="CZ69" s="365"/>
      <c r="DA69" s="365"/>
      <c r="DB69" s="365"/>
      <c r="DC69" s="365"/>
      <c r="DD69" s="365"/>
      <c r="DE69" s="365"/>
      <c r="DF69" s="365"/>
      <c r="DG69" s="365"/>
      <c r="DH69" s="365"/>
      <c r="DI69" s="365"/>
      <c r="DJ69" s="365"/>
      <c r="DK69" s="365"/>
      <c r="DL69" s="365"/>
      <c r="DM69" s="365"/>
      <c r="DN69" s="365"/>
      <c r="DO69" s="365"/>
      <c r="DP69" s="365"/>
      <c r="DQ69" s="365"/>
      <c r="DR69" s="365"/>
      <c r="DS69" s="365"/>
      <c r="DT69" s="365"/>
      <c r="DU69" s="365"/>
      <c r="DV69" s="365"/>
      <c r="DW69" s="365"/>
      <c r="DX69" s="365"/>
      <c r="DY69" s="365"/>
      <c r="DZ69" s="365"/>
      <c r="EA69" s="365"/>
      <c r="EB69" s="365"/>
      <c r="EC69" s="365"/>
      <c r="ED69" s="365"/>
      <c r="EE69" s="365"/>
      <c r="EF69" s="365"/>
      <c r="EG69" s="365"/>
      <c r="EH69" s="365"/>
      <c r="EI69" s="365"/>
      <c r="EJ69" s="365"/>
      <c r="EK69" s="365"/>
      <c r="EL69" s="365"/>
      <c r="EM69" s="365"/>
      <c r="EN69" s="365"/>
      <c r="EO69" s="365"/>
      <c r="EP69" s="365"/>
      <c r="EQ69" s="365"/>
      <c r="ER69" s="365"/>
      <c r="ES69" s="365"/>
      <c r="ET69" s="365"/>
      <c r="EU69" s="365"/>
      <c r="EV69" s="365"/>
      <c r="EW69" s="365"/>
      <c r="EX69" s="365"/>
      <c r="EY69" s="365"/>
      <c r="EZ69" s="365"/>
      <c r="FA69" s="365"/>
      <c r="FB69" s="365"/>
      <c r="FC69" s="365"/>
      <c r="FD69" s="365"/>
      <c r="FE69" s="365"/>
      <c r="FF69" s="365"/>
      <c r="FG69" s="365"/>
      <c r="FH69" s="365"/>
      <c r="FI69" s="365"/>
      <c r="FJ69" s="365"/>
      <c r="FK69" s="365"/>
      <c r="FL69" s="365"/>
      <c r="FM69" s="365"/>
      <c r="FN69" s="365"/>
      <c r="FO69" s="365"/>
      <c r="FP69" s="365"/>
      <c r="FQ69" s="365"/>
      <c r="FR69" s="365"/>
      <c r="FS69" s="365"/>
      <c r="FT69" s="365"/>
      <c r="FU69" s="365"/>
      <c r="FV69" s="365"/>
      <c r="FW69" s="365"/>
      <c r="FX69" s="365"/>
      <c r="FY69" s="365"/>
      <c r="FZ69" s="365"/>
      <c r="GA69" s="365"/>
      <c r="GB69" s="365"/>
      <c r="GC69" s="365"/>
      <c r="GD69" s="365"/>
      <c r="GE69" s="365"/>
      <c r="GF69" s="365"/>
      <c r="GG69" s="365"/>
      <c r="GH69" s="365"/>
      <c r="GI69" s="365"/>
      <c r="GJ69" s="365"/>
      <c r="GK69" s="365"/>
      <c r="GL69" s="365"/>
      <c r="GM69" s="365"/>
      <c r="GN69" s="365"/>
      <c r="GO69" s="365"/>
      <c r="GP69" s="365"/>
      <c r="GQ69" s="365"/>
      <c r="GR69" s="365"/>
      <c r="GS69" s="365"/>
      <c r="GT69" s="365"/>
      <c r="GU69" s="365"/>
      <c r="GV69" s="365"/>
      <c r="GW69" s="365"/>
      <c r="GX69" s="365"/>
      <c r="GY69" s="365"/>
      <c r="GZ69" s="365"/>
      <c r="HA69" s="365"/>
      <c r="HB69" s="365"/>
      <c r="HC69" s="365"/>
      <c r="HD69" s="365"/>
      <c r="HE69" s="365"/>
      <c r="HF69" s="365"/>
      <c r="HG69" s="365"/>
      <c r="HH69" s="365"/>
      <c r="HI69" s="365"/>
      <c r="HJ69" s="365"/>
      <c r="HK69" s="365"/>
      <c r="HL69" s="365"/>
      <c r="HM69" s="365"/>
      <c r="HN69" s="365"/>
      <c r="HO69" s="365"/>
      <c r="HP69" s="365"/>
      <c r="HQ69" s="365"/>
      <c r="HR69" s="365"/>
      <c r="HS69" s="365"/>
      <c r="HT69" s="365"/>
      <c r="HU69" s="365"/>
      <c r="HV69" s="365"/>
      <c r="HW69" s="365"/>
      <c r="HX69" s="365"/>
      <c r="HY69" s="365"/>
      <c r="HZ69" s="365"/>
      <c r="IA69" s="365"/>
      <c r="IB69" s="365"/>
      <c r="IC69" s="365"/>
      <c r="ID69" s="365"/>
      <c r="IE69" s="365"/>
      <c r="IF69" s="365"/>
      <c r="IG69" s="365"/>
      <c r="IH69" s="365"/>
      <c r="II69" s="365"/>
      <c r="IJ69" s="365"/>
      <c r="IK69" s="365"/>
      <c r="IL69" s="365"/>
      <c r="IM69" s="365"/>
      <c r="IN69" s="365"/>
      <c r="IO69" s="365"/>
      <c r="IP69" s="365"/>
      <c r="IQ69" s="365"/>
      <c r="IR69" s="365"/>
      <c r="IS69" s="365"/>
      <c r="IT69" s="365"/>
      <c r="IU69" s="365"/>
    </row>
    <row r="70" s="30" customFormat="1" ht="24" customHeight="1" spans="1:255">
      <c r="A70" s="351" t="s">
        <v>1372</v>
      </c>
      <c r="B70" s="368"/>
      <c r="C70" s="365"/>
      <c r="D70" s="365"/>
      <c r="E70" s="365"/>
      <c r="F70" s="365"/>
      <c r="G70" s="365"/>
      <c r="H70" s="365"/>
      <c r="I70" s="365"/>
      <c r="J70" s="365"/>
      <c r="K70" s="365"/>
      <c r="L70" s="365"/>
      <c r="M70" s="365"/>
      <c r="N70" s="365"/>
      <c r="O70" s="365"/>
      <c r="P70" s="365"/>
      <c r="Q70" s="365"/>
      <c r="R70" s="365"/>
      <c r="S70" s="365"/>
      <c r="T70" s="365"/>
      <c r="U70" s="365"/>
      <c r="V70" s="365"/>
      <c r="W70" s="365"/>
      <c r="X70" s="365"/>
      <c r="Y70" s="365"/>
      <c r="Z70" s="365"/>
      <c r="AA70" s="365"/>
      <c r="AB70" s="365"/>
      <c r="AC70" s="365"/>
      <c r="AD70" s="365"/>
      <c r="AE70" s="365"/>
      <c r="AF70" s="365"/>
      <c r="AG70" s="365"/>
      <c r="AH70" s="365"/>
      <c r="AI70" s="365"/>
      <c r="AJ70" s="365"/>
      <c r="AK70" s="365"/>
      <c r="AL70" s="365"/>
      <c r="AM70" s="365"/>
      <c r="AN70" s="365"/>
      <c r="AO70" s="365"/>
      <c r="AP70" s="365"/>
      <c r="AQ70" s="365"/>
      <c r="AR70" s="365"/>
      <c r="AS70" s="365"/>
      <c r="AT70" s="365"/>
      <c r="AU70" s="365"/>
      <c r="AV70" s="365"/>
      <c r="AW70" s="365"/>
      <c r="AX70" s="365"/>
      <c r="AY70" s="365"/>
      <c r="AZ70" s="365"/>
      <c r="BA70" s="365"/>
      <c r="BB70" s="365"/>
      <c r="BC70" s="365"/>
      <c r="BD70" s="365"/>
      <c r="BE70" s="365"/>
      <c r="BF70" s="365"/>
      <c r="BG70" s="365"/>
      <c r="BH70" s="365"/>
      <c r="BI70" s="365"/>
      <c r="BJ70" s="365"/>
      <c r="BK70" s="365"/>
      <c r="BL70" s="365"/>
      <c r="BM70" s="365"/>
      <c r="BN70" s="365"/>
      <c r="BO70" s="365"/>
      <c r="BP70" s="365"/>
      <c r="BQ70" s="365"/>
      <c r="BR70" s="365"/>
      <c r="BS70" s="365"/>
      <c r="BT70" s="365"/>
      <c r="BU70" s="365"/>
      <c r="BV70" s="365"/>
      <c r="BW70" s="365"/>
      <c r="BX70" s="365"/>
      <c r="BY70" s="365"/>
      <c r="BZ70" s="365"/>
      <c r="CA70" s="365"/>
      <c r="CB70" s="365"/>
      <c r="CC70" s="365"/>
      <c r="CD70" s="365"/>
      <c r="CE70" s="365"/>
      <c r="CF70" s="365"/>
      <c r="CG70" s="365"/>
      <c r="CH70" s="365"/>
      <c r="CI70" s="365"/>
      <c r="CJ70" s="365"/>
      <c r="CK70" s="365"/>
      <c r="CL70" s="365"/>
      <c r="CM70" s="365"/>
      <c r="CN70" s="365"/>
      <c r="CO70" s="365"/>
      <c r="CP70" s="365"/>
      <c r="CQ70" s="365"/>
      <c r="CR70" s="365"/>
      <c r="CS70" s="365"/>
      <c r="CT70" s="365"/>
      <c r="CU70" s="365"/>
      <c r="CV70" s="365"/>
      <c r="CW70" s="365"/>
      <c r="CX70" s="365"/>
      <c r="CY70" s="365"/>
      <c r="CZ70" s="365"/>
      <c r="DA70" s="365"/>
      <c r="DB70" s="365"/>
      <c r="DC70" s="365"/>
      <c r="DD70" s="365"/>
      <c r="DE70" s="365"/>
      <c r="DF70" s="365"/>
      <c r="DG70" s="365"/>
      <c r="DH70" s="365"/>
      <c r="DI70" s="365"/>
      <c r="DJ70" s="365"/>
      <c r="DK70" s="365"/>
      <c r="DL70" s="365"/>
      <c r="DM70" s="365"/>
      <c r="DN70" s="365"/>
      <c r="DO70" s="365"/>
      <c r="DP70" s="365"/>
      <c r="DQ70" s="365"/>
      <c r="DR70" s="365"/>
      <c r="DS70" s="365"/>
      <c r="DT70" s="365"/>
      <c r="DU70" s="365"/>
      <c r="DV70" s="365"/>
      <c r="DW70" s="365"/>
      <c r="DX70" s="365"/>
      <c r="DY70" s="365"/>
      <c r="DZ70" s="365"/>
      <c r="EA70" s="365"/>
      <c r="EB70" s="365"/>
      <c r="EC70" s="365"/>
      <c r="ED70" s="365"/>
      <c r="EE70" s="365"/>
      <c r="EF70" s="365"/>
      <c r="EG70" s="365"/>
      <c r="EH70" s="365"/>
      <c r="EI70" s="365"/>
      <c r="EJ70" s="365"/>
      <c r="EK70" s="365"/>
      <c r="EL70" s="365"/>
      <c r="EM70" s="365"/>
      <c r="EN70" s="365"/>
      <c r="EO70" s="365"/>
      <c r="EP70" s="365"/>
      <c r="EQ70" s="365"/>
      <c r="ER70" s="365"/>
      <c r="ES70" s="365"/>
      <c r="ET70" s="365"/>
      <c r="EU70" s="365"/>
      <c r="EV70" s="365"/>
      <c r="EW70" s="365"/>
      <c r="EX70" s="365"/>
      <c r="EY70" s="365"/>
      <c r="EZ70" s="365"/>
      <c r="FA70" s="365"/>
      <c r="FB70" s="365"/>
      <c r="FC70" s="365"/>
      <c r="FD70" s="365"/>
      <c r="FE70" s="365"/>
      <c r="FF70" s="365"/>
      <c r="FG70" s="365"/>
      <c r="FH70" s="365"/>
      <c r="FI70" s="365"/>
      <c r="FJ70" s="365"/>
      <c r="FK70" s="365"/>
      <c r="FL70" s="365"/>
      <c r="FM70" s="365"/>
      <c r="FN70" s="365"/>
      <c r="FO70" s="365"/>
      <c r="FP70" s="365"/>
      <c r="FQ70" s="365"/>
      <c r="FR70" s="365"/>
      <c r="FS70" s="365"/>
      <c r="FT70" s="365"/>
      <c r="FU70" s="365"/>
      <c r="FV70" s="365"/>
      <c r="FW70" s="365"/>
      <c r="FX70" s="365"/>
      <c r="FY70" s="365"/>
      <c r="FZ70" s="365"/>
      <c r="GA70" s="365"/>
      <c r="GB70" s="365"/>
      <c r="GC70" s="365"/>
      <c r="GD70" s="365"/>
      <c r="GE70" s="365"/>
      <c r="GF70" s="365"/>
      <c r="GG70" s="365"/>
      <c r="GH70" s="365"/>
      <c r="GI70" s="365"/>
      <c r="GJ70" s="365"/>
      <c r="GK70" s="365"/>
      <c r="GL70" s="365"/>
      <c r="GM70" s="365"/>
      <c r="GN70" s="365"/>
      <c r="GO70" s="365"/>
      <c r="GP70" s="365"/>
      <c r="GQ70" s="365"/>
      <c r="GR70" s="365"/>
      <c r="GS70" s="365"/>
      <c r="GT70" s="365"/>
      <c r="GU70" s="365"/>
      <c r="GV70" s="365"/>
      <c r="GW70" s="365"/>
      <c r="GX70" s="365"/>
      <c r="GY70" s="365"/>
      <c r="GZ70" s="365"/>
      <c r="HA70" s="365"/>
      <c r="HB70" s="365"/>
      <c r="HC70" s="365"/>
      <c r="HD70" s="365"/>
      <c r="HE70" s="365"/>
      <c r="HF70" s="365"/>
      <c r="HG70" s="365"/>
      <c r="HH70" s="365"/>
      <c r="HI70" s="365"/>
      <c r="HJ70" s="365"/>
      <c r="HK70" s="365"/>
      <c r="HL70" s="365"/>
      <c r="HM70" s="365"/>
      <c r="HN70" s="365"/>
      <c r="HO70" s="365"/>
      <c r="HP70" s="365"/>
      <c r="HQ70" s="365"/>
      <c r="HR70" s="365"/>
      <c r="HS70" s="365"/>
      <c r="HT70" s="365"/>
      <c r="HU70" s="365"/>
      <c r="HV70" s="365"/>
      <c r="HW70" s="365"/>
      <c r="HX70" s="365"/>
      <c r="HY70" s="365"/>
      <c r="HZ70" s="365"/>
      <c r="IA70" s="365"/>
      <c r="IB70" s="365"/>
      <c r="IC70" s="365"/>
      <c r="ID70" s="365"/>
      <c r="IE70" s="365"/>
      <c r="IF70" s="365"/>
      <c r="IG70" s="365"/>
      <c r="IH70" s="365"/>
      <c r="II70" s="365"/>
      <c r="IJ70" s="365"/>
      <c r="IK70" s="365"/>
      <c r="IL70" s="365"/>
      <c r="IM70" s="365"/>
      <c r="IN70" s="365"/>
      <c r="IO70" s="365"/>
      <c r="IP70" s="365"/>
      <c r="IQ70" s="365"/>
      <c r="IR70" s="365"/>
      <c r="IS70" s="365"/>
      <c r="IT70" s="365"/>
      <c r="IU70" s="365"/>
    </row>
    <row r="71" s="30" customFormat="1" ht="24" customHeight="1" spans="1:255">
      <c r="A71" s="351" t="s">
        <v>1373</v>
      </c>
      <c r="B71" s="368">
        <v>858</v>
      </c>
      <c r="C71" s="365"/>
      <c r="D71" s="365"/>
      <c r="E71" s="365"/>
      <c r="F71" s="365"/>
      <c r="G71" s="365"/>
      <c r="H71" s="365"/>
      <c r="I71" s="365"/>
      <c r="J71" s="365"/>
      <c r="K71" s="365"/>
      <c r="L71" s="365"/>
      <c r="M71" s="365"/>
      <c r="N71" s="365"/>
      <c r="O71" s="365"/>
      <c r="P71" s="365"/>
      <c r="Q71" s="365"/>
      <c r="R71" s="365"/>
      <c r="S71" s="365"/>
      <c r="T71" s="365"/>
      <c r="U71" s="365"/>
      <c r="V71" s="365"/>
      <c r="W71" s="365"/>
      <c r="X71" s="365"/>
      <c r="Y71" s="365"/>
      <c r="Z71" s="365"/>
      <c r="AA71" s="365"/>
      <c r="AB71" s="365"/>
      <c r="AC71" s="365"/>
      <c r="AD71" s="365"/>
      <c r="AE71" s="365"/>
      <c r="AF71" s="365"/>
      <c r="AG71" s="365"/>
      <c r="AH71" s="365"/>
      <c r="AI71" s="365"/>
      <c r="AJ71" s="365"/>
      <c r="AK71" s="365"/>
      <c r="AL71" s="365"/>
      <c r="AM71" s="365"/>
      <c r="AN71" s="365"/>
      <c r="AO71" s="365"/>
      <c r="AP71" s="365"/>
      <c r="AQ71" s="365"/>
      <c r="AR71" s="365"/>
      <c r="AS71" s="365"/>
      <c r="AT71" s="365"/>
      <c r="AU71" s="365"/>
      <c r="AV71" s="365"/>
      <c r="AW71" s="365"/>
      <c r="AX71" s="365"/>
      <c r="AY71" s="365"/>
      <c r="AZ71" s="365"/>
      <c r="BA71" s="365"/>
      <c r="BB71" s="365"/>
      <c r="BC71" s="365"/>
      <c r="BD71" s="365"/>
      <c r="BE71" s="365"/>
      <c r="BF71" s="365"/>
      <c r="BG71" s="365"/>
      <c r="BH71" s="365"/>
      <c r="BI71" s="365"/>
      <c r="BJ71" s="365"/>
      <c r="BK71" s="365"/>
      <c r="BL71" s="365"/>
      <c r="BM71" s="365"/>
      <c r="BN71" s="365"/>
      <c r="BO71" s="365"/>
      <c r="BP71" s="365"/>
      <c r="BQ71" s="365"/>
      <c r="BR71" s="365"/>
      <c r="BS71" s="365"/>
      <c r="BT71" s="365"/>
      <c r="BU71" s="365"/>
      <c r="BV71" s="365"/>
      <c r="BW71" s="365"/>
      <c r="BX71" s="365"/>
      <c r="BY71" s="365"/>
      <c r="BZ71" s="365"/>
      <c r="CA71" s="365"/>
      <c r="CB71" s="365"/>
      <c r="CC71" s="365"/>
      <c r="CD71" s="365"/>
      <c r="CE71" s="365"/>
      <c r="CF71" s="365"/>
      <c r="CG71" s="365"/>
      <c r="CH71" s="365"/>
      <c r="CI71" s="365"/>
      <c r="CJ71" s="365"/>
      <c r="CK71" s="365"/>
      <c r="CL71" s="365"/>
      <c r="CM71" s="365"/>
      <c r="CN71" s="365"/>
      <c r="CO71" s="365"/>
      <c r="CP71" s="365"/>
      <c r="CQ71" s="365"/>
      <c r="CR71" s="365"/>
      <c r="CS71" s="365"/>
      <c r="CT71" s="365"/>
      <c r="CU71" s="365"/>
      <c r="CV71" s="365"/>
      <c r="CW71" s="365"/>
      <c r="CX71" s="365"/>
      <c r="CY71" s="365"/>
      <c r="CZ71" s="365"/>
      <c r="DA71" s="365"/>
      <c r="DB71" s="365"/>
      <c r="DC71" s="365"/>
      <c r="DD71" s="365"/>
      <c r="DE71" s="365"/>
      <c r="DF71" s="365"/>
      <c r="DG71" s="365"/>
      <c r="DH71" s="365"/>
      <c r="DI71" s="365"/>
      <c r="DJ71" s="365"/>
      <c r="DK71" s="365"/>
      <c r="DL71" s="365"/>
      <c r="DM71" s="365"/>
      <c r="DN71" s="365"/>
      <c r="DO71" s="365"/>
      <c r="DP71" s="365"/>
      <c r="DQ71" s="365"/>
      <c r="DR71" s="365"/>
      <c r="DS71" s="365"/>
      <c r="DT71" s="365"/>
      <c r="DU71" s="365"/>
      <c r="DV71" s="365"/>
      <c r="DW71" s="365"/>
      <c r="DX71" s="365"/>
      <c r="DY71" s="365"/>
      <c r="DZ71" s="365"/>
      <c r="EA71" s="365"/>
      <c r="EB71" s="365"/>
      <c r="EC71" s="365"/>
      <c r="ED71" s="365"/>
      <c r="EE71" s="365"/>
      <c r="EF71" s="365"/>
      <c r="EG71" s="365"/>
      <c r="EH71" s="365"/>
      <c r="EI71" s="365"/>
      <c r="EJ71" s="365"/>
      <c r="EK71" s="365"/>
      <c r="EL71" s="365"/>
      <c r="EM71" s="365"/>
      <c r="EN71" s="365"/>
      <c r="EO71" s="365"/>
      <c r="EP71" s="365"/>
      <c r="EQ71" s="365"/>
      <c r="ER71" s="365"/>
      <c r="ES71" s="365"/>
      <c r="ET71" s="365"/>
      <c r="EU71" s="365"/>
      <c r="EV71" s="365"/>
      <c r="EW71" s="365"/>
      <c r="EX71" s="365"/>
      <c r="EY71" s="365"/>
      <c r="EZ71" s="365"/>
      <c r="FA71" s="365"/>
      <c r="FB71" s="365"/>
      <c r="FC71" s="365"/>
      <c r="FD71" s="365"/>
      <c r="FE71" s="365"/>
      <c r="FF71" s="365"/>
      <c r="FG71" s="365"/>
      <c r="FH71" s="365"/>
      <c r="FI71" s="365"/>
      <c r="FJ71" s="365"/>
      <c r="FK71" s="365"/>
      <c r="FL71" s="365"/>
      <c r="FM71" s="365"/>
      <c r="FN71" s="365"/>
      <c r="FO71" s="365"/>
      <c r="FP71" s="365"/>
      <c r="FQ71" s="365"/>
      <c r="FR71" s="365"/>
      <c r="FS71" s="365"/>
      <c r="FT71" s="365"/>
      <c r="FU71" s="365"/>
      <c r="FV71" s="365"/>
      <c r="FW71" s="365"/>
      <c r="FX71" s="365"/>
      <c r="FY71" s="365"/>
      <c r="FZ71" s="365"/>
      <c r="GA71" s="365"/>
      <c r="GB71" s="365"/>
      <c r="GC71" s="365"/>
      <c r="GD71" s="365"/>
      <c r="GE71" s="365"/>
      <c r="GF71" s="365"/>
      <c r="GG71" s="365"/>
      <c r="GH71" s="365"/>
      <c r="GI71" s="365"/>
      <c r="GJ71" s="365"/>
      <c r="GK71" s="365"/>
      <c r="GL71" s="365"/>
      <c r="GM71" s="365"/>
      <c r="GN71" s="365"/>
      <c r="GO71" s="365"/>
      <c r="GP71" s="365"/>
      <c r="GQ71" s="365"/>
      <c r="GR71" s="365"/>
      <c r="GS71" s="365"/>
      <c r="GT71" s="365"/>
      <c r="GU71" s="365"/>
      <c r="GV71" s="365"/>
      <c r="GW71" s="365"/>
      <c r="GX71" s="365"/>
      <c r="GY71" s="365"/>
      <c r="GZ71" s="365"/>
      <c r="HA71" s="365"/>
      <c r="HB71" s="365"/>
      <c r="HC71" s="365"/>
      <c r="HD71" s="365"/>
      <c r="HE71" s="365"/>
      <c r="HF71" s="365"/>
      <c r="HG71" s="365"/>
      <c r="HH71" s="365"/>
      <c r="HI71" s="365"/>
      <c r="HJ71" s="365"/>
      <c r="HK71" s="365"/>
      <c r="HL71" s="365"/>
      <c r="HM71" s="365"/>
      <c r="HN71" s="365"/>
      <c r="HO71" s="365"/>
      <c r="HP71" s="365"/>
      <c r="HQ71" s="365"/>
      <c r="HR71" s="365"/>
      <c r="HS71" s="365"/>
      <c r="HT71" s="365"/>
      <c r="HU71" s="365"/>
      <c r="HV71" s="365"/>
      <c r="HW71" s="365"/>
      <c r="HX71" s="365"/>
      <c r="HY71" s="365"/>
      <c r="HZ71" s="365"/>
      <c r="IA71" s="365"/>
      <c r="IB71" s="365"/>
      <c r="IC71" s="365"/>
      <c r="ID71" s="365"/>
      <c r="IE71" s="365"/>
      <c r="IF71" s="365"/>
      <c r="IG71" s="365"/>
      <c r="IH71" s="365"/>
      <c r="II71" s="365"/>
      <c r="IJ71" s="365"/>
      <c r="IK71" s="365"/>
      <c r="IL71" s="365"/>
      <c r="IM71" s="365"/>
      <c r="IN71" s="365"/>
      <c r="IO71" s="365"/>
      <c r="IP71" s="365"/>
      <c r="IQ71" s="365"/>
      <c r="IR71" s="365"/>
      <c r="IS71" s="365"/>
      <c r="IT71" s="365"/>
      <c r="IU71" s="365"/>
    </row>
    <row r="72" s="30" customFormat="1" ht="24" customHeight="1" spans="1:255">
      <c r="A72" s="351" t="s">
        <v>1374</v>
      </c>
      <c r="B72" s="368"/>
      <c r="C72" s="365"/>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365"/>
      <c r="AC72" s="365"/>
      <c r="AD72" s="365"/>
      <c r="AE72" s="365"/>
      <c r="AF72" s="365"/>
      <c r="AG72" s="365"/>
      <c r="AH72" s="365"/>
      <c r="AI72" s="365"/>
      <c r="AJ72" s="365"/>
      <c r="AK72" s="365"/>
      <c r="AL72" s="365"/>
      <c r="AM72" s="365"/>
      <c r="AN72" s="365"/>
      <c r="AO72" s="365"/>
      <c r="AP72" s="365"/>
      <c r="AQ72" s="365"/>
      <c r="AR72" s="365"/>
      <c r="AS72" s="365"/>
      <c r="AT72" s="365"/>
      <c r="AU72" s="365"/>
      <c r="AV72" s="365"/>
      <c r="AW72" s="365"/>
      <c r="AX72" s="365"/>
      <c r="AY72" s="365"/>
      <c r="AZ72" s="365"/>
      <c r="BA72" s="365"/>
      <c r="BB72" s="365"/>
      <c r="BC72" s="365"/>
      <c r="BD72" s="365"/>
      <c r="BE72" s="365"/>
      <c r="BF72" s="365"/>
      <c r="BG72" s="365"/>
      <c r="BH72" s="365"/>
      <c r="BI72" s="365"/>
      <c r="BJ72" s="365"/>
      <c r="BK72" s="365"/>
      <c r="BL72" s="365"/>
      <c r="BM72" s="365"/>
      <c r="BN72" s="365"/>
      <c r="BO72" s="365"/>
      <c r="BP72" s="365"/>
      <c r="BQ72" s="365"/>
      <c r="BR72" s="365"/>
      <c r="BS72" s="365"/>
      <c r="BT72" s="365"/>
      <c r="BU72" s="365"/>
      <c r="BV72" s="365"/>
      <c r="BW72" s="365"/>
      <c r="BX72" s="365"/>
      <c r="BY72" s="365"/>
      <c r="BZ72" s="365"/>
      <c r="CA72" s="365"/>
      <c r="CB72" s="365"/>
      <c r="CC72" s="365"/>
      <c r="CD72" s="365"/>
      <c r="CE72" s="365"/>
      <c r="CF72" s="365"/>
      <c r="CG72" s="365"/>
      <c r="CH72" s="365"/>
      <c r="CI72" s="365"/>
      <c r="CJ72" s="365"/>
      <c r="CK72" s="365"/>
      <c r="CL72" s="365"/>
      <c r="CM72" s="365"/>
      <c r="CN72" s="365"/>
      <c r="CO72" s="365"/>
      <c r="CP72" s="365"/>
      <c r="CQ72" s="365"/>
      <c r="CR72" s="365"/>
      <c r="CS72" s="365"/>
      <c r="CT72" s="365"/>
      <c r="CU72" s="365"/>
      <c r="CV72" s="365"/>
      <c r="CW72" s="365"/>
      <c r="CX72" s="365"/>
      <c r="CY72" s="365"/>
      <c r="CZ72" s="365"/>
      <c r="DA72" s="365"/>
      <c r="DB72" s="365"/>
      <c r="DC72" s="365"/>
      <c r="DD72" s="365"/>
      <c r="DE72" s="365"/>
      <c r="DF72" s="365"/>
      <c r="DG72" s="365"/>
      <c r="DH72" s="365"/>
      <c r="DI72" s="365"/>
      <c r="DJ72" s="365"/>
      <c r="DK72" s="365"/>
      <c r="DL72" s="365"/>
      <c r="DM72" s="365"/>
      <c r="DN72" s="365"/>
      <c r="DO72" s="365"/>
      <c r="DP72" s="365"/>
      <c r="DQ72" s="365"/>
      <c r="DR72" s="365"/>
      <c r="DS72" s="365"/>
      <c r="DT72" s="365"/>
      <c r="DU72" s="365"/>
      <c r="DV72" s="365"/>
      <c r="DW72" s="365"/>
      <c r="DX72" s="365"/>
      <c r="DY72" s="365"/>
      <c r="DZ72" s="365"/>
      <c r="EA72" s="365"/>
      <c r="EB72" s="365"/>
      <c r="EC72" s="365"/>
      <c r="ED72" s="365"/>
      <c r="EE72" s="365"/>
      <c r="EF72" s="365"/>
      <c r="EG72" s="365"/>
      <c r="EH72" s="365"/>
      <c r="EI72" s="365"/>
      <c r="EJ72" s="365"/>
      <c r="EK72" s="365"/>
      <c r="EL72" s="365"/>
      <c r="EM72" s="365"/>
      <c r="EN72" s="365"/>
      <c r="EO72" s="365"/>
      <c r="EP72" s="365"/>
      <c r="EQ72" s="365"/>
      <c r="ER72" s="365"/>
      <c r="ES72" s="365"/>
      <c r="ET72" s="365"/>
      <c r="EU72" s="365"/>
      <c r="EV72" s="365"/>
      <c r="EW72" s="365"/>
      <c r="EX72" s="365"/>
      <c r="EY72" s="365"/>
      <c r="EZ72" s="365"/>
      <c r="FA72" s="365"/>
      <c r="FB72" s="365"/>
      <c r="FC72" s="365"/>
      <c r="FD72" s="365"/>
      <c r="FE72" s="365"/>
      <c r="FF72" s="365"/>
      <c r="FG72" s="365"/>
      <c r="FH72" s="365"/>
      <c r="FI72" s="365"/>
      <c r="FJ72" s="365"/>
      <c r="FK72" s="365"/>
      <c r="FL72" s="365"/>
      <c r="FM72" s="365"/>
      <c r="FN72" s="365"/>
      <c r="FO72" s="365"/>
      <c r="FP72" s="365"/>
      <c r="FQ72" s="365"/>
      <c r="FR72" s="365"/>
      <c r="FS72" s="365"/>
      <c r="FT72" s="365"/>
      <c r="FU72" s="365"/>
      <c r="FV72" s="365"/>
      <c r="FW72" s="365"/>
      <c r="FX72" s="365"/>
      <c r="FY72" s="365"/>
      <c r="FZ72" s="365"/>
      <c r="GA72" s="365"/>
      <c r="GB72" s="365"/>
      <c r="GC72" s="365"/>
      <c r="GD72" s="365"/>
      <c r="GE72" s="365"/>
      <c r="GF72" s="365"/>
      <c r="GG72" s="365"/>
      <c r="GH72" s="365"/>
      <c r="GI72" s="365"/>
      <c r="GJ72" s="365"/>
      <c r="GK72" s="365"/>
      <c r="GL72" s="365"/>
      <c r="GM72" s="365"/>
      <c r="GN72" s="365"/>
      <c r="GO72" s="365"/>
      <c r="GP72" s="365"/>
      <c r="GQ72" s="365"/>
      <c r="GR72" s="365"/>
      <c r="GS72" s="365"/>
      <c r="GT72" s="365"/>
      <c r="GU72" s="365"/>
      <c r="GV72" s="365"/>
      <c r="GW72" s="365"/>
      <c r="GX72" s="365"/>
      <c r="GY72" s="365"/>
      <c r="GZ72" s="365"/>
      <c r="HA72" s="365"/>
      <c r="HB72" s="365"/>
      <c r="HC72" s="365"/>
      <c r="HD72" s="365"/>
      <c r="HE72" s="365"/>
      <c r="HF72" s="365"/>
      <c r="HG72" s="365"/>
      <c r="HH72" s="365"/>
      <c r="HI72" s="365"/>
      <c r="HJ72" s="365"/>
      <c r="HK72" s="365"/>
      <c r="HL72" s="365"/>
      <c r="HM72" s="365"/>
      <c r="HN72" s="365"/>
      <c r="HO72" s="365"/>
      <c r="HP72" s="365"/>
      <c r="HQ72" s="365"/>
      <c r="HR72" s="365"/>
      <c r="HS72" s="365"/>
      <c r="HT72" s="365"/>
      <c r="HU72" s="365"/>
      <c r="HV72" s="365"/>
      <c r="HW72" s="365"/>
      <c r="HX72" s="365"/>
      <c r="HY72" s="365"/>
      <c r="HZ72" s="365"/>
      <c r="IA72" s="365"/>
      <c r="IB72" s="365"/>
      <c r="IC72" s="365"/>
      <c r="ID72" s="365"/>
      <c r="IE72" s="365"/>
      <c r="IF72" s="365"/>
      <c r="IG72" s="365"/>
      <c r="IH72" s="365"/>
      <c r="II72" s="365"/>
      <c r="IJ72" s="365"/>
      <c r="IK72" s="365"/>
      <c r="IL72" s="365"/>
      <c r="IM72" s="365"/>
      <c r="IN72" s="365"/>
      <c r="IO72" s="365"/>
      <c r="IP72" s="365"/>
      <c r="IQ72" s="365"/>
      <c r="IR72" s="365"/>
      <c r="IS72" s="365"/>
      <c r="IT72" s="365"/>
      <c r="IU72" s="365"/>
    </row>
    <row r="73" s="30" customFormat="1" ht="24" customHeight="1" spans="1:255">
      <c r="A73" s="346" t="s">
        <v>1012</v>
      </c>
      <c r="B73" s="368"/>
      <c r="C73" s="365"/>
      <c r="D73" s="365"/>
      <c r="E73" s="365"/>
      <c r="F73" s="365"/>
      <c r="G73" s="365"/>
      <c r="H73" s="365"/>
      <c r="I73" s="365"/>
      <c r="J73" s="365"/>
      <c r="K73" s="365"/>
      <c r="L73" s="365"/>
      <c r="M73" s="365"/>
      <c r="N73" s="365"/>
      <c r="O73" s="365"/>
      <c r="P73" s="365"/>
      <c r="Q73" s="365"/>
      <c r="R73" s="365"/>
      <c r="S73" s="365"/>
      <c r="T73" s="365"/>
      <c r="U73" s="365"/>
      <c r="V73" s="365"/>
      <c r="W73" s="365"/>
      <c r="X73" s="365"/>
      <c r="Y73" s="365"/>
      <c r="Z73" s="365"/>
      <c r="AA73" s="365"/>
      <c r="AB73" s="365"/>
      <c r="AC73" s="365"/>
      <c r="AD73" s="365"/>
      <c r="AE73" s="365"/>
      <c r="AF73" s="365"/>
      <c r="AG73" s="365"/>
      <c r="AH73" s="365"/>
      <c r="AI73" s="365"/>
      <c r="AJ73" s="365"/>
      <c r="AK73" s="365"/>
      <c r="AL73" s="365"/>
      <c r="AM73" s="365"/>
      <c r="AN73" s="365"/>
      <c r="AO73" s="365"/>
      <c r="AP73" s="365"/>
      <c r="AQ73" s="365"/>
      <c r="AR73" s="365"/>
      <c r="AS73" s="365"/>
      <c r="AT73" s="365"/>
      <c r="AU73" s="365"/>
      <c r="AV73" s="365"/>
      <c r="AW73" s="365"/>
      <c r="AX73" s="365"/>
      <c r="AY73" s="365"/>
      <c r="AZ73" s="365"/>
      <c r="BA73" s="365"/>
      <c r="BB73" s="365"/>
      <c r="BC73" s="365"/>
      <c r="BD73" s="365"/>
      <c r="BE73" s="365"/>
      <c r="BF73" s="365"/>
      <c r="BG73" s="365"/>
      <c r="BH73" s="365"/>
      <c r="BI73" s="365"/>
      <c r="BJ73" s="365"/>
      <c r="BK73" s="365"/>
      <c r="BL73" s="365"/>
      <c r="BM73" s="365"/>
      <c r="BN73" s="365"/>
      <c r="BO73" s="365"/>
      <c r="BP73" s="365"/>
      <c r="BQ73" s="365"/>
      <c r="BR73" s="365"/>
      <c r="BS73" s="365"/>
      <c r="BT73" s="365"/>
      <c r="BU73" s="365"/>
      <c r="BV73" s="365"/>
      <c r="BW73" s="365"/>
      <c r="BX73" s="365"/>
      <c r="BY73" s="365"/>
      <c r="BZ73" s="365"/>
      <c r="CA73" s="365"/>
      <c r="CB73" s="365"/>
      <c r="CC73" s="365"/>
      <c r="CD73" s="365"/>
      <c r="CE73" s="365"/>
      <c r="CF73" s="365"/>
      <c r="CG73" s="365"/>
      <c r="CH73" s="365"/>
      <c r="CI73" s="365"/>
      <c r="CJ73" s="365"/>
      <c r="CK73" s="365"/>
      <c r="CL73" s="365"/>
      <c r="CM73" s="365"/>
      <c r="CN73" s="365"/>
      <c r="CO73" s="365"/>
      <c r="CP73" s="365"/>
      <c r="CQ73" s="365"/>
      <c r="CR73" s="365"/>
      <c r="CS73" s="365"/>
      <c r="CT73" s="365"/>
      <c r="CU73" s="365"/>
      <c r="CV73" s="365"/>
      <c r="CW73" s="365"/>
      <c r="CX73" s="365"/>
      <c r="CY73" s="365"/>
      <c r="CZ73" s="365"/>
      <c r="DA73" s="365"/>
      <c r="DB73" s="365"/>
      <c r="DC73" s="365"/>
      <c r="DD73" s="365"/>
      <c r="DE73" s="365"/>
      <c r="DF73" s="365"/>
      <c r="DG73" s="365"/>
      <c r="DH73" s="365"/>
      <c r="DI73" s="365"/>
      <c r="DJ73" s="365"/>
      <c r="DK73" s="365"/>
      <c r="DL73" s="365"/>
      <c r="DM73" s="365"/>
      <c r="DN73" s="365"/>
      <c r="DO73" s="365"/>
      <c r="DP73" s="365"/>
      <c r="DQ73" s="365"/>
      <c r="DR73" s="365"/>
      <c r="DS73" s="365"/>
      <c r="DT73" s="365"/>
      <c r="DU73" s="365"/>
      <c r="DV73" s="365"/>
      <c r="DW73" s="365"/>
      <c r="DX73" s="365"/>
      <c r="DY73" s="365"/>
      <c r="DZ73" s="365"/>
      <c r="EA73" s="365"/>
      <c r="EB73" s="365"/>
      <c r="EC73" s="365"/>
      <c r="ED73" s="365"/>
      <c r="EE73" s="365"/>
      <c r="EF73" s="365"/>
      <c r="EG73" s="365"/>
      <c r="EH73" s="365"/>
      <c r="EI73" s="365"/>
      <c r="EJ73" s="365"/>
      <c r="EK73" s="365"/>
      <c r="EL73" s="365"/>
      <c r="EM73" s="365"/>
      <c r="EN73" s="365"/>
      <c r="EO73" s="365"/>
      <c r="EP73" s="365"/>
      <c r="EQ73" s="365"/>
      <c r="ER73" s="365"/>
      <c r="ES73" s="365"/>
      <c r="ET73" s="365"/>
      <c r="EU73" s="365"/>
      <c r="EV73" s="365"/>
      <c r="EW73" s="365"/>
      <c r="EX73" s="365"/>
      <c r="EY73" s="365"/>
      <c r="EZ73" s="365"/>
      <c r="FA73" s="365"/>
      <c r="FB73" s="365"/>
      <c r="FC73" s="365"/>
      <c r="FD73" s="365"/>
      <c r="FE73" s="365"/>
      <c r="FF73" s="365"/>
      <c r="FG73" s="365"/>
      <c r="FH73" s="365"/>
      <c r="FI73" s="365"/>
      <c r="FJ73" s="365"/>
      <c r="FK73" s="365"/>
      <c r="FL73" s="365"/>
      <c r="FM73" s="365"/>
      <c r="FN73" s="365"/>
      <c r="FO73" s="365"/>
      <c r="FP73" s="365"/>
      <c r="FQ73" s="365"/>
      <c r="FR73" s="365"/>
      <c r="FS73" s="365"/>
      <c r="FT73" s="365"/>
      <c r="FU73" s="365"/>
      <c r="FV73" s="365"/>
      <c r="FW73" s="365"/>
      <c r="FX73" s="365"/>
      <c r="FY73" s="365"/>
      <c r="FZ73" s="365"/>
      <c r="GA73" s="365"/>
      <c r="GB73" s="365"/>
      <c r="GC73" s="365"/>
      <c r="GD73" s="365"/>
      <c r="GE73" s="365"/>
      <c r="GF73" s="365"/>
      <c r="GG73" s="365"/>
      <c r="GH73" s="365"/>
      <c r="GI73" s="365"/>
      <c r="GJ73" s="365"/>
      <c r="GK73" s="365"/>
      <c r="GL73" s="365"/>
      <c r="GM73" s="365"/>
      <c r="GN73" s="365"/>
      <c r="GO73" s="365"/>
      <c r="GP73" s="365"/>
      <c r="GQ73" s="365"/>
      <c r="GR73" s="365"/>
      <c r="GS73" s="365"/>
      <c r="GT73" s="365"/>
      <c r="GU73" s="365"/>
      <c r="GV73" s="365"/>
      <c r="GW73" s="365"/>
      <c r="GX73" s="365"/>
      <c r="GY73" s="365"/>
      <c r="GZ73" s="365"/>
      <c r="HA73" s="365"/>
      <c r="HB73" s="365"/>
      <c r="HC73" s="365"/>
      <c r="HD73" s="365"/>
      <c r="HE73" s="365"/>
      <c r="HF73" s="365"/>
      <c r="HG73" s="365"/>
      <c r="HH73" s="365"/>
      <c r="HI73" s="365"/>
      <c r="HJ73" s="365"/>
      <c r="HK73" s="365"/>
      <c r="HL73" s="365"/>
      <c r="HM73" s="365"/>
      <c r="HN73" s="365"/>
      <c r="HO73" s="365"/>
      <c r="HP73" s="365"/>
      <c r="HQ73" s="365"/>
      <c r="HR73" s="365"/>
      <c r="HS73" s="365"/>
      <c r="HT73" s="365"/>
      <c r="HU73" s="365"/>
      <c r="HV73" s="365"/>
      <c r="HW73" s="365"/>
      <c r="HX73" s="365"/>
      <c r="HY73" s="365"/>
      <c r="HZ73" s="365"/>
      <c r="IA73" s="365"/>
      <c r="IB73" s="365"/>
      <c r="IC73" s="365"/>
      <c r="ID73" s="365"/>
      <c r="IE73" s="365"/>
      <c r="IF73" s="365"/>
      <c r="IG73" s="365"/>
      <c r="IH73" s="365"/>
      <c r="II73" s="365"/>
      <c r="IJ73" s="365"/>
      <c r="IK73" s="365"/>
      <c r="IL73" s="365"/>
      <c r="IM73" s="365"/>
      <c r="IN73" s="365"/>
      <c r="IO73" s="365"/>
      <c r="IP73" s="365"/>
      <c r="IQ73" s="365"/>
      <c r="IR73" s="365"/>
      <c r="IS73" s="365"/>
      <c r="IT73" s="365"/>
      <c r="IU73" s="365"/>
    </row>
    <row r="74" s="30" customFormat="1" ht="24" customHeight="1" spans="1:255">
      <c r="A74" s="351" t="s">
        <v>1375</v>
      </c>
      <c r="B74" s="368"/>
      <c r="C74" s="365"/>
      <c r="D74" s="365"/>
      <c r="E74" s="365"/>
      <c r="F74" s="365"/>
      <c r="G74" s="365"/>
      <c r="H74" s="365"/>
      <c r="I74" s="365"/>
      <c r="J74" s="365"/>
      <c r="K74" s="365"/>
      <c r="L74" s="365"/>
      <c r="M74" s="365"/>
      <c r="N74" s="365"/>
      <c r="O74" s="365"/>
      <c r="P74" s="365"/>
      <c r="Q74" s="365"/>
      <c r="R74" s="365"/>
      <c r="S74" s="365"/>
      <c r="T74" s="365"/>
      <c r="U74" s="365"/>
      <c r="V74" s="365"/>
      <c r="W74" s="365"/>
      <c r="X74" s="365"/>
      <c r="Y74" s="365"/>
      <c r="Z74" s="365"/>
      <c r="AA74" s="365"/>
      <c r="AB74" s="365"/>
      <c r="AC74" s="365"/>
      <c r="AD74" s="365"/>
      <c r="AE74" s="365"/>
      <c r="AF74" s="365"/>
      <c r="AG74" s="365"/>
      <c r="AH74" s="365"/>
      <c r="AI74" s="365"/>
      <c r="AJ74" s="365"/>
      <c r="AK74" s="365"/>
      <c r="AL74" s="365"/>
      <c r="AM74" s="365"/>
      <c r="AN74" s="365"/>
      <c r="AO74" s="365"/>
      <c r="AP74" s="365"/>
      <c r="AQ74" s="365"/>
      <c r="AR74" s="365"/>
      <c r="AS74" s="365"/>
      <c r="AT74" s="365"/>
      <c r="AU74" s="365"/>
      <c r="AV74" s="365"/>
      <c r="AW74" s="365"/>
      <c r="AX74" s="365"/>
      <c r="AY74" s="365"/>
      <c r="AZ74" s="365"/>
      <c r="BA74" s="365"/>
      <c r="BB74" s="365"/>
      <c r="BC74" s="365"/>
      <c r="BD74" s="365"/>
      <c r="BE74" s="365"/>
      <c r="BF74" s="365"/>
      <c r="BG74" s="365"/>
      <c r="BH74" s="365"/>
      <c r="BI74" s="365"/>
      <c r="BJ74" s="365"/>
      <c r="BK74" s="365"/>
      <c r="BL74" s="365"/>
      <c r="BM74" s="365"/>
      <c r="BN74" s="365"/>
      <c r="BO74" s="365"/>
      <c r="BP74" s="365"/>
      <c r="BQ74" s="365"/>
      <c r="BR74" s="365"/>
      <c r="BS74" s="365"/>
      <c r="BT74" s="365"/>
      <c r="BU74" s="365"/>
      <c r="BV74" s="365"/>
      <c r="BW74" s="365"/>
      <c r="BX74" s="365"/>
      <c r="BY74" s="365"/>
      <c r="BZ74" s="365"/>
      <c r="CA74" s="365"/>
      <c r="CB74" s="365"/>
      <c r="CC74" s="365"/>
      <c r="CD74" s="365"/>
      <c r="CE74" s="365"/>
      <c r="CF74" s="365"/>
      <c r="CG74" s="365"/>
      <c r="CH74" s="365"/>
      <c r="CI74" s="365"/>
      <c r="CJ74" s="365"/>
      <c r="CK74" s="365"/>
      <c r="CL74" s="365"/>
      <c r="CM74" s="365"/>
      <c r="CN74" s="365"/>
      <c r="CO74" s="365"/>
      <c r="CP74" s="365"/>
      <c r="CQ74" s="365"/>
      <c r="CR74" s="365"/>
      <c r="CS74" s="365"/>
      <c r="CT74" s="365"/>
      <c r="CU74" s="365"/>
      <c r="CV74" s="365"/>
      <c r="CW74" s="365"/>
      <c r="CX74" s="365"/>
      <c r="CY74" s="365"/>
      <c r="CZ74" s="365"/>
      <c r="DA74" s="365"/>
      <c r="DB74" s="365"/>
      <c r="DC74" s="365"/>
      <c r="DD74" s="365"/>
      <c r="DE74" s="365"/>
      <c r="DF74" s="365"/>
      <c r="DG74" s="365"/>
      <c r="DH74" s="365"/>
      <c r="DI74" s="365"/>
      <c r="DJ74" s="365"/>
      <c r="DK74" s="365"/>
      <c r="DL74" s="365"/>
      <c r="DM74" s="365"/>
      <c r="DN74" s="365"/>
      <c r="DO74" s="365"/>
      <c r="DP74" s="365"/>
      <c r="DQ74" s="365"/>
      <c r="DR74" s="365"/>
      <c r="DS74" s="365"/>
      <c r="DT74" s="365"/>
      <c r="DU74" s="365"/>
      <c r="DV74" s="365"/>
      <c r="DW74" s="365"/>
      <c r="DX74" s="365"/>
      <c r="DY74" s="365"/>
      <c r="DZ74" s="365"/>
      <c r="EA74" s="365"/>
      <c r="EB74" s="365"/>
      <c r="EC74" s="365"/>
      <c r="ED74" s="365"/>
      <c r="EE74" s="365"/>
      <c r="EF74" s="365"/>
      <c r="EG74" s="365"/>
      <c r="EH74" s="365"/>
      <c r="EI74" s="365"/>
      <c r="EJ74" s="365"/>
      <c r="EK74" s="365"/>
      <c r="EL74" s="365"/>
      <c r="EM74" s="365"/>
      <c r="EN74" s="365"/>
      <c r="EO74" s="365"/>
      <c r="EP74" s="365"/>
      <c r="EQ74" s="365"/>
      <c r="ER74" s="365"/>
      <c r="ES74" s="365"/>
      <c r="ET74" s="365"/>
      <c r="EU74" s="365"/>
      <c r="EV74" s="365"/>
      <c r="EW74" s="365"/>
      <c r="EX74" s="365"/>
      <c r="EY74" s="365"/>
      <c r="EZ74" s="365"/>
      <c r="FA74" s="365"/>
      <c r="FB74" s="365"/>
      <c r="FC74" s="365"/>
      <c r="FD74" s="365"/>
      <c r="FE74" s="365"/>
      <c r="FF74" s="365"/>
      <c r="FG74" s="365"/>
      <c r="FH74" s="365"/>
      <c r="FI74" s="365"/>
      <c r="FJ74" s="365"/>
      <c r="FK74" s="365"/>
      <c r="FL74" s="365"/>
      <c r="FM74" s="365"/>
      <c r="FN74" s="365"/>
      <c r="FO74" s="365"/>
      <c r="FP74" s="365"/>
      <c r="FQ74" s="365"/>
      <c r="FR74" s="365"/>
      <c r="FS74" s="365"/>
      <c r="FT74" s="365"/>
      <c r="FU74" s="365"/>
      <c r="FV74" s="365"/>
      <c r="FW74" s="365"/>
      <c r="FX74" s="365"/>
      <c r="FY74" s="365"/>
      <c r="FZ74" s="365"/>
      <c r="GA74" s="365"/>
      <c r="GB74" s="365"/>
      <c r="GC74" s="365"/>
      <c r="GD74" s="365"/>
      <c r="GE74" s="365"/>
      <c r="GF74" s="365"/>
      <c r="GG74" s="365"/>
      <c r="GH74" s="365"/>
      <c r="GI74" s="365"/>
      <c r="GJ74" s="365"/>
      <c r="GK74" s="365"/>
      <c r="GL74" s="365"/>
      <c r="GM74" s="365"/>
      <c r="GN74" s="365"/>
      <c r="GO74" s="365"/>
      <c r="GP74" s="365"/>
      <c r="GQ74" s="365"/>
      <c r="GR74" s="365"/>
      <c r="GS74" s="365"/>
      <c r="GT74" s="365"/>
      <c r="GU74" s="365"/>
      <c r="GV74" s="365"/>
      <c r="GW74" s="365"/>
      <c r="GX74" s="365"/>
      <c r="GY74" s="365"/>
      <c r="GZ74" s="365"/>
      <c r="HA74" s="365"/>
      <c r="HB74" s="365"/>
      <c r="HC74" s="365"/>
      <c r="HD74" s="365"/>
      <c r="HE74" s="365"/>
      <c r="HF74" s="365"/>
      <c r="HG74" s="365"/>
      <c r="HH74" s="365"/>
      <c r="HI74" s="365"/>
      <c r="HJ74" s="365"/>
      <c r="HK74" s="365"/>
      <c r="HL74" s="365"/>
      <c r="HM74" s="365"/>
      <c r="HN74" s="365"/>
      <c r="HO74" s="365"/>
      <c r="HP74" s="365"/>
      <c r="HQ74" s="365"/>
      <c r="HR74" s="365"/>
      <c r="HS74" s="365"/>
      <c r="HT74" s="365"/>
      <c r="HU74" s="365"/>
      <c r="HV74" s="365"/>
      <c r="HW74" s="365"/>
      <c r="HX74" s="365"/>
      <c r="HY74" s="365"/>
      <c r="HZ74" s="365"/>
      <c r="IA74" s="365"/>
      <c r="IB74" s="365"/>
      <c r="IC74" s="365"/>
      <c r="ID74" s="365"/>
      <c r="IE74" s="365"/>
      <c r="IF74" s="365"/>
      <c r="IG74" s="365"/>
      <c r="IH74" s="365"/>
      <c r="II74" s="365"/>
      <c r="IJ74" s="365"/>
      <c r="IK74" s="365"/>
      <c r="IL74" s="365"/>
      <c r="IM74" s="365"/>
      <c r="IN74" s="365"/>
      <c r="IO74" s="365"/>
      <c r="IP74" s="365"/>
      <c r="IQ74" s="365"/>
      <c r="IR74" s="365"/>
      <c r="IS74" s="365"/>
      <c r="IT74" s="365"/>
      <c r="IU74" s="365"/>
    </row>
    <row r="75" s="30" customFormat="1" ht="24" customHeight="1" spans="1:255">
      <c r="A75" s="351" t="s">
        <v>1376</v>
      </c>
      <c r="B75" s="368"/>
      <c r="C75" s="365"/>
      <c r="D75" s="365"/>
      <c r="E75" s="365"/>
      <c r="F75" s="365"/>
      <c r="G75" s="365"/>
      <c r="H75" s="365"/>
      <c r="I75" s="365"/>
      <c r="J75" s="365"/>
      <c r="K75" s="365"/>
      <c r="L75" s="365"/>
      <c r="M75" s="365"/>
      <c r="N75" s="365"/>
      <c r="O75" s="365"/>
      <c r="P75" s="365"/>
      <c r="Q75" s="365"/>
      <c r="R75" s="365"/>
      <c r="S75" s="365"/>
      <c r="T75" s="365"/>
      <c r="U75" s="365"/>
      <c r="V75" s="365"/>
      <c r="W75" s="365"/>
      <c r="X75" s="365"/>
      <c r="Y75" s="365"/>
      <c r="Z75" s="365"/>
      <c r="AA75" s="365"/>
      <c r="AB75" s="365"/>
      <c r="AC75" s="365"/>
      <c r="AD75" s="365"/>
      <c r="AE75" s="365"/>
      <c r="AF75" s="365"/>
      <c r="AG75" s="365"/>
      <c r="AH75" s="365"/>
      <c r="AI75" s="365"/>
      <c r="AJ75" s="365"/>
      <c r="AK75" s="365"/>
      <c r="AL75" s="365"/>
      <c r="AM75" s="365"/>
      <c r="AN75" s="365"/>
      <c r="AO75" s="365"/>
      <c r="AP75" s="365"/>
      <c r="AQ75" s="365"/>
      <c r="AR75" s="365"/>
      <c r="AS75" s="365"/>
      <c r="AT75" s="365"/>
      <c r="AU75" s="365"/>
      <c r="AV75" s="365"/>
      <c r="AW75" s="365"/>
      <c r="AX75" s="365"/>
      <c r="AY75" s="365"/>
      <c r="AZ75" s="365"/>
      <c r="BA75" s="365"/>
      <c r="BB75" s="365"/>
      <c r="BC75" s="365"/>
      <c r="BD75" s="365"/>
      <c r="BE75" s="365"/>
      <c r="BF75" s="365"/>
      <c r="BG75" s="365"/>
      <c r="BH75" s="365"/>
      <c r="BI75" s="365"/>
      <c r="BJ75" s="365"/>
      <c r="BK75" s="365"/>
      <c r="BL75" s="365"/>
      <c r="BM75" s="365"/>
      <c r="BN75" s="365"/>
      <c r="BO75" s="365"/>
      <c r="BP75" s="365"/>
      <c r="BQ75" s="365"/>
      <c r="BR75" s="365"/>
      <c r="BS75" s="365"/>
      <c r="BT75" s="365"/>
      <c r="BU75" s="365"/>
      <c r="BV75" s="365"/>
      <c r="BW75" s="365"/>
      <c r="BX75" s="365"/>
      <c r="BY75" s="365"/>
      <c r="BZ75" s="365"/>
      <c r="CA75" s="365"/>
      <c r="CB75" s="365"/>
      <c r="CC75" s="365"/>
      <c r="CD75" s="365"/>
      <c r="CE75" s="365"/>
      <c r="CF75" s="365"/>
      <c r="CG75" s="365"/>
      <c r="CH75" s="365"/>
      <c r="CI75" s="365"/>
      <c r="CJ75" s="365"/>
      <c r="CK75" s="365"/>
      <c r="CL75" s="365"/>
      <c r="CM75" s="365"/>
      <c r="CN75" s="365"/>
      <c r="CO75" s="365"/>
      <c r="CP75" s="365"/>
      <c r="CQ75" s="365"/>
      <c r="CR75" s="365"/>
      <c r="CS75" s="365"/>
      <c r="CT75" s="365"/>
      <c r="CU75" s="365"/>
      <c r="CV75" s="365"/>
      <c r="CW75" s="365"/>
      <c r="CX75" s="365"/>
      <c r="CY75" s="365"/>
      <c r="CZ75" s="365"/>
      <c r="DA75" s="365"/>
      <c r="DB75" s="365"/>
      <c r="DC75" s="365"/>
      <c r="DD75" s="365"/>
      <c r="DE75" s="365"/>
      <c r="DF75" s="365"/>
      <c r="DG75" s="365"/>
      <c r="DH75" s="365"/>
      <c r="DI75" s="365"/>
      <c r="DJ75" s="365"/>
      <c r="DK75" s="365"/>
      <c r="DL75" s="365"/>
      <c r="DM75" s="365"/>
      <c r="DN75" s="365"/>
      <c r="DO75" s="365"/>
      <c r="DP75" s="365"/>
      <c r="DQ75" s="365"/>
      <c r="DR75" s="365"/>
      <c r="DS75" s="365"/>
      <c r="DT75" s="365"/>
      <c r="DU75" s="365"/>
      <c r="DV75" s="365"/>
      <c r="DW75" s="365"/>
      <c r="DX75" s="365"/>
      <c r="DY75" s="365"/>
      <c r="DZ75" s="365"/>
      <c r="EA75" s="365"/>
      <c r="EB75" s="365"/>
      <c r="EC75" s="365"/>
      <c r="ED75" s="365"/>
      <c r="EE75" s="365"/>
      <c r="EF75" s="365"/>
      <c r="EG75" s="365"/>
      <c r="EH75" s="365"/>
      <c r="EI75" s="365"/>
      <c r="EJ75" s="365"/>
      <c r="EK75" s="365"/>
      <c r="EL75" s="365"/>
      <c r="EM75" s="365"/>
      <c r="EN75" s="365"/>
      <c r="EO75" s="365"/>
      <c r="EP75" s="365"/>
      <c r="EQ75" s="365"/>
      <c r="ER75" s="365"/>
      <c r="ES75" s="365"/>
      <c r="ET75" s="365"/>
      <c r="EU75" s="365"/>
      <c r="EV75" s="365"/>
      <c r="EW75" s="365"/>
      <c r="EX75" s="365"/>
      <c r="EY75" s="365"/>
      <c r="EZ75" s="365"/>
      <c r="FA75" s="365"/>
      <c r="FB75" s="365"/>
      <c r="FC75" s="365"/>
      <c r="FD75" s="365"/>
      <c r="FE75" s="365"/>
      <c r="FF75" s="365"/>
      <c r="FG75" s="365"/>
      <c r="FH75" s="365"/>
      <c r="FI75" s="365"/>
      <c r="FJ75" s="365"/>
      <c r="FK75" s="365"/>
      <c r="FL75" s="365"/>
      <c r="FM75" s="365"/>
      <c r="FN75" s="365"/>
      <c r="FO75" s="365"/>
      <c r="FP75" s="365"/>
      <c r="FQ75" s="365"/>
      <c r="FR75" s="365"/>
      <c r="FS75" s="365"/>
      <c r="FT75" s="365"/>
      <c r="FU75" s="365"/>
      <c r="FV75" s="365"/>
      <c r="FW75" s="365"/>
      <c r="FX75" s="365"/>
      <c r="FY75" s="365"/>
      <c r="FZ75" s="365"/>
      <c r="GA75" s="365"/>
      <c r="GB75" s="365"/>
      <c r="GC75" s="365"/>
      <c r="GD75" s="365"/>
      <c r="GE75" s="365"/>
      <c r="GF75" s="365"/>
      <c r="GG75" s="365"/>
      <c r="GH75" s="365"/>
      <c r="GI75" s="365"/>
      <c r="GJ75" s="365"/>
      <c r="GK75" s="365"/>
      <c r="GL75" s="365"/>
      <c r="GM75" s="365"/>
      <c r="GN75" s="365"/>
      <c r="GO75" s="365"/>
      <c r="GP75" s="365"/>
      <c r="GQ75" s="365"/>
      <c r="GR75" s="365"/>
      <c r="GS75" s="365"/>
      <c r="GT75" s="365"/>
      <c r="GU75" s="365"/>
      <c r="GV75" s="365"/>
      <c r="GW75" s="365"/>
      <c r="GX75" s="365"/>
      <c r="GY75" s="365"/>
      <c r="GZ75" s="365"/>
      <c r="HA75" s="365"/>
      <c r="HB75" s="365"/>
      <c r="HC75" s="365"/>
      <c r="HD75" s="365"/>
      <c r="HE75" s="365"/>
      <c r="HF75" s="365"/>
      <c r="HG75" s="365"/>
      <c r="HH75" s="365"/>
      <c r="HI75" s="365"/>
      <c r="HJ75" s="365"/>
      <c r="HK75" s="365"/>
      <c r="HL75" s="365"/>
      <c r="HM75" s="365"/>
      <c r="HN75" s="365"/>
      <c r="HO75" s="365"/>
      <c r="HP75" s="365"/>
      <c r="HQ75" s="365"/>
      <c r="HR75" s="365"/>
      <c r="HS75" s="365"/>
      <c r="HT75" s="365"/>
      <c r="HU75" s="365"/>
      <c r="HV75" s="365"/>
      <c r="HW75" s="365"/>
      <c r="HX75" s="365"/>
      <c r="HY75" s="365"/>
      <c r="HZ75" s="365"/>
      <c r="IA75" s="365"/>
      <c r="IB75" s="365"/>
      <c r="IC75" s="365"/>
      <c r="ID75" s="365"/>
      <c r="IE75" s="365"/>
      <c r="IF75" s="365"/>
      <c r="IG75" s="365"/>
      <c r="IH75" s="365"/>
      <c r="II75" s="365"/>
      <c r="IJ75" s="365"/>
      <c r="IK75" s="365"/>
      <c r="IL75" s="365"/>
      <c r="IM75" s="365"/>
      <c r="IN75" s="365"/>
      <c r="IO75" s="365"/>
      <c r="IP75" s="365"/>
      <c r="IQ75" s="365"/>
      <c r="IR75" s="365"/>
      <c r="IS75" s="365"/>
      <c r="IT75" s="365"/>
      <c r="IU75" s="365"/>
    </row>
    <row r="76" s="30" customFormat="1" ht="24" customHeight="1" spans="1:255">
      <c r="A76" s="351" t="s">
        <v>1377</v>
      </c>
      <c r="B76" s="368"/>
      <c r="C76" s="365"/>
      <c r="D76" s="365"/>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AI76" s="365"/>
      <c r="AJ76" s="365"/>
      <c r="AK76" s="365"/>
      <c r="AL76" s="365"/>
      <c r="AM76" s="365"/>
      <c r="AN76" s="365"/>
      <c r="AO76" s="365"/>
      <c r="AP76" s="365"/>
      <c r="AQ76" s="365"/>
      <c r="AR76" s="365"/>
      <c r="AS76" s="365"/>
      <c r="AT76" s="365"/>
      <c r="AU76" s="365"/>
      <c r="AV76" s="365"/>
      <c r="AW76" s="365"/>
      <c r="AX76" s="365"/>
      <c r="AY76" s="365"/>
      <c r="AZ76" s="365"/>
      <c r="BA76" s="365"/>
      <c r="BB76" s="365"/>
      <c r="BC76" s="365"/>
      <c r="BD76" s="365"/>
      <c r="BE76" s="365"/>
      <c r="BF76" s="365"/>
      <c r="BG76" s="365"/>
      <c r="BH76" s="365"/>
      <c r="BI76" s="365"/>
      <c r="BJ76" s="365"/>
      <c r="BK76" s="365"/>
      <c r="BL76" s="365"/>
      <c r="BM76" s="365"/>
      <c r="BN76" s="365"/>
      <c r="BO76" s="365"/>
      <c r="BP76" s="365"/>
      <c r="BQ76" s="365"/>
      <c r="BR76" s="365"/>
      <c r="BS76" s="365"/>
      <c r="BT76" s="365"/>
      <c r="BU76" s="365"/>
      <c r="BV76" s="365"/>
      <c r="BW76" s="365"/>
      <c r="BX76" s="365"/>
      <c r="BY76" s="365"/>
      <c r="BZ76" s="365"/>
      <c r="CA76" s="365"/>
      <c r="CB76" s="365"/>
      <c r="CC76" s="365"/>
      <c r="CD76" s="365"/>
      <c r="CE76" s="365"/>
      <c r="CF76" s="365"/>
      <c r="CG76" s="365"/>
      <c r="CH76" s="365"/>
      <c r="CI76" s="365"/>
      <c r="CJ76" s="365"/>
      <c r="CK76" s="365"/>
      <c r="CL76" s="365"/>
      <c r="CM76" s="365"/>
      <c r="CN76" s="365"/>
      <c r="CO76" s="365"/>
      <c r="CP76" s="365"/>
      <c r="CQ76" s="365"/>
      <c r="CR76" s="365"/>
      <c r="CS76" s="365"/>
      <c r="CT76" s="365"/>
      <c r="CU76" s="365"/>
      <c r="CV76" s="365"/>
      <c r="CW76" s="365"/>
      <c r="CX76" s="365"/>
      <c r="CY76" s="365"/>
      <c r="CZ76" s="365"/>
      <c r="DA76" s="365"/>
      <c r="DB76" s="365"/>
      <c r="DC76" s="365"/>
      <c r="DD76" s="365"/>
      <c r="DE76" s="365"/>
      <c r="DF76" s="365"/>
      <c r="DG76" s="365"/>
      <c r="DH76" s="365"/>
      <c r="DI76" s="365"/>
      <c r="DJ76" s="365"/>
      <c r="DK76" s="365"/>
      <c r="DL76" s="365"/>
      <c r="DM76" s="365"/>
      <c r="DN76" s="365"/>
      <c r="DO76" s="365"/>
      <c r="DP76" s="365"/>
      <c r="DQ76" s="365"/>
      <c r="DR76" s="365"/>
      <c r="DS76" s="365"/>
      <c r="DT76" s="365"/>
      <c r="DU76" s="365"/>
      <c r="DV76" s="365"/>
      <c r="DW76" s="365"/>
      <c r="DX76" s="365"/>
      <c r="DY76" s="365"/>
      <c r="DZ76" s="365"/>
      <c r="EA76" s="365"/>
      <c r="EB76" s="365"/>
      <c r="EC76" s="365"/>
      <c r="ED76" s="365"/>
      <c r="EE76" s="365"/>
      <c r="EF76" s="365"/>
      <c r="EG76" s="365"/>
      <c r="EH76" s="365"/>
      <c r="EI76" s="365"/>
      <c r="EJ76" s="365"/>
      <c r="EK76" s="365"/>
      <c r="EL76" s="365"/>
      <c r="EM76" s="365"/>
      <c r="EN76" s="365"/>
      <c r="EO76" s="365"/>
      <c r="EP76" s="365"/>
      <c r="EQ76" s="365"/>
      <c r="ER76" s="365"/>
      <c r="ES76" s="365"/>
      <c r="ET76" s="365"/>
      <c r="EU76" s="365"/>
      <c r="EV76" s="365"/>
      <c r="EW76" s="365"/>
      <c r="EX76" s="365"/>
      <c r="EY76" s="365"/>
      <c r="EZ76" s="365"/>
      <c r="FA76" s="365"/>
      <c r="FB76" s="365"/>
      <c r="FC76" s="365"/>
      <c r="FD76" s="365"/>
      <c r="FE76" s="365"/>
      <c r="FF76" s="365"/>
      <c r="FG76" s="365"/>
      <c r="FH76" s="365"/>
      <c r="FI76" s="365"/>
      <c r="FJ76" s="365"/>
      <c r="FK76" s="365"/>
      <c r="FL76" s="365"/>
      <c r="FM76" s="365"/>
      <c r="FN76" s="365"/>
      <c r="FO76" s="365"/>
      <c r="FP76" s="365"/>
      <c r="FQ76" s="365"/>
      <c r="FR76" s="365"/>
      <c r="FS76" s="365"/>
      <c r="FT76" s="365"/>
      <c r="FU76" s="365"/>
      <c r="FV76" s="365"/>
      <c r="FW76" s="365"/>
      <c r="FX76" s="365"/>
      <c r="FY76" s="365"/>
      <c r="FZ76" s="365"/>
      <c r="GA76" s="365"/>
      <c r="GB76" s="365"/>
      <c r="GC76" s="365"/>
      <c r="GD76" s="365"/>
      <c r="GE76" s="365"/>
      <c r="GF76" s="365"/>
      <c r="GG76" s="365"/>
      <c r="GH76" s="365"/>
      <c r="GI76" s="365"/>
      <c r="GJ76" s="365"/>
      <c r="GK76" s="365"/>
      <c r="GL76" s="365"/>
      <c r="GM76" s="365"/>
      <c r="GN76" s="365"/>
      <c r="GO76" s="365"/>
      <c r="GP76" s="365"/>
      <c r="GQ76" s="365"/>
      <c r="GR76" s="365"/>
      <c r="GS76" s="365"/>
      <c r="GT76" s="365"/>
      <c r="GU76" s="365"/>
      <c r="GV76" s="365"/>
      <c r="GW76" s="365"/>
      <c r="GX76" s="365"/>
      <c r="GY76" s="365"/>
      <c r="GZ76" s="365"/>
      <c r="HA76" s="365"/>
      <c r="HB76" s="365"/>
      <c r="HC76" s="365"/>
      <c r="HD76" s="365"/>
      <c r="HE76" s="365"/>
      <c r="HF76" s="365"/>
      <c r="HG76" s="365"/>
      <c r="HH76" s="365"/>
      <c r="HI76" s="365"/>
      <c r="HJ76" s="365"/>
      <c r="HK76" s="365"/>
      <c r="HL76" s="365"/>
      <c r="HM76" s="365"/>
      <c r="HN76" s="365"/>
      <c r="HO76" s="365"/>
      <c r="HP76" s="365"/>
      <c r="HQ76" s="365"/>
      <c r="HR76" s="365"/>
      <c r="HS76" s="365"/>
      <c r="HT76" s="365"/>
      <c r="HU76" s="365"/>
      <c r="HV76" s="365"/>
      <c r="HW76" s="365"/>
      <c r="HX76" s="365"/>
      <c r="HY76" s="365"/>
      <c r="HZ76" s="365"/>
      <c r="IA76" s="365"/>
      <c r="IB76" s="365"/>
      <c r="IC76" s="365"/>
      <c r="ID76" s="365"/>
      <c r="IE76" s="365"/>
      <c r="IF76" s="365"/>
      <c r="IG76" s="365"/>
      <c r="IH76" s="365"/>
      <c r="II76" s="365"/>
      <c r="IJ76" s="365"/>
      <c r="IK76" s="365"/>
      <c r="IL76" s="365"/>
      <c r="IM76" s="365"/>
      <c r="IN76" s="365"/>
      <c r="IO76" s="365"/>
      <c r="IP76" s="365"/>
      <c r="IQ76" s="365"/>
      <c r="IR76" s="365"/>
      <c r="IS76" s="365"/>
      <c r="IT76" s="365"/>
      <c r="IU76" s="365"/>
    </row>
    <row r="77" s="30" customFormat="1" ht="24" customHeight="1" spans="1:255">
      <c r="A77" s="346" t="s">
        <v>1024</v>
      </c>
      <c r="B77" s="368">
        <f>SUM(B78)</f>
        <v>26856</v>
      </c>
      <c r="C77" s="365"/>
      <c r="D77" s="365"/>
      <c r="E77" s="365"/>
      <c r="F77" s="365"/>
      <c r="G77" s="365"/>
      <c r="H77" s="365"/>
      <c r="I77" s="365"/>
      <c r="J77" s="365"/>
      <c r="K77" s="365"/>
      <c r="L77" s="365"/>
      <c r="M77" s="365"/>
      <c r="N77" s="365"/>
      <c r="O77" s="365"/>
      <c r="P77" s="365"/>
      <c r="Q77" s="365"/>
      <c r="R77" s="365"/>
      <c r="S77" s="365"/>
      <c r="T77" s="365"/>
      <c r="U77" s="365"/>
      <c r="V77" s="365"/>
      <c r="W77" s="365"/>
      <c r="X77" s="365"/>
      <c r="Y77" s="365"/>
      <c r="Z77" s="365"/>
      <c r="AA77" s="365"/>
      <c r="AB77" s="365"/>
      <c r="AC77" s="365"/>
      <c r="AD77" s="365"/>
      <c r="AE77" s="365"/>
      <c r="AF77" s="365"/>
      <c r="AG77" s="365"/>
      <c r="AH77" s="365"/>
      <c r="AI77" s="365"/>
      <c r="AJ77" s="365"/>
      <c r="AK77" s="365"/>
      <c r="AL77" s="365"/>
      <c r="AM77" s="365"/>
      <c r="AN77" s="365"/>
      <c r="AO77" s="365"/>
      <c r="AP77" s="365"/>
      <c r="AQ77" s="365"/>
      <c r="AR77" s="365"/>
      <c r="AS77" s="365"/>
      <c r="AT77" s="365"/>
      <c r="AU77" s="365"/>
      <c r="AV77" s="365"/>
      <c r="AW77" s="365"/>
      <c r="AX77" s="365"/>
      <c r="AY77" s="365"/>
      <c r="AZ77" s="365"/>
      <c r="BA77" s="365"/>
      <c r="BB77" s="365"/>
      <c r="BC77" s="365"/>
      <c r="BD77" s="365"/>
      <c r="BE77" s="365"/>
      <c r="BF77" s="365"/>
      <c r="BG77" s="365"/>
      <c r="BH77" s="365"/>
      <c r="BI77" s="365"/>
      <c r="BJ77" s="365"/>
      <c r="BK77" s="365"/>
      <c r="BL77" s="365"/>
      <c r="BM77" s="365"/>
      <c r="BN77" s="365"/>
      <c r="BO77" s="365"/>
      <c r="BP77" s="365"/>
      <c r="BQ77" s="365"/>
      <c r="BR77" s="365"/>
      <c r="BS77" s="365"/>
      <c r="BT77" s="365"/>
      <c r="BU77" s="365"/>
      <c r="BV77" s="365"/>
      <c r="BW77" s="365"/>
      <c r="BX77" s="365"/>
      <c r="BY77" s="365"/>
      <c r="BZ77" s="365"/>
      <c r="CA77" s="365"/>
      <c r="CB77" s="365"/>
      <c r="CC77" s="365"/>
      <c r="CD77" s="365"/>
      <c r="CE77" s="365"/>
      <c r="CF77" s="365"/>
      <c r="CG77" s="365"/>
      <c r="CH77" s="365"/>
      <c r="CI77" s="365"/>
      <c r="CJ77" s="365"/>
      <c r="CK77" s="365"/>
      <c r="CL77" s="365"/>
      <c r="CM77" s="365"/>
      <c r="CN77" s="365"/>
      <c r="CO77" s="365"/>
      <c r="CP77" s="365"/>
      <c r="CQ77" s="365"/>
      <c r="CR77" s="365"/>
      <c r="CS77" s="365"/>
      <c r="CT77" s="365"/>
      <c r="CU77" s="365"/>
      <c r="CV77" s="365"/>
      <c r="CW77" s="365"/>
      <c r="CX77" s="365"/>
      <c r="CY77" s="365"/>
      <c r="CZ77" s="365"/>
      <c r="DA77" s="365"/>
      <c r="DB77" s="365"/>
      <c r="DC77" s="365"/>
      <c r="DD77" s="365"/>
      <c r="DE77" s="365"/>
      <c r="DF77" s="365"/>
      <c r="DG77" s="365"/>
      <c r="DH77" s="365"/>
      <c r="DI77" s="365"/>
      <c r="DJ77" s="365"/>
      <c r="DK77" s="365"/>
      <c r="DL77" s="365"/>
      <c r="DM77" s="365"/>
      <c r="DN77" s="365"/>
      <c r="DO77" s="365"/>
      <c r="DP77" s="365"/>
      <c r="DQ77" s="365"/>
      <c r="DR77" s="365"/>
      <c r="DS77" s="365"/>
      <c r="DT77" s="365"/>
      <c r="DU77" s="365"/>
      <c r="DV77" s="365"/>
      <c r="DW77" s="365"/>
      <c r="DX77" s="365"/>
      <c r="DY77" s="365"/>
      <c r="DZ77" s="365"/>
      <c r="EA77" s="365"/>
      <c r="EB77" s="365"/>
      <c r="EC77" s="365"/>
      <c r="ED77" s="365"/>
      <c r="EE77" s="365"/>
      <c r="EF77" s="365"/>
      <c r="EG77" s="365"/>
      <c r="EH77" s="365"/>
      <c r="EI77" s="365"/>
      <c r="EJ77" s="365"/>
      <c r="EK77" s="365"/>
      <c r="EL77" s="365"/>
      <c r="EM77" s="365"/>
      <c r="EN77" s="365"/>
      <c r="EO77" s="365"/>
      <c r="EP77" s="365"/>
      <c r="EQ77" s="365"/>
      <c r="ER77" s="365"/>
      <c r="ES77" s="365"/>
      <c r="ET77" s="365"/>
      <c r="EU77" s="365"/>
      <c r="EV77" s="365"/>
      <c r="EW77" s="365"/>
      <c r="EX77" s="365"/>
      <c r="EY77" s="365"/>
      <c r="EZ77" s="365"/>
      <c r="FA77" s="365"/>
      <c r="FB77" s="365"/>
      <c r="FC77" s="365"/>
      <c r="FD77" s="365"/>
      <c r="FE77" s="365"/>
      <c r="FF77" s="365"/>
      <c r="FG77" s="365"/>
      <c r="FH77" s="365"/>
      <c r="FI77" s="365"/>
      <c r="FJ77" s="365"/>
      <c r="FK77" s="365"/>
      <c r="FL77" s="365"/>
      <c r="FM77" s="365"/>
      <c r="FN77" s="365"/>
      <c r="FO77" s="365"/>
      <c r="FP77" s="365"/>
      <c r="FQ77" s="365"/>
      <c r="FR77" s="365"/>
      <c r="FS77" s="365"/>
      <c r="FT77" s="365"/>
      <c r="FU77" s="365"/>
      <c r="FV77" s="365"/>
      <c r="FW77" s="365"/>
      <c r="FX77" s="365"/>
      <c r="FY77" s="365"/>
      <c r="FZ77" s="365"/>
      <c r="GA77" s="365"/>
      <c r="GB77" s="365"/>
      <c r="GC77" s="365"/>
      <c r="GD77" s="365"/>
      <c r="GE77" s="365"/>
      <c r="GF77" s="365"/>
      <c r="GG77" s="365"/>
      <c r="GH77" s="365"/>
      <c r="GI77" s="365"/>
      <c r="GJ77" s="365"/>
      <c r="GK77" s="365"/>
      <c r="GL77" s="365"/>
      <c r="GM77" s="365"/>
      <c r="GN77" s="365"/>
      <c r="GO77" s="365"/>
      <c r="GP77" s="365"/>
      <c r="GQ77" s="365"/>
      <c r="GR77" s="365"/>
      <c r="GS77" s="365"/>
      <c r="GT77" s="365"/>
      <c r="GU77" s="365"/>
      <c r="GV77" s="365"/>
      <c r="GW77" s="365"/>
      <c r="GX77" s="365"/>
      <c r="GY77" s="365"/>
      <c r="GZ77" s="365"/>
      <c r="HA77" s="365"/>
      <c r="HB77" s="365"/>
      <c r="HC77" s="365"/>
      <c r="HD77" s="365"/>
      <c r="HE77" s="365"/>
      <c r="HF77" s="365"/>
      <c r="HG77" s="365"/>
      <c r="HH77" s="365"/>
      <c r="HI77" s="365"/>
      <c r="HJ77" s="365"/>
      <c r="HK77" s="365"/>
      <c r="HL77" s="365"/>
      <c r="HM77" s="365"/>
      <c r="HN77" s="365"/>
      <c r="HO77" s="365"/>
      <c r="HP77" s="365"/>
      <c r="HQ77" s="365"/>
      <c r="HR77" s="365"/>
      <c r="HS77" s="365"/>
      <c r="HT77" s="365"/>
      <c r="HU77" s="365"/>
      <c r="HV77" s="365"/>
      <c r="HW77" s="365"/>
      <c r="HX77" s="365"/>
      <c r="HY77" s="365"/>
      <c r="HZ77" s="365"/>
      <c r="IA77" s="365"/>
      <c r="IB77" s="365"/>
      <c r="IC77" s="365"/>
      <c r="ID77" s="365"/>
      <c r="IE77" s="365"/>
      <c r="IF77" s="365"/>
      <c r="IG77" s="365"/>
      <c r="IH77" s="365"/>
      <c r="II77" s="365"/>
      <c r="IJ77" s="365"/>
      <c r="IK77" s="365"/>
      <c r="IL77" s="365"/>
      <c r="IM77" s="365"/>
      <c r="IN77" s="365"/>
      <c r="IO77" s="365"/>
      <c r="IP77" s="365"/>
      <c r="IQ77" s="365"/>
      <c r="IR77" s="365"/>
      <c r="IS77" s="365"/>
      <c r="IT77" s="365"/>
      <c r="IU77" s="365"/>
    </row>
    <row r="78" s="30" customFormat="1" ht="24" customHeight="1" spans="1:255">
      <c r="A78" s="351" t="s">
        <v>1378</v>
      </c>
      <c r="B78" s="368">
        <v>26856</v>
      </c>
      <c r="C78" s="365"/>
      <c r="D78" s="365"/>
      <c r="E78" s="365"/>
      <c r="F78" s="365"/>
      <c r="G78" s="365"/>
      <c r="H78" s="365"/>
      <c r="I78" s="365"/>
      <c r="J78" s="365"/>
      <c r="K78" s="365"/>
      <c r="L78" s="365"/>
      <c r="M78" s="365"/>
      <c r="N78" s="365"/>
      <c r="O78" s="365"/>
      <c r="P78" s="365"/>
      <c r="Q78" s="365"/>
      <c r="R78" s="365"/>
      <c r="S78" s="365"/>
      <c r="T78" s="365"/>
      <c r="U78" s="365"/>
      <c r="V78" s="365"/>
      <c r="W78" s="365"/>
      <c r="X78" s="365"/>
      <c r="Y78" s="365"/>
      <c r="Z78" s="365"/>
      <c r="AA78" s="365"/>
      <c r="AB78" s="365"/>
      <c r="AC78" s="365"/>
      <c r="AD78" s="365"/>
      <c r="AE78" s="365"/>
      <c r="AF78" s="365"/>
      <c r="AG78" s="365"/>
      <c r="AH78" s="365"/>
      <c r="AI78" s="365"/>
      <c r="AJ78" s="365"/>
      <c r="AK78" s="365"/>
      <c r="AL78" s="365"/>
      <c r="AM78" s="365"/>
      <c r="AN78" s="365"/>
      <c r="AO78" s="365"/>
      <c r="AP78" s="365"/>
      <c r="AQ78" s="365"/>
      <c r="AR78" s="365"/>
      <c r="AS78" s="365"/>
      <c r="AT78" s="365"/>
      <c r="AU78" s="365"/>
      <c r="AV78" s="365"/>
      <c r="AW78" s="365"/>
      <c r="AX78" s="365"/>
      <c r="AY78" s="365"/>
      <c r="AZ78" s="365"/>
      <c r="BA78" s="365"/>
      <c r="BB78" s="365"/>
      <c r="BC78" s="365"/>
      <c r="BD78" s="365"/>
      <c r="BE78" s="365"/>
      <c r="BF78" s="365"/>
      <c r="BG78" s="365"/>
      <c r="BH78" s="365"/>
      <c r="BI78" s="365"/>
      <c r="BJ78" s="365"/>
      <c r="BK78" s="365"/>
      <c r="BL78" s="365"/>
      <c r="BM78" s="365"/>
      <c r="BN78" s="365"/>
      <c r="BO78" s="365"/>
      <c r="BP78" s="365"/>
      <c r="BQ78" s="365"/>
      <c r="BR78" s="365"/>
      <c r="BS78" s="365"/>
      <c r="BT78" s="365"/>
      <c r="BU78" s="365"/>
      <c r="BV78" s="365"/>
      <c r="BW78" s="365"/>
      <c r="BX78" s="365"/>
      <c r="BY78" s="365"/>
      <c r="BZ78" s="365"/>
      <c r="CA78" s="365"/>
      <c r="CB78" s="365"/>
      <c r="CC78" s="365"/>
      <c r="CD78" s="365"/>
      <c r="CE78" s="365"/>
      <c r="CF78" s="365"/>
      <c r="CG78" s="365"/>
      <c r="CH78" s="365"/>
      <c r="CI78" s="365"/>
      <c r="CJ78" s="365"/>
      <c r="CK78" s="365"/>
      <c r="CL78" s="365"/>
      <c r="CM78" s="365"/>
      <c r="CN78" s="365"/>
      <c r="CO78" s="365"/>
      <c r="CP78" s="365"/>
      <c r="CQ78" s="365"/>
      <c r="CR78" s="365"/>
      <c r="CS78" s="365"/>
      <c r="CT78" s="365"/>
      <c r="CU78" s="365"/>
      <c r="CV78" s="365"/>
      <c r="CW78" s="365"/>
      <c r="CX78" s="365"/>
      <c r="CY78" s="365"/>
      <c r="CZ78" s="365"/>
      <c r="DA78" s="365"/>
      <c r="DB78" s="365"/>
      <c r="DC78" s="365"/>
      <c r="DD78" s="365"/>
      <c r="DE78" s="365"/>
      <c r="DF78" s="365"/>
      <c r="DG78" s="365"/>
      <c r="DH78" s="365"/>
      <c r="DI78" s="365"/>
      <c r="DJ78" s="365"/>
      <c r="DK78" s="365"/>
      <c r="DL78" s="365"/>
      <c r="DM78" s="365"/>
      <c r="DN78" s="365"/>
      <c r="DO78" s="365"/>
      <c r="DP78" s="365"/>
      <c r="DQ78" s="365"/>
      <c r="DR78" s="365"/>
      <c r="DS78" s="365"/>
      <c r="DT78" s="365"/>
      <c r="DU78" s="365"/>
      <c r="DV78" s="365"/>
      <c r="DW78" s="365"/>
      <c r="DX78" s="365"/>
      <c r="DY78" s="365"/>
      <c r="DZ78" s="365"/>
      <c r="EA78" s="365"/>
      <c r="EB78" s="365"/>
      <c r="EC78" s="365"/>
      <c r="ED78" s="365"/>
      <c r="EE78" s="365"/>
      <c r="EF78" s="365"/>
      <c r="EG78" s="365"/>
      <c r="EH78" s="365"/>
      <c r="EI78" s="365"/>
      <c r="EJ78" s="365"/>
      <c r="EK78" s="365"/>
      <c r="EL78" s="365"/>
      <c r="EM78" s="365"/>
      <c r="EN78" s="365"/>
      <c r="EO78" s="365"/>
      <c r="EP78" s="365"/>
      <c r="EQ78" s="365"/>
      <c r="ER78" s="365"/>
      <c r="ES78" s="365"/>
      <c r="ET78" s="365"/>
      <c r="EU78" s="365"/>
      <c r="EV78" s="365"/>
      <c r="EW78" s="365"/>
      <c r="EX78" s="365"/>
      <c r="EY78" s="365"/>
      <c r="EZ78" s="365"/>
      <c r="FA78" s="365"/>
      <c r="FB78" s="365"/>
      <c r="FC78" s="365"/>
      <c r="FD78" s="365"/>
      <c r="FE78" s="365"/>
      <c r="FF78" s="365"/>
      <c r="FG78" s="365"/>
      <c r="FH78" s="365"/>
      <c r="FI78" s="365"/>
      <c r="FJ78" s="365"/>
      <c r="FK78" s="365"/>
      <c r="FL78" s="365"/>
      <c r="FM78" s="365"/>
      <c r="FN78" s="365"/>
      <c r="FO78" s="365"/>
      <c r="FP78" s="365"/>
      <c r="FQ78" s="365"/>
      <c r="FR78" s="365"/>
      <c r="FS78" s="365"/>
      <c r="FT78" s="365"/>
      <c r="FU78" s="365"/>
      <c r="FV78" s="365"/>
      <c r="FW78" s="365"/>
      <c r="FX78" s="365"/>
      <c r="FY78" s="365"/>
      <c r="FZ78" s="365"/>
      <c r="GA78" s="365"/>
      <c r="GB78" s="365"/>
      <c r="GC78" s="365"/>
      <c r="GD78" s="365"/>
      <c r="GE78" s="365"/>
      <c r="GF78" s="365"/>
      <c r="GG78" s="365"/>
      <c r="GH78" s="365"/>
      <c r="GI78" s="365"/>
      <c r="GJ78" s="365"/>
      <c r="GK78" s="365"/>
      <c r="GL78" s="365"/>
      <c r="GM78" s="365"/>
      <c r="GN78" s="365"/>
      <c r="GO78" s="365"/>
      <c r="GP78" s="365"/>
      <c r="GQ78" s="365"/>
      <c r="GR78" s="365"/>
      <c r="GS78" s="365"/>
      <c r="GT78" s="365"/>
      <c r="GU78" s="365"/>
      <c r="GV78" s="365"/>
      <c r="GW78" s="365"/>
      <c r="GX78" s="365"/>
      <c r="GY78" s="365"/>
      <c r="GZ78" s="365"/>
      <c r="HA78" s="365"/>
      <c r="HB78" s="365"/>
      <c r="HC78" s="365"/>
      <c r="HD78" s="365"/>
      <c r="HE78" s="365"/>
      <c r="HF78" s="365"/>
      <c r="HG78" s="365"/>
      <c r="HH78" s="365"/>
      <c r="HI78" s="365"/>
      <c r="HJ78" s="365"/>
      <c r="HK78" s="365"/>
      <c r="HL78" s="365"/>
      <c r="HM78" s="365"/>
      <c r="HN78" s="365"/>
      <c r="HO78" s="365"/>
      <c r="HP78" s="365"/>
      <c r="HQ78" s="365"/>
      <c r="HR78" s="365"/>
      <c r="HS78" s="365"/>
      <c r="HT78" s="365"/>
      <c r="HU78" s="365"/>
      <c r="HV78" s="365"/>
      <c r="HW78" s="365"/>
      <c r="HX78" s="365"/>
      <c r="HY78" s="365"/>
      <c r="HZ78" s="365"/>
      <c r="IA78" s="365"/>
      <c r="IB78" s="365"/>
      <c r="IC78" s="365"/>
      <c r="ID78" s="365"/>
      <c r="IE78" s="365"/>
      <c r="IF78" s="365"/>
      <c r="IG78" s="365"/>
      <c r="IH78" s="365"/>
      <c r="II78" s="365"/>
      <c r="IJ78" s="365"/>
      <c r="IK78" s="365"/>
      <c r="IL78" s="365"/>
      <c r="IM78" s="365"/>
      <c r="IN78" s="365"/>
      <c r="IO78" s="365"/>
      <c r="IP78" s="365"/>
      <c r="IQ78" s="365"/>
      <c r="IR78" s="365"/>
      <c r="IS78" s="365"/>
      <c r="IT78" s="365"/>
      <c r="IU78" s="365"/>
    </row>
    <row r="79" s="30" customFormat="1" ht="24" customHeight="1" spans="1:255">
      <c r="A79" s="346" t="s">
        <v>1036</v>
      </c>
      <c r="B79" s="368"/>
      <c r="C79" s="365"/>
      <c r="D79" s="365"/>
      <c r="E79" s="365"/>
      <c r="F79" s="365"/>
      <c r="G79" s="365"/>
      <c r="H79" s="365"/>
      <c r="I79" s="365"/>
      <c r="J79" s="365"/>
      <c r="K79" s="365"/>
      <c r="L79" s="365"/>
      <c r="M79" s="365"/>
      <c r="N79" s="365"/>
      <c r="O79" s="365"/>
      <c r="P79" s="365"/>
      <c r="Q79" s="365"/>
      <c r="R79" s="365"/>
      <c r="S79" s="365"/>
      <c r="T79" s="365"/>
      <c r="U79" s="365"/>
      <c r="V79" s="365"/>
      <c r="W79" s="365"/>
      <c r="X79" s="365"/>
      <c r="Y79" s="365"/>
      <c r="Z79" s="365"/>
      <c r="AA79" s="365"/>
      <c r="AB79" s="365"/>
      <c r="AC79" s="365"/>
      <c r="AD79" s="365"/>
      <c r="AE79" s="365"/>
      <c r="AF79" s="365"/>
      <c r="AG79" s="365"/>
      <c r="AH79" s="365"/>
      <c r="AI79" s="365"/>
      <c r="AJ79" s="365"/>
      <c r="AK79" s="365"/>
      <c r="AL79" s="365"/>
      <c r="AM79" s="365"/>
      <c r="AN79" s="365"/>
      <c r="AO79" s="365"/>
      <c r="AP79" s="365"/>
      <c r="AQ79" s="365"/>
      <c r="AR79" s="365"/>
      <c r="AS79" s="365"/>
      <c r="AT79" s="365"/>
      <c r="AU79" s="365"/>
      <c r="AV79" s="365"/>
      <c r="AW79" s="365"/>
      <c r="AX79" s="365"/>
      <c r="AY79" s="365"/>
      <c r="AZ79" s="365"/>
      <c r="BA79" s="365"/>
      <c r="BB79" s="365"/>
      <c r="BC79" s="365"/>
      <c r="BD79" s="365"/>
      <c r="BE79" s="365"/>
      <c r="BF79" s="365"/>
      <c r="BG79" s="365"/>
      <c r="BH79" s="365"/>
      <c r="BI79" s="365"/>
      <c r="BJ79" s="365"/>
      <c r="BK79" s="365"/>
      <c r="BL79" s="365"/>
      <c r="BM79" s="365"/>
      <c r="BN79" s="365"/>
      <c r="BO79" s="365"/>
      <c r="BP79" s="365"/>
      <c r="BQ79" s="365"/>
      <c r="BR79" s="365"/>
      <c r="BS79" s="365"/>
      <c r="BT79" s="365"/>
      <c r="BU79" s="365"/>
      <c r="BV79" s="365"/>
      <c r="BW79" s="365"/>
      <c r="BX79" s="365"/>
      <c r="BY79" s="365"/>
      <c r="BZ79" s="365"/>
      <c r="CA79" s="365"/>
      <c r="CB79" s="365"/>
      <c r="CC79" s="365"/>
      <c r="CD79" s="365"/>
      <c r="CE79" s="365"/>
      <c r="CF79" s="365"/>
      <c r="CG79" s="365"/>
      <c r="CH79" s="365"/>
      <c r="CI79" s="365"/>
      <c r="CJ79" s="365"/>
      <c r="CK79" s="365"/>
      <c r="CL79" s="365"/>
      <c r="CM79" s="365"/>
      <c r="CN79" s="365"/>
      <c r="CO79" s="365"/>
      <c r="CP79" s="365"/>
      <c r="CQ79" s="365"/>
      <c r="CR79" s="365"/>
      <c r="CS79" s="365"/>
      <c r="CT79" s="365"/>
      <c r="CU79" s="365"/>
      <c r="CV79" s="365"/>
      <c r="CW79" s="365"/>
      <c r="CX79" s="365"/>
      <c r="CY79" s="365"/>
      <c r="CZ79" s="365"/>
      <c r="DA79" s="365"/>
      <c r="DB79" s="365"/>
      <c r="DC79" s="365"/>
      <c r="DD79" s="365"/>
      <c r="DE79" s="365"/>
      <c r="DF79" s="365"/>
      <c r="DG79" s="365"/>
      <c r="DH79" s="365"/>
      <c r="DI79" s="365"/>
      <c r="DJ79" s="365"/>
      <c r="DK79" s="365"/>
      <c r="DL79" s="365"/>
      <c r="DM79" s="365"/>
      <c r="DN79" s="365"/>
      <c r="DO79" s="365"/>
      <c r="DP79" s="365"/>
      <c r="DQ79" s="365"/>
      <c r="DR79" s="365"/>
      <c r="DS79" s="365"/>
      <c r="DT79" s="365"/>
      <c r="DU79" s="365"/>
      <c r="DV79" s="365"/>
      <c r="DW79" s="365"/>
      <c r="DX79" s="365"/>
      <c r="DY79" s="365"/>
      <c r="DZ79" s="365"/>
      <c r="EA79" s="365"/>
      <c r="EB79" s="365"/>
      <c r="EC79" s="365"/>
      <c r="ED79" s="365"/>
      <c r="EE79" s="365"/>
      <c r="EF79" s="365"/>
      <c r="EG79" s="365"/>
      <c r="EH79" s="365"/>
      <c r="EI79" s="365"/>
      <c r="EJ79" s="365"/>
      <c r="EK79" s="365"/>
      <c r="EL79" s="365"/>
      <c r="EM79" s="365"/>
      <c r="EN79" s="365"/>
      <c r="EO79" s="365"/>
      <c r="EP79" s="365"/>
      <c r="EQ79" s="365"/>
      <c r="ER79" s="365"/>
      <c r="ES79" s="365"/>
      <c r="ET79" s="365"/>
      <c r="EU79" s="365"/>
      <c r="EV79" s="365"/>
      <c r="EW79" s="365"/>
      <c r="EX79" s="365"/>
      <c r="EY79" s="365"/>
      <c r="EZ79" s="365"/>
      <c r="FA79" s="365"/>
      <c r="FB79" s="365"/>
      <c r="FC79" s="365"/>
      <c r="FD79" s="365"/>
      <c r="FE79" s="365"/>
      <c r="FF79" s="365"/>
      <c r="FG79" s="365"/>
      <c r="FH79" s="365"/>
      <c r="FI79" s="365"/>
      <c r="FJ79" s="365"/>
      <c r="FK79" s="365"/>
      <c r="FL79" s="365"/>
      <c r="FM79" s="365"/>
      <c r="FN79" s="365"/>
      <c r="FO79" s="365"/>
      <c r="FP79" s="365"/>
      <c r="FQ79" s="365"/>
      <c r="FR79" s="365"/>
      <c r="FS79" s="365"/>
      <c r="FT79" s="365"/>
      <c r="FU79" s="365"/>
      <c r="FV79" s="365"/>
      <c r="FW79" s="365"/>
      <c r="FX79" s="365"/>
      <c r="FY79" s="365"/>
      <c r="FZ79" s="365"/>
      <c r="GA79" s="365"/>
      <c r="GB79" s="365"/>
      <c r="GC79" s="365"/>
      <c r="GD79" s="365"/>
      <c r="GE79" s="365"/>
      <c r="GF79" s="365"/>
      <c r="GG79" s="365"/>
      <c r="GH79" s="365"/>
      <c r="GI79" s="365"/>
      <c r="GJ79" s="365"/>
      <c r="GK79" s="365"/>
      <c r="GL79" s="365"/>
      <c r="GM79" s="365"/>
      <c r="GN79" s="365"/>
      <c r="GO79" s="365"/>
      <c r="GP79" s="365"/>
      <c r="GQ79" s="365"/>
      <c r="GR79" s="365"/>
      <c r="GS79" s="365"/>
      <c r="GT79" s="365"/>
      <c r="GU79" s="365"/>
      <c r="GV79" s="365"/>
      <c r="GW79" s="365"/>
      <c r="GX79" s="365"/>
      <c r="GY79" s="365"/>
      <c r="GZ79" s="365"/>
      <c r="HA79" s="365"/>
      <c r="HB79" s="365"/>
      <c r="HC79" s="365"/>
      <c r="HD79" s="365"/>
      <c r="HE79" s="365"/>
      <c r="HF79" s="365"/>
      <c r="HG79" s="365"/>
      <c r="HH79" s="365"/>
      <c r="HI79" s="365"/>
      <c r="HJ79" s="365"/>
      <c r="HK79" s="365"/>
      <c r="HL79" s="365"/>
      <c r="HM79" s="365"/>
      <c r="HN79" s="365"/>
      <c r="HO79" s="365"/>
      <c r="HP79" s="365"/>
      <c r="HQ79" s="365"/>
      <c r="HR79" s="365"/>
      <c r="HS79" s="365"/>
      <c r="HT79" s="365"/>
      <c r="HU79" s="365"/>
      <c r="HV79" s="365"/>
      <c r="HW79" s="365"/>
      <c r="HX79" s="365"/>
      <c r="HY79" s="365"/>
      <c r="HZ79" s="365"/>
      <c r="IA79" s="365"/>
      <c r="IB79" s="365"/>
      <c r="IC79" s="365"/>
      <c r="ID79" s="365"/>
      <c r="IE79" s="365"/>
      <c r="IF79" s="365"/>
      <c r="IG79" s="365"/>
      <c r="IH79" s="365"/>
      <c r="II79" s="365"/>
      <c r="IJ79" s="365"/>
      <c r="IK79" s="365"/>
      <c r="IL79" s="365"/>
      <c r="IM79" s="365"/>
      <c r="IN79" s="365"/>
      <c r="IO79" s="365"/>
      <c r="IP79" s="365"/>
      <c r="IQ79" s="365"/>
      <c r="IR79" s="365"/>
      <c r="IS79" s="365"/>
      <c r="IT79" s="365"/>
      <c r="IU79" s="365"/>
    </row>
    <row r="80" s="30" customFormat="1" ht="24" customHeight="1" spans="1:255">
      <c r="A80" s="351" t="s">
        <v>1379</v>
      </c>
      <c r="B80" s="368"/>
      <c r="C80" s="365"/>
      <c r="D80" s="365"/>
      <c r="E80" s="365"/>
      <c r="F80" s="365"/>
      <c r="G80" s="365"/>
      <c r="H80" s="365"/>
      <c r="I80" s="365"/>
      <c r="J80" s="365"/>
      <c r="K80" s="365"/>
      <c r="L80" s="365"/>
      <c r="M80" s="365"/>
      <c r="N80" s="365"/>
      <c r="O80" s="365"/>
      <c r="P80" s="365"/>
      <c r="Q80" s="365"/>
      <c r="R80" s="365"/>
      <c r="S80" s="365"/>
      <c r="T80" s="365"/>
      <c r="U80" s="365"/>
      <c r="V80" s="365"/>
      <c r="W80" s="365"/>
      <c r="X80" s="365"/>
      <c r="Y80" s="365"/>
      <c r="Z80" s="365"/>
      <c r="AA80" s="365"/>
      <c r="AB80" s="365"/>
      <c r="AC80" s="365"/>
      <c r="AD80" s="365"/>
      <c r="AE80" s="365"/>
      <c r="AF80" s="365"/>
      <c r="AG80" s="365"/>
      <c r="AH80" s="365"/>
      <c r="AI80" s="365"/>
      <c r="AJ80" s="365"/>
      <c r="AK80" s="365"/>
      <c r="AL80" s="365"/>
      <c r="AM80" s="365"/>
      <c r="AN80" s="365"/>
      <c r="AO80" s="365"/>
      <c r="AP80" s="365"/>
      <c r="AQ80" s="365"/>
      <c r="AR80" s="365"/>
      <c r="AS80" s="365"/>
      <c r="AT80" s="365"/>
      <c r="AU80" s="365"/>
      <c r="AV80" s="365"/>
      <c r="AW80" s="365"/>
      <c r="AX80" s="365"/>
      <c r="AY80" s="365"/>
      <c r="AZ80" s="365"/>
      <c r="BA80" s="365"/>
      <c r="BB80" s="365"/>
      <c r="BC80" s="365"/>
      <c r="BD80" s="365"/>
      <c r="BE80" s="365"/>
      <c r="BF80" s="365"/>
      <c r="BG80" s="365"/>
      <c r="BH80" s="365"/>
      <c r="BI80" s="365"/>
      <c r="BJ80" s="365"/>
      <c r="BK80" s="365"/>
      <c r="BL80" s="365"/>
      <c r="BM80" s="365"/>
      <c r="BN80" s="365"/>
      <c r="BO80" s="365"/>
      <c r="BP80" s="365"/>
      <c r="BQ80" s="365"/>
      <c r="BR80" s="365"/>
      <c r="BS80" s="365"/>
      <c r="BT80" s="365"/>
      <c r="BU80" s="365"/>
      <c r="BV80" s="365"/>
      <c r="BW80" s="365"/>
      <c r="BX80" s="365"/>
      <c r="BY80" s="365"/>
      <c r="BZ80" s="365"/>
      <c r="CA80" s="365"/>
      <c r="CB80" s="365"/>
      <c r="CC80" s="365"/>
      <c r="CD80" s="365"/>
      <c r="CE80" s="365"/>
      <c r="CF80" s="365"/>
      <c r="CG80" s="365"/>
      <c r="CH80" s="365"/>
      <c r="CI80" s="365"/>
      <c r="CJ80" s="365"/>
      <c r="CK80" s="365"/>
      <c r="CL80" s="365"/>
      <c r="CM80" s="365"/>
      <c r="CN80" s="365"/>
      <c r="CO80" s="365"/>
      <c r="CP80" s="365"/>
      <c r="CQ80" s="365"/>
      <c r="CR80" s="365"/>
      <c r="CS80" s="365"/>
      <c r="CT80" s="365"/>
      <c r="CU80" s="365"/>
      <c r="CV80" s="365"/>
      <c r="CW80" s="365"/>
      <c r="CX80" s="365"/>
      <c r="CY80" s="365"/>
      <c r="CZ80" s="365"/>
      <c r="DA80" s="365"/>
      <c r="DB80" s="365"/>
      <c r="DC80" s="365"/>
      <c r="DD80" s="365"/>
      <c r="DE80" s="365"/>
      <c r="DF80" s="365"/>
      <c r="DG80" s="365"/>
      <c r="DH80" s="365"/>
      <c r="DI80" s="365"/>
      <c r="DJ80" s="365"/>
      <c r="DK80" s="365"/>
      <c r="DL80" s="365"/>
      <c r="DM80" s="365"/>
      <c r="DN80" s="365"/>
      <c r="DO80" s="365"/>
      <c r="DP80" s="365"/>
      <c r="DQ80" s="365"/>
      <c r="DR80" s="365"/>
      <c r="DS80" s="365"/>
      <c r="DT80" s="365"/>
      <c r="DU80" s="365"/>
      <c r="DV80" s="365"/>
      <c r="DW80" s="365"/>
      <c r="DX80" s="365"/>
      <c r="DY80" s="365"/>
      <c r="DZ80" s="365"/>
      <c r="EA80" s="365"/>
      <c r="EB80" s="365"/>
      <c r="EC80" s="365"/>
      <c r="ED80" s="365"/>
      <c r="EE80" s="365"/>
      <c r="EF80" s="365"/>
      <c r="EG80" s="365"/>
      <c r="EH80" s="365"/>
      <c r="EI80" s="365"/>
      <c r="EJ80" s="365"/>
      <c r="EK80" s="365"/>
      <c r="EL80" s="365"/>
      <c r="EM80" s="365"/>
      <c r="EN80" s="365"/>
      <c r="EO80" s="365"/>
      <c r="EP80" s="365"/>
      <c r="EQ80" s="365"/>
      <c r="ER80" s="365"/>
      <c r="ES80" s="365"/>
      <c r="ET80" s="365"/>
      <c r="EU80" s="365"/>
      <c r="EV80" s="365"/>
      <c r="EW80" s="365"/>
      <c r="EX80" s="365"/>
      <c r="EY80" s="365"/>
      <c r="EZ80" s="365"/>
      <c r="FA80" s="365"/>
      <c r="FB80" s="365"/>
      <c r="FC80" s="365"/>
      <c r="FD80" s="365"/>
      <c r="FE80" s="365"/>
      <c r="FF80" s="365"/>
      <c r="FG80" s="365"/>
      <c r="FH80" s="365"/>
      <c r="FI80" s="365"/>
      <c r="FJ80" s="365"/>
      <c r="FK80" s="365"/>
      <c r="FL80" s="365"/>
      <c r="FM80" s="365"/>
      <c r="FN80" s="365"/>
      <c r="FO80" s="365"/>
      <c r="FP80" s="365"/>
      <c r="FQ80" s="365"/>
      <c r="FR80" s="365"/>
      <c r="FS80" s="365"/>
      <c r="FT80" s="365"/>
      <c r="FU80" s="365"/>
      <c r="FV80" s="365"/>
      <c r="FW80" s="365"/>
      <c r="FX80" s="365"/>
      <c r="FY80" s="365"/>
      <c r="FZ80" s="365"/>
      <c r="GA80" s="365"/>
      <c r="GB80" s="365"/>
      <c r="GC80" s="365"/>
      <c r="GD80" s="365"/>
      <c r="GE80" s="365"/>
      <c r="GF80" s="365"/>
      <c r="GG80" s="365"/>
      <c r="GH80" s="365"/>
      <c r="GI80" s="365"/>
      <c r="GJ80" s="365"/>
      <c r="GK80" s="365"/>
      <c r="GL80" s="365"/>
      <c r="GM80" s="365"/>
      <c r="GN80" s="365"/>
      <c r="GO80" s="365"/>
      <c r="GP80" s="365"/>
      <c r="GQ80" s="365"/>
      <c r="GR80" s="365"/>
      <c r="GS80" s="365"/>
      <c r="GT80" s="365"/>
      <c r="GU80" s="365"/>
      <c r="GV80" s="365"/>
      <c r="GW80" s="365"/>
      <c r="GX80" s="365"/>
      <c r="GY80" s="365"/>
      <c r="GZ80" s="365"/>
      <c r="HA80" s="365"/>
      <c r="HB80" s="365"/>
      <c r="HC80" s="365"/>
      <c r="HD80" s="365"/>
      <c r="HE80" s="365"/>
      <c r="HF80" s="365"/>
      <c r="HG80" s="365"/>
      <c r="HH80" s="365"/>
      <c r="HI80" s="365"/>
      <c r="HJ80" s="365"/>
      <c r="HK80" s="365"/>
      <c r="HL80" s="365"/>
      <c r="HM80" s="365"/>
      <c r="HN80" s="365"/>
      <c r="HO80" s="365"/>
      <c r="HP80" s="365"/>
      <c r="HQ80" s="365"/>
      <c r="HR80" s="365"/>
      <c r="HS80" s="365"/>
      <c r="HT80" s="365"/>
      <c r="HU80" s="365"/>
      <c r="HV80" s="365"/>
      <c r="HW80" s="365"/>
      <c r="HX80" s="365"/>
      <c r="HY80" s="365"/>
      <c r="HZ80" s="365"/>
      <c r="IA80" s="365"/>
      <c r="IB80" s="365"/>
      <c r="IC80" s="365"/>
      <c r="ID80" s="365"/>
      <c r="IE80" s="365"/>
      <c r="IF80" s="365"/>
      <c r="IG80" s="365"/>
      <c r="IH80" s="365"/>
      <c r="II80" s="365"/>
      <c r="IJ80" s="365"/>
      <c r="IK80" s="365"/>
      <c r="IL80" s="365"/>
      <c r="IM80" s="365"/>
      <c r="IN80" s="365"/>
      <c r="IO80" s="365"/>
      <c r="IP80" s="365"/>
      <c r="IQ80" s="365"/>
      <c r="IR80" s="365"/>
      <c r="IS80" s="365"/>
      <c r="IT80" s="365"/>
      <c r="IU80" s="365"/>
    </row>
    <row r="81" s="30" customFormat="1" ht="24" customHeight="1" spans="1:255">
      <c r="A81" s="346" t="s">
        <v>1380</v>
      </c>
      <c r="B81" s="368"/>
      <c r="C81" s="365"/>
      <c r="D81" s="365"/>
      <c r="E81" s="365"/>
      <c r="F81" s="365"/>
      <c r="G81" s="365"/>
      <c r="H81" s="365"/>
      <c r="I81" s="365"/>
      <c r="J81" s="365"/>
      <c r="K81" s="365"/>
      <c r="L81" s="365"/>
      <c r="M81" s="365"/>
      <c r="N81" s="365"/>
      <c r="O81" s="365"/>
      <c r="P81" s="365"/>
      <c r="Q81" s="365"/>
      <c r="R81" s="365"/>
      <c r="S81" s="365"/>
      <c r="T81" s="365"/>
      <c r="U81" s="365"/>
      <c r="V81" s="365"/>
      <c r="W81" s="365"/>
      <c r="X81" s="365"/>
      <c r="Y81" s="365"/>
      <c r="Z81" s="365"/>
      <c r="AA81" s="365"/>
      <c r="AB81" s="365"/>
      <c r="AC81" s="365"/>
      <c r="AD81" s="365"/>
      <c r="AE81" s="365"/>
      <c r="AF81" s="365"/>
      <c r="AG81" s="365"/>
      <c r="AH81" s="365"/>
      <c r="AI81" s="365"/>
      <c r="AJ81" s="365"/>
      <c r="AK81" s="365"/>
      <c r="AL81" s="365"/>
      <c r="AM81" s="365"/>
      <c r="AN81" s="365"/>
      <c r="AO81" s="365"/>
      <c r="AP81" s="365"/>
      <c r="AQ81" s="365"/>
      <c r="AR81" s="365"/>
      <c r="AS81" s="365"/>
      <c r="AT81" s="365"/>
      <c r="AU81" s="365"/>
      <c r="AV81" s="365"/>
      <c r="AW81" s="365"/>
      <c r="AX81" s="365"/>
      <c r="AY81" s="365"/>
      <c r="AZ81" s="365"/>
      <c r="BA81" s="365"/>
      <c r="BB81" s="365"/>
      <c r="BC81" s="365"/>
      <c r="BD81" s="365"/>
      <c r="BE81" s="365"/>
      <c r="BF81" s="365"/>
      <c r="BG81" s="365"/>
      <c r="BH81" s="365"/>
      <c r="BI81" s="365"/>
      <c r="BJ81" s="365"/>
      <c r="BK81" s="365"/>
      <c r="BL81" s="365"/>
      <c r="BM81" s="365"/>
      <c r="BN81" s="365"/>
      <c r="BO81" s="365"/>
      <c r="BP81" s="365"/>
      <c r="BQ81" s="365"/>
      <c r="BR81" s="365"/>
      <c r="BS81" s="365"/>
      <c r="BT81" s="365"/>
      <c r="BU81" s="365"/>
      <c r="BV81" s="365"/>
      <c r="BW81" s="365"/>
      <c r="BX81" s="365"/>
      <c r="BY81" s="365"/>
      <c r="BZ81" s="365"/>
      <c r="CA81" s="365"/>
      <c r="CB81" s="365"/>
      <c r="CC81" s="365"/>
      <c r="CD81" s="365"/>
      <c r="CE81" s="365"/>
      <c r="CF81" s="365"/>
      <c r="CG81" s="365"/>
      <c r="CH81" s="365"/>
      <c r="CI81" s="365"/>
      <c r="CJ81" s="365"/>
      <c r="CK81" s="365"/>
      <c r="CL81" s="365"/>
      <c r="CM81" s="365"/>
      <c r="CN81" s="365"/>
      <c r="CO81" s="365"/>
      <c r="CP81" s="365"/>
      <c r="CQ81" s="365"/>
      <c r="CR81" s="365"/>
      <c r="CS81" s="365"/>
      <c r="CT81" s="365"/>
      <c r="CU81" s="365"/>
      <c r="CV81" s="365"/>
      <c r="CW81" s="365"/>
      <c r="CX81" s="365"/>
      <c r="CY81" s="365"/>
      <c r="CZ81" s="365"/>
      <c r="DA81" s="365"/>
      <c r="DB81" s="365"/>
      <c r="DC81" s="365"/>
      <c r="DD81" s="365"/>
      <c r="DE81" s="365"/>
      <c r="DF81" s="365"/>
      <c r="DG81" s="365"/>
      <c r="DH81" s="365"/>
      <c r="DI81" s="365"/>
      <c r="DJ81" s="365"/>
      <c r="DK81" s="365"/>
      <c r="DL81" s="365"/>
      <c r="DM81" s="365"/>
      <c r="DN81" s="365"/>
      <c r="DO81" s="365"/>
      <c r="DP81" s="365"/>
      <c r="DQ81" s="365"/>
      <c r="DR81" s="365"/>
      <c r="DS81" s="365"/>
      <c r="DT81" s="365"/>
      <c r="DU81" s="365"/>
      <c r="DV81" s="365"/>
      <c r="DW81" s="365"/>
      <c r="DX81" s="365"/>
      <c r="DY81" s="365"/>
      <c r="DZ81" s="365"/>
      <c r="EA81" s="365"/>
      <c r="EB81" s="365"/>
      <c r="EC81" s="365"/>
      <c r="ED81" s="365"/>
      <c r="EE81" s="365"/>
      <c r="EF81" s="365"/>
      <c r="EG81" s="365"/>
      <c r="EH81" s="365"/>
      <c r="EI81" s="365"/>
      <c r="EJ81" s="365"/>
      <c r="EK81" s="365"/>
      <c r="EL81" s="365"/>
      <c r="EM81" s="365"/>
      <c r="EN81" s="365"/>
      <c r="EO81" s="365"/>
      <c r="EP81" s="365"/>
      <c r="EQ81" s="365"/>
      <c r="ER81" s="365"/>
      <c r="ES81" s="365"/>
      <c r="ET81" s="365"/>
      <c r="EU81" s="365"/>
      <c r="EV81" s="365"/>
      <c r="EW81" s="365"/>
      <c r="EX81" s="365"/>
      <c r="EY81" s="365"/>
      <c r="EZ81" s="365"/>
      <c r="FA81" s="365"/>
      <c r="FB81" s="365"/>
      <c r="FC81" s="365"/>
      <c r="FD81" s="365"/>
      <c r="FE81" s="365"/>
      <c r="FF81" s="365"/>
      <c r="FG81" s="365"/>
      <c r="FH81" s="365"/>
      <c r="FI81" s="365"/>
      <c r="FJ81" s="365"/>
      <c r="FK81" s="365"/>
      <c r="FL81" s="365"/>
      <c r="FM81" s="365"/>
      <c r="FN81" s="365"/>
      <c r="FO81" s="365"/>
      <c r="FP81" s="365"/>
      <c r="FQ81" s="365"/>
      <c r="FR81" s="365"/>
      <c r="FS81" s="365"/>
      <c r="FT81" s="365"/>
      <c r="FU81" s="365"/>
      <c r="FV81" s="365"/>
      <c r="FW81" s="365"/>
      <c r="FX81" s="365"/>
      <c r="FY81" s="365"/>
      <c r="FZ81" s="365"/>
      <c r="GA81" s="365"/>
      <c r="GB81" s="365"/>
      <c r="GC81" s="365"/>
      <c r="GD81" s="365"/>
      <c r="GE81" s="365"/>
      <c r="GF81" s="365"/>
      <c r="GG81" s="365"/>
      <c r="GH81" s="365"/>
      <c r="GI81" s="365"/>
      <c r="GJ81" s="365"/>
      <c r="GK81" s="365"/>
      <c r="GL81" s="365"/>
      <c r="GM81" s="365"/>
      <c r="GN81" s="365"/>
      <c r="GO81" s="365"/>
      <c r="GP81" s="365"/>
      <c r="GQ81" s="365"/>
      <c r="GR81" s="365"/>
      <c r="GS81" s="365"/>
      <c r="GT81" s="365"/>
      <c r="GU81" s="365"/>
      <c r="GV81" s="365"/>
      <c r="GW81" s="365"/>
      <c r="GX81" s="365"/>
      <c r="GY81" s="365"/>
      <c r="GZ81" s="365"/>
      <c r="HA81" s="365"/>
      <c r="HB81" s="365"/>
      <c r="HC81" s="365"/>
      <c r="HD81" s="365"/>
      <c r="HE81" s="365"/>
      <c r="HF81" s="365"/>
      <c r="HG81" s="365"/>
      <c r="HH81" s="365"/>
      <c r="HI81" s="365"/>
      <c r="HJ81" s="365"/>
      <c r="HK81" s="365"/>
      <c r="HL81" s="365"/>
      <c r="HM81" s="365"/>
      <c r="HN81" s="365"/>
      <c r="HO81" s="365"/>
      <c r="HP81" s="365"/>
      <c r="HQ81" s="365"/>
      <c r="HR81" s="365"/>
      <c r="HS81" s="365"/>
      <c r="HT81" s="365"/>
      <c r="HU81" s="365"/>
      <c r="HV81" s="365"/>
      <c r="HW81" s="365"/>
      <c r="HX81" s="365"/>
      <c r="HY81" s="365"/>
      <c r="HZ81" s="365"/>
      <c r="IA81" s="365"/>
      <c r="IB81" s="365"/>
      <c r="IC81" s="365"/>
      <c r="ID81" s="365"/>
      <c r="IE81" s="365"/>
      <c r="IF81" s="365"/>
      <c r="IG81" s="365"/>
      <c r="IH81" s="365"/>
      <c r="II81" s="365"/>
      <c r="IJ81" s="365"/>
      <c r="IK81" s="365"/>
      <c r="IL81" s="365"/>
      <c r="IM81" s="365"/>
      <c r="IN81" s="365"/>
      <c r="IO81" s="365"/>
      <c r="IP81" s="365"/>
      <c r="IQ81" s="365"/>
      <c r="IR81" s="365"/>
      <c r="IS81" s="365"/>
      <c r="IT81" s="365"/>
      <c r="IU81" s="365"/>
    </row>
    <row r="82" s="30" customFormat="1" ht="24" customHeight="1" spans="1:255">
      <c r="A82" s="351" t="s">
        <v>1114</v>
      </c>
      <c r="B82" s="368"/>
      <c r="C82" s="365"/>
      <c r="D82" s="365"/>
      <c r="E82" s="365"/>
      <c r="F82" s="365"/>
      <c r="G82" s="365"/>
      <c r="H82" s="365"/>
      <c r="I82" s="365"/>
      <c r="J82" s="365"/>
      <c r="K82" s="365"/>
      <c r="L82" s="365"/>
      <c r="M82" s="365"/>
      <c r="N82" s="365"/>
      <c r="O82" s="365"/>
      <c r="P82" s="365"/>
      <c r="Q82" s="365"/>
      <c r="R82" s="365"/>
      <c r="S82" s="365"/>
      <c r="T82" s="365"/>
      <c r="U82" s="365"/>
      <c r="V82" s="365"/>
      <c r="W82" s="365"/>
      <c r="X82" s="365"/>
      <c r="Y82" s="365"/>
      <c r="Z82" s="365"/>
      <c r="AA82" s="365"/>
      <c r="AB82" s="365"/>
      <c r="AC82" s="365"/>
      <c r="AD82" s="365"/>
      <c r="AE82" s="365"/>
      <c r="AF82" s="365"/>
      <c r="AG82" s="365"/>
      <c r="AH82" s="365"/>
      <c r="AI82" s="365"/>
      <c r="AJ82" s="365"/>
      <c r="AK82" s="365"/>
      <c r="AL82" s="365"/>
      <c r="AM82" s="365"/>
      <c r="AN82" s="365"/>
      <c r="AO82" s="365"/>
      <c r="AP82" s="365"/>
      <c r="AQ82" s="365"/>
      <c r="AR82" s="365"/>
      <c r="AS82" s="365"/>
      <c r="AT82" s="365"/>
      <c r="AU82" s="365"/>
      <c r="AV82" s="365"/>
      <c r="AW82" s="365"/>
      <c r="AX82" s="365"/>
      <c r="AY82" s="365"/>
      <c r="AZ82" s="365"/>
      <c r="BA82" s="365"/>
      <c r="BB82" s="365"/>
      <c r="BC82" s="365"/>
      <c r="BD82" s="365"/>
      <c r="BE82" s="365"/>
      <c r="BF82" s="365"/>
      <c r="BG82" s="365"/>
      <c r="BH82" s="365"/>
      <c r="BI82" s="365"/>
      <c r="BJ82" s="365"/>
      <c r="BK82" s="365"/>
      <c r="BL82" s="365"/>
      <c r="BM82" s="365"/>
      <c r="BN82" s="365"/>
      <c r="BO82" s="365"/>
      <c r="BP82" s="365"/>
      <c r="BQ82" s="365"/>
      <c r="BR82" s="365"/>
      <c r="BS82" s="365"/>
      <c r="BT82" s="365"/>
      <c r="BU82" s="365"/>
      <c r="BV82" s="365"/>
      <c r="BW82" s="365"/>
      <c r="BX82" s="365"/>
      <c r="BY82" s="365"/>
      <c r="BZ82" s="365"/>
      <c r="CA82" s="365"/>
      <c r="CB82" s="365"/>
      <c r="CC82" s="365"/>
      <c r="CD82" s="365"/>
      <c r="CE82" s="365"/>
      <c r="CF82" s="365"/>
      <c r="CG82" s="365"/>
      <c r="CH82" s="365"/>
      <c r="CI82" s="365"/>
      <c r="CJ82" s="365"/>
      <c r="CK82" s="365"/>
      <c r="CL82" s="365"/>
      <c r="CM82" s="365"/>
      <c r="CN82" s="365"/>
      <c r="CO82" s="365"/>
      <c r="CP82" s="365"/>
      <c r="CQ82" s="365"/>
      <c r="CR82" s="365"/>
      <c r="CS82" s="365"/>
      <c r="CT82" s="365"/>
      <c r="CU82" s="365"/>
      <c r="CV82" s="365"/>
      <c r="CW82" s="365"/>
      <c r="CX82" s="365"/>
      <c r="CY82" s="365"/>
      <c r="CZ82" s="365"/>
      <c r="DA82" s="365"/>
      <c r="DB82" s="365"/>
      <c r="DC82" s="365"/>
      <c r="DD82" s="365"/>
      <c r="DE82" s="365"/>
      <c r="DF82" s="365"/>
      <c r="DG82" s="365"/>
      <c r="DH82" s="365"/>
      <c r="DI82" s="365"/>
      <c r="DJ82" s="365"/>
      <c r="DK82" s="365"/>
      <c r="DL82" s="365"/>
      <c r="DM82" s="365"/>
      <c r="DN82" s="365"/>
      <c r="DO82" s="365"/>
      <c r="DP82" s="365"/>
      <c r="DQ82" s="365"/>
      <c r="DR82" s="365"/>
      <c r="DS82" s="365"/>
      <c r="DT82" s="365"/>
      <c r="DU82" s="365"/>
      <c r="DV82" s="365"/>
      <c r="DW82" s="365"/>
      <c r="DX82" s="365"/>
      <c r="DY82" s="365"/>
      <c r="DZ82" s="365"/>
      <c r="EA82" s="365"/>
      <c r="EB82" s="365"/>
      <c r="EC82" s="365"/>
      <c r="ED82" s="365"/>
      <c r="EE82" s="365"/>
      <c r="EF82" s="365"/>
      <c r="EG82" s="365"/>
      <c r="EH82" s="365"/>
      <c r="EI82" s="365"/>
      <c r="EJ82" s="365"/>
      <c r="EK82" s="365"/>
      <c r="EL82" s="365"/>
      <c r="EM82" s="365"/>
      <c r="EN82" s="365"/>
      <c r="EO82" s="365"/>
      <c r="EP82" s="365"/>
      <c r="EQ82" s="365"/>
      <c r="ER82" s="365"/>
      <c r="ES82" s="365"/>
      <c r="ET82" s="365"/>
      <c r="EU82" s="365"/>
      <c r="EV82" s="365"/>
      <c r="EW82" s="365"/>
      <c r="EX82" s="365"/>
      <c r="EY82" s="365"/>
      <c r="EZ82" s="365"/>
      <c r="FA82" s="365"/>
      <c r="FB82" s="365"/>
      <c r="FC82" s="365"/>
      <c r="FD82" s="365"/>
      <c r="FE82" s="365"/>
      <c r="FF82" s="365"/>
      <c r="FG82" s="365"/>
      <c r="FH82" s="365"/>
      <c r="FI82" s="365"/>
      <c r="FJ82" s="365"/>
      <c r="FK82" s="365"/>
      <c r="FL82" s="365"/>
      <c r="FM82" s="365"/>
      <c r="FN82" s="365"/>
      <c r="FO82" s="365"/>
      <c r="FP82" s="365"/>
      <c r="FQ82" s="365"/>
      <c r="FR82" s="365"/>
      <c r="FS82" s="365"/>
      <c r="FT82" s="365"/>
      <c r="FU82" s="365"/>
      <c r="FV82" s="365"/>
      <c r="FW82" s="365"/>
      <c r="FX82" s="365"/>
      <c r="FY82" s="365"/>
      <c r="FZ82" s="365"/>
      <c r="GA82" s="365"/>
      <c r="GB82" s="365"/>
      <c r="GC82" s="365"/>
      <c r="GD82" s="365"/>
      <c r="GE82" s="365"/>
      <c r="GF82" s="365"/>
      <c r="GG82" s="365"/>
      <c r="GH82" s="365"/>
      <c r="GI82" s="365"/>
      <c r="GJ82" s="365"/>
      <c r="GK82" s="365"/>
      <c r="GL82" s="365"/>
      <c r="GM82" s="365"/>
      <c r="GN82" s="365"/>
      <c r="GO82" s="365"/>
      <c r="GP82" s="365"/>
      <c r="GQ82" s="365"/>
      <c r="GR82" s="365"/>
      <c r="GS82" s="365"/>
      <c r="GT82" s="365"/>
      <c r="GU82" s="365"/>
      <c r="GV82" s="365"/>
      <c r="GW82" s="365"/>
      <c r="GX82" s="365"/>
      <c r="GY82" s="365"/>
      <c r="GZ82" s="365"/>
      <c r="HA82" s="365"/>
      <c r="HB82" s="365"/>
      <c r="HC82" s="365"/>
      <c r="HD82" s="365"/>
      <c r="HE82" s="365"/>
      <c r="HF82" s="365"/>
      <c r="HG82" s="365"/>
      <c r="HH82" s="365"/>
      <c r="HI82" s="365"/>
      <c r="HJ82" s="365"/>
      <c r="HK82" s="365"/>
      <c r="HL82" s="365"/>
      <c r="HM82" s="365"/>
      <c r="HN82" s="365"/>
      <c r="HO82" s="365"/>
      <c r="HP82" s="365"/>
      <c r="HQ82" s="365"/>
      <c r="HR82" s="365"/>
      <c r="HS82" s="365"/>
      <c r="HT82" s="365"/>
      <c r="HU82" s="365"/>
      <c r="HV82" s="365"/>
      <c r="HW82" s="365"/>
      <c r="HX82" s="365"/>
      <c r="HY82" s="365"/>
      <c r="HZ82" s="365"/>
      <c r="IA82" s="365"/>
      <c r="IB82" s="365"/>
      <c r="IC82" s="365"/>
      <c r="ID82" s="365"/>
      <c r="IE82" s="365"/>
      <c r="IF82" s="365"/>
      <c r="IG82" s="365"/>
      <c r="IH82" s="365"/>
      <c r="II82" s="365"/>
      <c r="IJ82" s="365"/>
      <c r="IK82" s="365"/>
      <c r="IL82" s="365"/>
      <c r="IM82" s="365"/>
      <c r="IN82" s="365"/>
      <c r="IO82" s="365"/>
      <c r="IP82" s="365"/>
      <c r="IQ82" s="365"/>
      <c r="IR82" s="365"/>
      <c r="IS82" s="365"/>
      <c r="IT82" s="365"/>
      <c r="IU82" s="365"/>
    </row>
    <row r="83" s="30" customFormat="1" ht="24" customHeight="1" spans="1:255">
      <c r="A83" s="351" t="s">
        <v>1381</v>
      </c>
      <c r="B83" s="368"/>
      <c r="C83" s="365"/>
      <c r="D83" s="365"/>
      <c r="E83" s="365"/>
      <c r="F83" s="365"/>
      <c r="G83" s="365"/>
      <c r="H83" s="365"/>
      <c r="I83" s="365"/>
      <c r="J83" s="365"/>
      <c r="K83" s="365"/>
      <c r="L83" s="365"/>
      <c r="M83" s="365"/>
      <c r="N83" s="365"/>
      <c r="O83" s="365"/>
      <c r="P83" s="365"/>
      <c r="Q83" s="365"/>
      <c r="R83" s="365"/>
      <c r="S83" s="365"/>
      <c r="T83" s="365"/>
      <c r="U83" s="365"/>
      <c r="V83" s="365"/>
      <c r="W83" s="365"/>
      <c r="X83" s="365"/>
      <c r="Y83" s="365"/>
      <c r="Z83" s="365"/>
      <c r="AA83" s="365"/>
      <c r="AB83" s="365"/>
      <c r="AC83" s="365"/>
      <c r="AD83" s="365"/>
      <c r="AE83" s="365"/>
      <c r="AF83" s="365"/>
      <c r="AG83" s="365"/>
      <c r="AH83" s="365"/>
      <c r="AI83" s="365"/>
      <c r="AJ83" s="365"/>
      <c r="AK83" s="365"/>
      <c r="AL83" s="365"/>
      <c r="AM83" s="365"/>
      <c r="AN83" s="365"/>
      <c r="AO83" s="365"/>
      <c r="AP83" s="365"/>
      <c r="AQ83" s="365"/>
      <c r="AR83" s="365"/>
      <c r="AS83" s="365"/>
      <c r="AT83" s="365"/>
      <c r="AU83" s="365"/>
      <c r="AV83" s="365"/>
      <c r="AW83" s="365"/>
      <c r="AX83" s="365"/>
      <c r="AY83" s="365"/>
      <c r="AZ83" s="365"/>
      <c r="BA83" s="365"/>
      <c r="BB83" s="365"/>
      <c r="BC83" s="365"/>
      <c r="BD83" s="365"/>
      <c r="BE83" s="365"/>
      <c r="BF83" s="365"/>
      <c r="BG83" s="365"/>
      <c r="BH83" s="365"/>
      <c r="BI83" s="365"/>
      <c r="BJ83" s="365"/>
      <c r="BK83" s="365"/>
      <c r="BL83" s="365"/>
      <c r="BM83" s="365"/>
      <c r="BN83" s="365"/>
      <c r="BO83" s="365"/>
      <c r="BP83" s="365"/>
      <c r="BQ83" s="365"/>
      <c r="BR83" s="365"/>
      <c r="BS83" s="365"/>
      <c r="BT83" s="365"/>
      <c r="BU83" s="365"/>
      <c r="BV83" s="365"/>
      <c r="BW83" s="365"/>
      <c r="BX83" s="365"/>
      <c r="BY83" s="365"/>
      <c r="BZ83" s="365"/>
      <c r="CA83" s="365"/>
      <c r="CB83" s="365"/>
      <c r="CC83" s="365"/>
      <c r="CD83" s="365"/>
      <c r="CE83" s="365"/>
      <c r="CF83" s="365"/>
      <c r="CG83" s="365"/>
      <c r="CH83" s="365"/>
      <c r="CI83" s="365"/>
      <c r="CJ83" s="365"/>
      <c r="CK83" s="365"/>
      <c r="CL83" s="365"/>
      <c r="CM83" s="365"/>
      <c r="CN83" s="365"/>
      <c r="CO83" s="365"/>
      <c r="CP83" s="365"/>
      <c r="CQ83" s="365"/>
      <c r="CR83" s="365"/>
      <c r="CS83" s="365"/>
      <c r="CT83" s="365"/>
      <c r="CU83" s="365"/>
      <c r="CV83" s="365"/>
      <c r="CW83" s="365"/>
      <c r="CX83" s="365"/>
      <c r="CY83" s="365"/>
      <c r="CZ83" s="365"/>
      <c r="DA83" s="365"/>
      <c r="DB83" s="365"/>
      <c r="DC83" s="365"/>
      <c r="DD83" s="365"/>
      <c r="DE83" s="365"/>
      <c r="DF83" s="365"/>
      <c r="DG83" s="365"/>
      <c r="DH83" s="365"/>
      <c r="DI83" s="365"/>
      <c r="DJ83" s="365"/>
      <c r="DK83" s="365"/>
      <c r="DL83" s="365"/>
      <c r="DM83" s="365"/>
      <c r="DN83" s="365"/>
      <c r="DO83" s="365"/>
      <c r="DP83" s="365"/>
      <c r="DQ83" s="365"/>
      <c r="DR83" s="365"/>
      <c r="DS83" s="365"/>
      <c r="DT83" s="365"/>
      <c r="DU83" s="365"/>
      <c r="DV83" s="365"/>
      <c r="DW83" s="365"/>
      <c r="DX83" s="365"/>
      <c r="DY83" s="365"/>
      <c r="DZ83" s="365"/>
      <c r="EA83" s="365"/>
      <c r="EB83" s="365"/>
      <c r="EC83" s="365"/>
      <c r="ED83" s="365"/>
      <c r="EE83" s="365"/>
      <c r="EF83" s="365"/>
      <c r="EG83" s="365"/>
      <c r="EH83" s="365"/>
      <c r="EI83" s="365"/>
      <c r="EJ83" s="365"/>
      <c r="EK83" s="365"/>
      <c r="EL83" s="365"/>
      <c r="EM83" s="365"/>
      <c r="EN83" s="365"/>
      <c r="EO83" s="365"/>
      <c r="EP83" s="365"/>
      <c r="EQ83" s="365"/>
      <c r="ER83" s="365"/>
      <c r="ES83" s="365"/>
      <c r="ET83" s="365"/>
      <c r="EU83" s="365"/>
      <c r="EV83" s="365"/>
      <c r="EW83" s="365"/>
      <c r="EX83" s="365"/>
      <c r="EY83" s="365"/>
      <c r="EZ83" s="365"/>
      <c r="FA83" s="365"/>
      <c r="FB83" s="365"/>
      <c r="FC83" s="365"/>
      <c r="FD83" s="365"/>
      <c r="FE83" s="365"/>
      <c r="FF83" s="365"/>
      <c r="FG83" s="365"/>
      <c r="FH83" s="365"/>
      <c r="FI83" s="365"/>
      <c r="FJ83" s="365"/>
      <c r="FK83" s="365"/>
      <c r="FL83" s="365"/>
      <c r="FM83" s="365"/>
      <c r="FN83" s="365"/>
      <c r="FO83" s="365"/>
      <c r="FP83" s="365"/>
      <c r="FQ83" s="365"/>
      <c r="FR83" s="365"/>
      <c r="FS83" s="365"/>
      <c r="FT83" s="365"/>
      <c r="FU83" s="365"/>
      <c r="FV83" s="365"/>
      <c r="FW83" s="365"/>
      <c r="FX83" s="365"/>
      <c r="FY83" s="365"/>
      <c r="FZ83" s="365"/>
      <c r="GA83" s="365"/>
      <c r="GB83" s="365"/>
      <c r="GC83" s="365"/>
      <c r="GD83" s="365"/>
      <c r="GE83" s="365"/>
      <c r="GF83" s="365"/>
      <c r="GG83" s="365"/>
      <c r="GH83" s="365"/>
      <c r="GI83" s="365"/>
      <c r="GJ83" s="365"/>
      <c r="GK83" s="365"/>
      <c r="GL83" s="365"/>
      <c r="GM83" s="365"/>
      <c r="GN83" s="365"/>
      <c r="GO83" s="365"/>
      <c r="GP83" s="365"/>
      <c r="GQ83" s="365"/>
      <c r="GR83" s="365"/>
      <c r="GS83" s="365"/>
      <c r="GT83" s="365"/>
      <c r="GU83" s="365"/>
      <c r="GV83" s="365"/>
      <c r="GW83" s="365"/>
      <c r="GX83" s="365"/>
      <c r="GY83" s="365"/>
      <c r="GZ83" s="365"/>
      <c r="HA83" s="365"/>
      <c r="HB83" s="365"/>
      <c r="HC83" s="365"/>
      <c r="HD83" s="365"/>
      <c r="HE83" s="365"/>
      <c r="HF83" s="365"/>
      <c r="HG83" s="365"/>
      <c r="HH83" s="365"/>
      <c r="HI83" s="365"/>
      <c r="HJ83" s="365"/>
      <c r="HK83" s="365"/>
      <c r="HL83" s="365"/>
      <c r="HM83" s="365"/>
      <c r="HN83" s="365"/>
      <c r="HO83" s="365"/>
      <c r="HP83" s="365"/>
      <c r="HQ83" s="365"/>
      <c r="HR83" s="365"/>
      <c r="HS83" s="365"/>
      <c r="HT83" s="365"/>
      <c r="HU83" s="365"/>
      <c r="HV83" s="365"/>
      <c r="HW83" s="365"/>
      <c r="HX83" s="365"/>
      <c r="HY83" s="365"/>
      <c r="HZ83" s="365"/>
      <c r="IA83" s="365"/>
      <c r="IB83" s="365"/>
      <c r="IC83" s="365"/>
      <c r="ID83" s="365"/>
      <c r="IE83" s="365"/>
      <c r="IF83" s="365"/>
      <c r="IG83" s="365"/>
      <c r="IH83" s="365"/>
      <c r="II83" s="365"/>
      <c r="IJ83" s="365"/>
      <c r="IK83" s="365"/>
      <c r="IL83" s="365"/>
      <c r="IM83" s="365"/>
      <c r="IN83" s="365"/>
      <c r="IO83" s="365"/>
      <c r="IP83" s="365"/>
      <c r="IQ83" s="365"/>
      <c r="IR83" s="365"/>
      <c r="IS83" s="365"/>
      <c r="IT83" s="365"/>
      <c r="IU83" s="365"/>
    </row>
    <row r="84" s="30" customFormat="1" ht="24" customHeight="1" spans="1:255">
      <c r="A84" s="287" t="s">
        <v>1382</v>
      </c>
      <c r="B84" s="369">
        <f ca="1">B5+B7+B10+B15+B17+B19+B23+B35+B45+B55+B58+B60+B62+B64+B66+B73+B77+B79+B81</f>
        <v>190006</v>
      </c>
      <c r="C84" s="365"/>
      <c r="D84" s="365"/>
      <c r="E84" s="365"/>
      <c r="F84" s="365"/>
      <c r="G84" s="365"/>
      <c r="H84" s="365"/>
      <c r="I84" s="365"/>
      <c r="J84" s="365"/>
      <c r="K84" s="365"/>
      <c r="L84" s="365"/>
      <c r="M84" s="365"/>
      <c r="N84" s="365"/>
      <c r="O84" s="365"/>
      <c r="P84" s="365"/>
      <c r="Q84" s="365"/>
      <c r="R84" s="365"/>
      <c r="S84" s="365"/>
      <c r="T84" s="365"/>
      <c r="U84" s="365"/>
      <c r="V84" s="365"/>
      <c r="W84" s="365"/>
      <c r="X84" s="365"/>
      <c r="Y84" s="365"/>
      <c r="Z84" s="365"/>
      <c r="AA84" s="365"/>
      <c r="AB84" s="365"/>
      <c r="AC84" s="365"/>
      <c r="AD84" s="365"/>
      <c r="AE84" s="365"/>
      <c r="AF84" s="365"/>
      <c r="AG84" s="365"/>
      <c r="AH84" s="365"/>
      <c r="AI84" s="365"/>
      <c r="AJ84" s="365"/>
      <c r="AK84" s="365"/>
      <c r="AL84" s="365"/>
      <c r="AM84" s="365"/>
      <c r="AN84" s="365"/>
      <c r="AO84" s="365"/>
      <c r="AP84" s="365"/>
      <c r="AQ84" s="365"/>
      <c r="AR84" s="365"/>
      <c r="AS84" s="365"/>
      <c r="AT84" s="365"/>
      <c r="AU84" s="365"/>
      <c r="AV84" s="365"/>
      <c r="AW84" s="365"/>
      <c r="AX84" s="365"/>
      <c r="AY84" s="365"/>
      <c r="AZ84" s="365"/>
      <c r="BA84" s="365"/>
      <c r="BB84" s="365"/>
      <c r="BC84" s="365"/>
      <c r="BD84" s="365"/>
      <c r="BE84" s="365"/>
      <c r="BF84" s="365"/>
      <c r="BG84" s="365"/>
      <c r="BH84" s="365"/>
      <c r="BI84" s="365"/>
      <c r="BJ84" s="365"/>
      <c r="BK84" s="365"/>
      <c r="BL84" s="365"/>
      <c r="BM84" s="365"/>
      <c r="BN84" s="365"/>
      <c r="BO84" s="365"/>
      <c r="BP84" s="365"/>
      <c r="BQ84" s="365"/>
      <c r="BR84" s="365"/>
      <c r="BS84" s="365"/>
      <c r="BT84" s="365"/>
      <c r="BU84" s="365"/>
      <c r="BV84" s="365"/>
      <c r="BW84" s="365"/>
      <c r="BX84" s="365"/>
      <c r="BY84" s="365"/>
      <c r="BZ84" s="365"/>
      <c r="CA84" s="365"/>
      <c r="CB84" s="365"/>
      <c r="CC84" s="365"/>
      <c r="CD84" s="365"/>
      <c r="CE84" s="365"/>
      <c r="CF84" s="365"/>
      <c r="CG84" s="365"/>
      <c r="CH84" s="365"/>
      <c r="CI84" s="365"/>
      <c r="CJ84" s="365"/>
      <c r="CK84" s="365"/>
      <c r="CL84" s="365"/>
      <c r="CM84" s="365"/>
      <c r="CN84" s="365"/>
      <c r="CO84" s="365"/>
      <c r="CP84" s="365"/>
      <c r="CQ84" s="365"/>
      <c r="CR84" s="365"/>
      <c r="CS84" s="365"/>
      <c r="CT84" s="365"/>
      <c r="CU84" s="365"/>
      <c r="CV84" s="365"/>
      <c r="CW84" s="365"/>
      <c r="CX84" s="365"/>
      <c r="CY84" s="365"/>
      <c r="CZ84" s="365"/>
      <c r="DA84" s="365"/>
      <c r="DB84" s="365"/>
      <c r="DC84" s="365"/>
      <c r="DD84" s="365"/>
      <c r="DE84" s="365"/>
      <c r="DF84" s="365"/>
      <c r="DG84" s="365"/>
      <c r="DH84" s="365"/>
      <c r="DI84" s="365"/>
      <c r="DJ84" s="365"/>
      <c r="DK84" s="365"/>
      <c r="DL84" s="365"/>
      <c r="DM84" s="365"/>
      <c r="DN84" s="365"/>
      <c r="DO84" s="365"/>
      <c r="DP84" s="365"/>
      <c r="DQ84" s="365"/>
      <c r="DR84" s="365"/>
      <c r="DS84" s="365"/>
      <c r="DT84" s="365"/>
      <c r="DU84" s="365"/>
      <c r="DV84" s="365"/>
      <c r="DW84" s="365"/>
      <c r="DX84" s="365"/>
      <c r="DY84" s="365"/>
      <c r="DZ84" s="365"/>
      <c r="EA84" s="365"/>
      <c r="EB84" s="365"/>
      <c r="EC84" s="365"/>
      <c r="ED84" s="365"/>
      <c r="EE84" s="365"/>
      <c r="EF84" s="365"/>
      <c r="EG84" s="365"/>
      <c r="EH84" s="365"/>
      <c r="EI84" s="365"/>
      <c r="EJ84" s="365"/>
      <c r="EK84" s="365"/>
      <c r="EL84" s="365"/>
      <c r="EM84" s="365"/>
      <c r="EN84" s="365"/>
      <c r="EO84" s="365"/>
      <c r="EP84" s="365"/>
      <c r="EQ84" s="365"/>
      <c r="ER84" s="365"/>
      <c r="ES84" s="365"/>
      <c r="ET84" s="365"/>
      <c r="EU84" s="365"/>
      <c r="EV84" s="365"/>
      <c r="EW84" s="365"/>
      <c r="EX84" s="365"/>
      <c r="EY84" s="365"/>
      <c r="EZ84" s="365"/>
      <c r="FA84" s="365"/>
      <c r="FB84" s="365"/>
      <c r="FC84" s="365"/>
      <c r="FD84" s="365"/>
      <c r="FE84" s="365"/>
      <c r="FF84" s="365"/>
      <c r="FG84" s="365"/>
      <c r="FH84" s="365"/>
      <c r="FI84" s="365"/>
      <c r="FJ84" s="365"/>
      <c r="FK84" s="365"/>
      <c r="FL84" s="365"/>
      <c r="FM84" s="365"/>
      <c r="FN84" s="365"/>
      <c r="FO84" s="365"/>
      <c r="FP84" s="365"/>
      <c r="FQ84" s="365"/>
      <c r="FR84" s="365"/>
      <c r="FS84" s="365"/>
      <c r="FT84" s="365"/>
      <c r="FU84" s="365"/>
      <c r="FV84" s="365"/>
      <c r="FW84" s="365"/>
      <c r="FX84" s="365"/>
      <c r="FY84" s="365"/>
      <c r="FZ84" s="365"/>
      <c r="GA84" s="365"/>
      <c r="GB84" s="365"/>
      <c r="GC84" s="365"/>
      <c r="GD84" s="365"/>
      <c r="GE84" s="365"/>
      <c r="GF84" s="365"/>
      <c r="GG84" s="365"/>
      <c r="GH84" s="365"/>
      <c r="GI84" s="365"/>
      <c r="GJ84" s="365"/>
      <c r="GK84" s="365"/>
      <c r="GL84" s="365"/>
      <c r="GM84" s="365"/>
      <c r="GN84" s="365"/>
      <c r="GO84" s="365"/>
      <c r="GP84" s="365"/>
      <c r="GQ84" s="365"/>
      <c r="GR84" s="365"/>
      <c r="GS84" s="365"/>
      <c r="GT84" s="365"/>
      <c r="GU84" s="365"/>
      <c r="GV84" s="365"/>
      <c r="GW84" s="365"/>
      <c r="GX84" s="365"/>
      <c r="GY84" s="365"/>
      <c r="GZ84" s="365"/>
      <c r="HA84" s="365"/>
      <c r="HB84" s="365"/>
      <c r="HC84" s="365"/>
      <c r="HD84" s="365"/>
      <c r="HE84" s="365"/>
      <c r="HF84" s="365"/>
      <c r="HG84" s="365"/>
      <c r="HH84" s="365"/>
      <c r="HI84" s="365"/>
      <c r="HJ84" s="365"/>
      <c r="HK84" s="365"/>
      <c r="HL84" s="365"/>
      <c r="HM84" s="365"/>
      <c r="HN84" s="365"/>
      <c r="HO84" s="365"/>
      <c r="HP84" s="365"/>
      <c r="HQ84" s="365"/>
      <c r="HR84" s="365"/>
      <c r="HS84" s="365"/>
      <c r="HT84" s="365"/>
      <c r="HU84" s="365"/>
      <c r="HV84" s="365"/>
      <c r="HW84" s="365"/>
      <c r="HX84" s="365"/>
      <c r="HY84" s="365"/>
      <c r="HZ84" s="365"/>
      <c r="IA84" s="365"/>
      <c r="IB84" s="365"/>
      <c r="IC84" s="365"/>
      <c r="ID84" s="365"/>
      <c r="IE84" s="365"/>
      <c r="IF84" s="365"/>
      <c r="IG84" s="365"/>
      <c r="IH84" s="365"/>
      <c r="II84" s="365"/>
      <c r="IJ84" s="365"/>
      <c r="IK84" s="365"/>
      <c r="IL84" s="365"/>
      <c r="IM84" s="365"/>
      <c r="IN84" s="365"/>
      <c r="IO84" s="365"/>
      <c r="IP84" s="365"/>
      <c r="IQ84" s="365"/>
      <c r="IR84" s="365"/>
      <c r="IS84" s="365"/>
      <c r="IT84" s="365"/>
      <c r="IU84" s="365"/>
    </row>
    <row r="85" s="30" customFormat="1" ht="24" customHeight="1" spans="1:255">
      <c r="A85" s="365"/>
      <c r="B85" s="365"/>
      <c r="C85" s="365"/>
      <c r="D85" s="365"/>
      <c r="E85" s="365"/>
      <c r="F85" s="365"/>
      <c r="G85" s="365"/>
      <c r="H85" s="365"/>
      <c r="I85" s="365"/>
      <c r="J85" s="365"/>
      <c r="K85" s="365"/>
      <c r="L85" s="365"/>
      <c r="M85" s="365"/>
      <c r="N85" s="365"/>
      <c r="O85" s="365"/>
      <c r="P85" s="365"/>
      <c r="Q85" s="365"/>
      <c r="R85" s="365"/>
      <c r="S85" s="365"/>
      <c r="T85" s="365"/>
      <c r="U85" s="365"/>
      <c r="V85" s="365"/>
      <c r="W85" s="365"/>
      <c r="X85" s="365"/>
      <c r="Y85" s="365"/>
      <c r="Z85" s="365"/>
      <c r="AA85" s="365"/>
      <c r="AB85" s="365"/>
      <c r="AC85" s="365"/>
      <c r="AD85" s="365"/>
      <c r="AE85" s="365"/>
      <c r="AF85" s="365"/>
      <c r="AG85" s="365"/>
      <c r="AH85" s="365"/>
      <c r="AI85" s="365"/>
      <c r="AJ85" s="365"/>
      <c r="AK85" s="365"/>
      <c r="AL85" s="365"/>
      <c r="AM85" s="365"/>
      <c r="AN85" s="365"/>
      <c r="AO85" s="365"/>
      <c r="AP85" s="365"/>
      <c r="AQ85" s="365"/>
      <c r="AR85" s="365"/>
      <c r="AS85" s="365"/>
      <c r="AT85" s="365"/>
      <c r="AU85" s="365"/>
      <c r="AV85" s="365"/>
      <c r="AW85" s="365"/>
      <c r="AX85" s="365"/>
      <c r="AY85" s="365"/>
      <c r="AZ85" s="365"/>
      <c r="BA85" s="365"/>
      <c r="BB85" s="365"/>
      <c r="BC85" s="365"/>
      <c r="BD85" s="365"/>
      <c r="BE85" s="365"/>
      <c r="BF85" s="365"/>
      <c r="BG85" s="365"/>
      <c r="BH85" s="365"/>
      <c r="BI85" s="365"/>
      <c r="BJ85" s="365"/>
      <c r="BK85" s="365"/>
      <c r="BL85" s="365"/>
      <c r="BM85" s="365"/>
      <c r="BN85" s="365"/>
      <c r="BO85" s="365"/>
      <c r="BP85" s="365"/>
      <c r="BQ85" s="365"/>
      <c r="BR85" s="365"/>
      <c r="BS85" s="365"/>
      <c r="BT85" s="365"/>
      <c r="BU85" s="365"/>
      <c r="BV85" s="365"/>
      <c r="BW85" s="365"/>
      <c r="BX85" s="365"/>
      <c r="BY85" s="365"/>
      <c r="BZ85" s="365"/>
      <c r="CA85" s="365"/>
      <c r="CB85" s="365"/>
      <c r="CC85" s="365"/>
      <c r="CD85" s="365"/>
      <c r="CE85" s="365"/>
      <c r="CF85" s="365"/>
      <c r="CG85" s="365"/>
      <c r="CH85" s="365"/>
      <c r="CI85" s="365"/>
      <c r="CJ85" s="365"/>
      <c r="CK85" s="365"/>
      <c r="CL85" s="365"/>
      <c r="CM85" s="365"/>
      <c r="CN85" s="365"/>
      <c r="CO85" s="365"/>
      <c r="CP85" s="365"/>
      <c r="CQ85" s="365"/>
      <c r="CR85" s="365"/>
      <c r="CS85" s="365"/>
      <c r="CT85" s="365"/>
      <c r="CU85" s="365"/>
      <c r="CV85" s="365"/>
      <c r="CW85" s="365"/>
      <c r="CX85" s="365"/>
      <c r="CY85" s="365"/>
      <c r="CZ85" s="365"/>
      <c r="DA85" s="365"/>
      <c r="DB85" s="365"/>
      <c r="DC85" s="365"/>
      <c r="DD85" s="365"/>
      <c r="DE85" s="365"/>
      <c r="DF85" s="365"/>
      <c r="DG85" s="365"/>
      <c r="DH85" s="365"/>
      <c r="DI85" s="365"/>
      <c r="DJ85" s="365"/>
      <c r="DK85" s="365"/>
      <c r="DL85" s="365"/>
      <c r="DM85" s="365"/>
      <c r="DN85" s="365"/>
      <c r="DO85" s="365"/>
      <c r="DP85" s="365"/>
      <c r="DQ85" s="365"/>
      <c r="DR85" s="365"/>
      <c r="DS85" s="365"/>
      <c r="DT85" s="365"/>
      <c r="DU85" s="365"/>
      <c r="DV85" s="365"/>
      <c r="DW85" s="365"/>
      <c r="DX85" s="365"/>
      <c r="DY85" s="365"/>
      <c r="DZ85" s="365"/>
      <c r="EA85" s="365"/>
      <c r="EB85" s="365"/>
      <c r="EC85" s="365"/>
      <c r="ED85" s="365"/>
      <c r="EE85" s="365"/>
      <c r="EF85" s="365"/>
      <c r="EG85" s="365"/>
      <c r="EH85" s="365"/>
      <c r="EI85" s="365"/>
      <c r="EJ85" s="365"/>
      <c r="EK85" s="365"/>
      <c r="EL85" s="365"/>
      <c r="EM85" s="365"/>
      <c r="EN85" s="365"/>
      <c r="EO85" s="365"/>
      <c r="EP85" s="365"/>
      <c r="EQ85" s="365"/>
      <c r="ER85" s="365"/>
      <c r="ES85" s="365"/>
      <c r="ET85" s="365"/>
      <c r="EU85" s="365"/>
      <c r="EV85" s="365"/>
      <c r="EW85" s="365"/>
      <c r="EX85" s="365"/>
      <c r="EY85" s="365"/>
      <c r="EZ85" s="365"/>
      <c r="FA85" s="365"/>
      <c r="FB85" s="365"/>
      <c r="FC85" s="365"/>
      <c r="FD85" s="365"/>
      <c r="FE85" s="365"/>
      <c r="FF85" s="365"/>
      <c r="FG85" s="365"/>
      <c r="FH85" s="365"/>
      <c r="FI85" s="365"/>
      <c r="FJ85" s="365"/>
      <c r="FK85" s="365"/>
      <c r="FL85" s="365"/>
      <c r="FM85" s="365"/>
      <c r="FN85" s="365"/>
      <c r="FO85" s="365"/>
      <c r="FP85" s="365"/>
      <c r="FQ85" s="365"/>
      <c r="FR85" s="365"/>
      <c r="FS85" s="365"/>
      <c r="FT85" s="365"/>
      <c r="FU85" s="365"/>
      <c r="FV85" s="365"/>
      <c r="FW85" s="365"/>
      <c r="FX85" s="365"/>
      <c r="FY85" s="365"/>
      <c r="FZ85" s="365"/>
      <c r="GA85" s="365"/>
      <c r="GB85" s="365"/>
      <c r="GC85" s="365"/>
      <c r="GD85" s="365"/>
      <c r="GE85" s="365"/>
      <c r="GF85" s="365"/>
      <c r="GG85" s="365"/>
      <c r="GH85" s="365"/>
      <c r="GI85" s="365"/>
      <c r="GJ85" s="365"/>
      <c r="GK85" s="365"/>
      <c r="GL85" s="365"/>
      <c r="GM85" s="365"/>
      <c r="GN85" s="365"/>
      <c r="GO85" s="365"/>
      <c r="GP85" s="365"/>
      <c r="GQ85" s="365"/>
      <c r="GR85" s="365"/>
      <c r="GS85" s="365"/>
      <c r="GT85" s="365"/>
      <c r="GU85" s="365"/>
      <c r="GV85" s="365"/>
      <c r="GW85" s="365"/>
      <c r="GX85" s="365"/>
      <c r="GY85" s="365"/>
      <c r="GZ85" s="365"/>
      <c r="HA85" s="365"/>
      <c r="HB85" s="365"/>
      <c r="HC85" s="365"/>
      <c r="HD85" s="365"/>
      <c r="HE85" s="365"/>
      <c r="HF85" s="365"/>
      <c r="HG85" s="365"/>
      <c r="HH85" s="365"/>
      <c r="HI85" s="365"/>
      <c r="HJ85" s="365"/>
      <c r="HK85" s="365"/>
      <c r="HL85" s="365"/>
      <c r="HM85" s="365"/>
      <c r="HN85" s="365"/>
      <c r="HO85" s="365"/>
      <c r="HP85" s="365"/>
      <c r="HQ85" s="365"/>
      <c r="HR85" s="365"/>
      <c r="HS85" s="365"/>
      <c r="HT85" s="365"/>
      <c r="HU85" s="365"/>
      <c r="HV85" s="365"/>
      <c r="HW85" s="365"/>
      <c r="HX85" s="365"/>
      <c r="HY85" s="365"/>
      <c r="HZ85" s="365"/>
      <c r="IA85" s="365"/>
      <c r="IB85" s="365"/>
      <c r="IC85" s="365"/>
      <c r="ID85" s="365"/>
      <c r="IE85" s="365"/>
      <c r="IF85" s="365"/>
      <c r="IG85" s="365"/>
      <c r="IH85" s="365"/>
      <c r="II85" s="365"/>
      <c r="IJ85" s="365"/>
      <c r="IK85" s="365"/>
      <c r="IL85" s="365"/>
      <c r="IM85" s="365"/>
      <c r="IN85" s="365"/>
      <c r="IO85" s="365"/>
      <c r="IP85" s="365"/>
      <c r="IQ85" s="365"/>
      <c r="IR85" s="365"/>
      <c r="IS85" s="365"/>
      <c r="IT85" s="365"/>
      <c r="IU85" s="365"/>
    </row>
    <row r="86" s="30" customFormat="1" ht="24" customHeight="1" spans="1:255">
      <c r="A86" s="365"/>
      <c r="B86" s="365"/>
      <c r="C86" s="365"/>
      <c r="D86" s="365"/>
      <c r="E86" s="365"/>
      <c r="F86" s="365"/>
      <c r="G86" s="365"/>
      <c r="H86" s="365"/>
      <c r="I86" s="365"/>
      <c r="J86" s="365"/>
      <c r="K86" s="365"/>
      <c r="L86" s="365"/>
      <c r="M86" s="365"/>
      <c r="N86" s="365"/>
      <c r="O86" s="365"/>
      <c r="P86" s="365"/>
      <c r="Q86" s="365"/>
      <c r="R86" s="365"/>
      <c r="S86" s="365"/>
      <c r="T86" s="365"/>
      <c r="U86" s="365"/>
      <c r="V86" s="365"/>
      <c r="W86" s="365"/>
      <c r="X86" s="365"/>
      <c r="Y86" s="365"/>
      <c r="Z86" s="365"/>
      <c r="AA86" s="365"/>
      <c r="AB86" s="365"/>
      <c r="AC86" s="365"/>
      <c r="AD86" s="365"/>
      <c r="AE86" s="365"/>
      <c r="AF86" s="365"/>
      <c r="AG86" s="365"/>
      <c r="AH86" s="365"/>
      <c r="AI86" s="365"/>
      <c r="AJ86" s="365"/>
      <c r="AK86" s="365"/>
      <c r="AL86" s="365"/>
      <c r="AM86" s="365"/>
      <c r="AN86" s="365"/>
      <c r="AO86" s="365"/>
      <c r="AP86" s="365"/>
      <c r="AQ86" s="365"/>
      <c r="AR86" s="365"/>
      <c r="AS86" s="365"/>
      <c r="AT86" s="365"/>
      <c r="AU86" s="365"/>
      <c r="AV86" s="365"/>
      <c r="AW86" s="365"/>
      <c r="AX86" s="365"/>
      <c r="AY86" s="365"/>
      <c r="AZ86" s="365"/>
      <c r="BA86" s="365"/>
      <c r="BB86" s="365"/>
      <c r="BC86" s="365"/>
      <c r="BD86" s="365"/>
      <c r="BE86" s="365"/>
      <c r="BF86" s="365"/>
      <c r="BG86" s="365"/>
      <c r="BH86" s="365"/>
      <c r="BI86" s="365"/>
      <c r="BJ86" s="365"/>
      <c r="BK86" s="365"/>
      <c r="BL86" s="365"/>
      <c r="BM86" s="365"/>
      <c r="BN86" s="365"/>
      <c r="BO86" s="365"/>
      <c r="BP86" s="365"/>
      <c r="BQ86" s="365"/>
      <c r="BR86" s="365"/>
      <c r="BS86" s="365"/>
      <c r="BT86" s="365"/>
      <c r="BU86" s="365"/>
      <c r="BV86" s="365"/>
      <c r="BW86" s="365"/>
      <c r="BX86" s="365"/>
      <c r="BY86" s="365"/>
      <c r="BZ86" s="365"/>
      <c r="CA86" s="365"/>
      <c r="CB86" s="365"/>
      <c r="CC86" s="365"/>
      <c r="CD86" s="365"/>
      <c r="CE86" s="365"/>
      <c r="CF86" s="365"/>
      <c r="CG86" s="365"/>
      <c r="CH86" s="365"/>
      <c r="CI86" s="365"/>
      <c r="CJ86" s="365"/>
      <c r="CK86" s="365"/>
      <c r="CL86" s="365"/>
      <c r="CM86" s="365"/>
      <c r="CN86" s="365"/>
      <c r="CO86" s="365"/>
      <c r="CP86" s="365"/>
      <c r="CQ86" s="365"/>
      <c r="CR86" s="365"/>
      <c r="CS86" s="365"/>
      <c r="CT86" s="365"/>
      <c r="CU86" s="365"/>
      <c r="CV86" s="365"/>
      <c r="CW86" s="365"/>
      <c r="CX86" s="365"/>
      <c r="CY86" s="365"/>
      <c r="CZ86" s="365"/>
      <c r="DA86" s="365"/>
      <c r="DB86" s="365"/>
      <c r="DC86" s="365"/>
      <c r="DD86" s="365"/>
      <c r="DE86" s="365"/>
      <c r="DF86" s="365"/>
      <c r="DG86" s="365"/>
      <c r="DH86" s="365"/>
      <c r="DI86" s="365"/>
      <c r="DJ86" s="365"/>
      <c r="DK86" s="365"/>
      <c r="DL86" s="365"/>
      <c r="DM86" s="365"/>
      <c r="DN86" s="365"/>
      <c r="DO86" s="365"/>
      <c r="DP86" s="365"/>
      <c r="DQ86" s="365"/>
      <c r="DR86" s="365"/>
      <c r="DS86" s="365"/>
      <c r="DT86" s="365"/>
      <c r="DU86" s="365"/>
      <c r="DV86" s="365"/>
      <c r="DW86" s="365"/>
      <c r="DX86" s="365"/>
      <c r="DY86" s="365"/>
      <c r="DZ86" s="365"/>
      <c r="EA86" s="365"/>
      <c r="EB86" s="365"/>
      <c r="EC86" s="365"/>
      <c r="ED86" s="365"/>
      <c r="EE86" s="365"/>
      <c r="EF86" s="365"/>
      <c r="EG86" s="365"/>
      <c r="EH86" s="365"/>
      <c r="EI86" s="365"/>
      <c r="EJ86" s="365"/>
      <c r="EK86" s="365"/>
      <c r="EL86" s="365"/>
      <c r="EM86" s="365"/>
      <c r="EN86" s="365"/>
      <c r="EO86" s="365"/>
      <c r="EP86" s="365"/>
      <c r="EQ86" s="365"/>
      <c r="ER86" s="365"/>
      <c r="ES86" s="365"/>
      <c r="ET86" s="365"/>
      <c r="EU86" s="365"/>
      <c r="EV86" s="365"/>
      <c r="EW86" s="365"/>
      <c r="EX86" s="365"/>
      <c r="EY86" s="365"/>
      <c r="EZ86" s="365"/>
      <c r="FA86" s="365"/>
      <c r="FB86" s="365"/>
      <c r="FC86" s="365"/>
      <c r="FD86" s="365"/>
      <c r="FE86" s="365"/>
      <c r="FF86" s="365"/>
      <c r="FG86" s="365"/>
      <c r="FH86" s="365"/>
      <c r="FI86" s="365"/>
      <c r="FJ86" s="365"/>
      <c r="FK86" s="365"/>
      <c r="FL86" s="365"/>
      <c r="FM86" s="365"/>
      <c r="FN86" s="365"/>
      <c r="FO86" s="365"/>
      <c r="FP86" s="365"/>
      <c r="FQ86" s="365"/>
      <c r="FR86" s="365"/>
      <c r="FS86" s="365"/>
      <c r="FT86" s="365"/>
      <c r="FU86" s="365"/>
      <c r="FV86" s="365"/>
      <c r="FW86" s="365"/>
      <c r="FX86" s="365"/>
      <c r="FY86" s="365"/>
      <c r="FZ86" s="365"/>
      <c r="GA86" s="365"/>
      <c r="GB86" s="365"/>
      <c r="GC86" s="365"/>
      <c r="GD86" s="365"/>
      <c r="GE86" s="365"/>
      <c r="GF86" s="365"/>
      <c r="GG86" s="365"/>
      <c r="GH86" s="365"/>
      <c r="GI86" s="365"/>
      <c r="GJ86" s="365"/>
      <c r="GK86" s="365"/>
      <c r="GL86" s="365"/>
      <c r="GM86" s="365"/>
      <c r="GN86" s="365"/>
      <c r="GO86" s="365"/>
      <c r="GP86" s="365"/>
      <c r="GQ86" s="365"/>
      <c r="GR86" s="365"/>
      <c r="GS86" s="365"/>
      <c r="GT86" s="365"/>
      <c r="GU86" s="365"/>
      <c r="GV86" s="365"/>
      <c r="GW86" s="365"/>
      <c r="GX86" s="365"/>
      <c r="GY86" s="365"/>
      <c r="GZ86" s="365"/>
      <c r="HA86" s="365"/>
      <c r="HB86" s="365"/>
      <c r="HC86" s="365"/>
      <c r="HD86" s="365"/>
      <c r="HE86" s="365"/>
      <c r="HF86" s="365"/>
      <c r="HG86" s="365"/>
      <c r="HH86" s="365"/>
      <c r="HI86" s="365"/>
      <c r="HJ86" s="365"/>
      <c r="HK86" s="365"/>
      <c r="HL86" s="365"/>
      <c r="HM86" s="365"/>
      <c r="HN86" s="365"/>
      <c r="HO86" s="365"/>
      <c r="HP86" s="365"/>
      <c r="HQ86" s="365"/>
      <c r="HR86" s="365"/>
      <c r="HS86" s="365"/>
      <c r="HT86" s="365"/>
      <c r="HU86" s="365"/>
      <c r="HV86" s="365"/>
      <c r="HW86" s="365"/>
      <c r="HX86" s="365"/>
      <c r="HY86" s="365"/>
      <c r="HZ86" s="365"/>
      <c r="IA86" s="365"/>
      <c r="IB86" s="365"/>
      <c r="IC86" s="365"/>
      <c r="ID86" s="365"/>
      <c r="IE86" s="365"/>
      <c r="IF86" s="365"/>
      <c r="IG86" s="365"/>
      <c r="IH86" s="365"/>
      <c r="II86" s="365"/>
      <c r="IJ86" s="365"/>
      <c r="IK86" s="365"/>
      <c r="IL86" s="365"/>
      <c r="IM86" s="365"/>
      <c r="IN86" s="365"/>
      <c r="IO86" s="365"/>
      <c r="IP86" s="365"/>
      <c r="IQ86" s="365"/>
      <c r="IR86" s="365"/>
      <c r="IS86" s="365"/>
      <c r="IT86" s="365"/>
      <c r="IU86" s="365"/>
    </row>
    <row r="87" s="30" customFormat="1" ht="24" customHeight="1" spans="1:255">
      <c r="A87" s="365"/>
      <c r="B87" s="365"/>
      <c r="C87" s="365"/>
      <c r="D87" s="365"/>
      <c r="E87" s="365"/>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c r="AI87" s="365"/>
      <c r="AJ87" s="365"/>
      <c r="AK87" s="365"/>
      <c r="AL87" s="365"/>
      <c r="AM87" s="365"/>
      <c r="AN87" s="365"/>
      <c r="AO87" s="365"/>
      <c r="AP87" s="365"/>
      <c r="AQ87" s="365"/>
      <c r="AR87" s="365"/>
      <c r="AS87" s="365"/>
      <c r="AT87" s="365"/>
      <c r="AU87" s="365"/>
      <c r="AV87" s="365"/>
      <c r="AW87" s="365"/>
      <c r="AX87" s="365"/>
      <c r="AY87" s="365"/>
      <c r="AZ87" s="365"/>
      <c r="BA87" s="365"/>
      <c r="BB87" s="365"/>
      <c r="BC87" s="365"/>
      <c r="BD87" s="365"/>
      <c r="BE87" s="365"/>
      <c r="BF87" s="365"/>
      <c r="BG87" s="365"/>
      <c r="BH87" s="365"/>
      <c r="BI87" s="365"/>
      <c r="BJ87" s="365"/>
      <c r="BK87" s="365"/>
      <c r="BL87" s="365"/>
      <c r="BM87" s="365"/>
      <c r="BN87" s="365"/>
      <c r="BO87" s="365"/>
      <c r="BP87" s="365"/>
      <c r="BQ87" s="365"/>
      <c r="BR87" s="365"/>
      <c r="BS87" s="365"/>
      <c r="BT87" s="365"/>
      <c r="BU87" s="365"/>
      <c r="BV87" s="365"/>
      <c r="BW87" s="365"/>
      <c r="BX87" s="365"/>
      <c r="BY87" s="365"/>
      <c r="BZ87" s="365"/>
      <c r="CA87" s="365"/>
      <c r="CB87" s="365"/>
      <c r="CC87" s="365"/>
      <c r="CD87" s="365"/>
      <c r="CE87" s="365"/>
      <c r="CF87" s="365"/>
      <c r="CG87" s="365"/>
      <c r="CH87" s="365"/>
      <c r="CI87" s="365"/>
      <c r="CJ87" s="365"/>
      <c r="CK87" s="365"/>
      <c r="CL87" s="365"/>
      <c r="CM87" s="365"/>
      <c r="CN87" s="365"/>
      <c r="CO87" s="365"/>
      <c r="CP87" s="365"/>
      <c r="CQ87" s="365"/>
      <c r="CR87" s="365"/>
      <c r="CS87" s="365"/>
      <c r="CT87" s="365"/>
      <c r="CU87" s="365"/>
      <c r="CV87" s="365"/>
      <c r="CW87" s="365"/>
      <c r="CX87" s="365"/>
      <c r="CY87" s="365"/>
      <c r="CZ87" s="365"/>
      <c r="DA87" s="365"/>
      <c r="DB87" s="365"/>
      <c r="DC87" s="365"/>
      <c r="DD87" s="365"/>
      <c r="DE87" s="365"/>
      <c r="DF87" s="365"/>
      <c r="DG87" s="365"/>
      <c r="DH87" s="365"/>
      <c r="DI87" s="365"/>
      <c r="DJ87" s="365"/>
      <c r="DK87" s="365"/>
      <c r="DL87" s="365"/>
      <c r="DM87" s="365"/>
      <c r="DN87" s="365"/>
      <c r="DO87" s="365"/>
      <c r="DP87" s="365"/>
      <c r="DQ87" s="365"/>
      <c r="DR87" s="365"/>
      <c r="DS87" s="365"/>
      <c r="DT87" s="365"/>
      <c r="DU87" s="365"/>
      <c r="DV87" s="365"/>
      <c r="DW87" s="365"/>
      <c r="DX87" s="365"/>
      <c r="DY87" s="365"/>
      <c r="DZ87" s="365"/>
      <c r="EA87" s="365"/>
      <c r="EB87" s="365"/>
      <c r="EC87" s="365"/>
      <c r="ED87" s="365"/>
      <c r="EE87" s="365"/>
      <c r="EF87" s="365"/>
      <c r="EG87" s="365"/>
      <c r="EH87" s="365"/>
      <c r="EI87" s="365"/>
      <c r="EJ87" s="365"/>
      <c r="EK87" s="365"/>
      <c r="EL87" s="365"/>
      <c r="EM87" s="365"/>
      <c r="EN87" s="365"/>
      <c r="EO87" s="365"/>
      <c r="EP87" s="365"/>
      <c r="EQ87" s="365"/>
      <c r="ER87" s="365"/>
      <c r="ES87" s="365"/>
      <c r="ET87" s="365"/>
      <c r="EU87" s="365"/>
      <c r="EV87" s="365"/>
      <c r="EW87" s="365"/>
      <c r="EX87" s="365"/>
      <c r="EY87" s="365"/>
      <c r="EZ87" s="365"/>
      <c r="FA87" s="365"/>
      <c r="FB87" s="365"/>
      <c r="FC87" s="365"/>
      <c r="FD87" s="365"/>
      <c r="FE87" s="365"/>
      <c r="FF87" s="365"/>
      <c r="FG87" s="365"/>
      <c r="FH87" s="365"/>
      <c r="FI87" s="365"/>
      <c r="FJ87" s="365"/>
      <c r="FK87" s="365"/>
      <c r="FL87" s="365"/>
      <c r="FM87" s="365"/>
      <c r="FN87" s="365"/>
      <c r="FO87" s="365"/>
      <c r="FP87" s="365"/>
      <c r="FQ87" s="365"/>
      <c r="FR87" s="365"/>
      <c r="FS87" s="365"/>
      <c r="FT87" s="365"/>
      <c r="FU87" s="365"/>
      <c r="FV87" s="365"/>
      <c r="FW87" s="365"/>
      <c r="FX87" s="365"/>
      <c r="FY87" s="365"/>
      <c r="FZ87" s="365"/>
      <c r="GA87" s="365"/>
      <c r="GB87" s="365"/>
      <c r="GC87" s="365"/>
      <c r="GD87" s="365"/>
      <c r="GE87" s="365"/>
      <c r="GF87" s="365"/>
      <c r="GG87" s="365"/>
      <c r="GH87" s="365"/>
      <c r="GI87" s="365"/>
      <c r="GJ87" s="365"/>
      <c r="GK87" s="365"/>
      <c r="GL87" s="365"/>
      <c r="GM87" s="365"/>
      <c r="GN87" s="365"/>
      <c r="GO87" s="365"/>
      <c r="GP87" s="365"/>
      <c r="GQ87" s="365"/>
      <c r="GR87" s="365"/>
      <c r="GS87" s="365"/>
      <c r="GT87" s="365"/>
      <c r="GU87" s="365"/>
      <c r="GV87" s="365"/>
      <c r="GW87" s="365"/>
      <c r="GX87" s="365"/>
      <c r="GY87" s="365"/>
      <c r="GZ87" s="365"/>
      <c r="HA87" s="365"/>
      <c r="HB87" s="365"/>
      <c r="HC87" s="365"/>
      <c r="HD87" s="365"/>
      <c r="HE87" s="365"/>
      <c r="HF87" s="365"/>
      <c r="HG87" s="365"/>
      <c r="HH87" s="365"/>
      <c r="HI87" s="365"/>
      <c r="HJ87" s="365"/>
      <c r="HK87" s="365"/>
      <c r="HL87" s="365"/>
      <c r="HM87" s="365"/>
      <c r="HN87" s="365"/>
      <c r="HO87" s="365"/>
      <c r="HP87" s="365"/>
      <c r="HQ87" s="365"/>
      <c r="HR87" s="365"/>
      <c r="HS87" s="365"/>
      <c r="HT87" s="365"/>
      <c r="HU87" s="365"/>
      <c r="HV87" s="365"/>
      <c r="HW87" s="365"/>
      <c r="HX87" s="365"/>
      <c r="HY87" s="365"/>
      <c r="HZ87" s="365"/>
      <c r="IA87" s="365"/>
      <c r="IB87" s="365"/>
      <c r="IC87" s="365"/>
      <c r="ID87" s="365"/>
      <c r="IE87" s="365"/>
      <c r="IF87" s="365"/>
      <c r="IG87" s="365"/>
      <c r="IH87" s="365"/>
      <c r="II87" s="365"/>
      <c r="IJ87" s="365"/>
      <c r="IK87" s="365"/>
      <c r="IL87" s="365"/>
      <c r="IM87" s="365"/>
      <c r="IN87" s="365"/>
      <c r="IO87" s="365"/>
      <c r="IP87" s="365"/>
      <c r="IQ87" s="365"/>
      <c r="IR87" s="365"/>
      <c r="IS87" s="365"/>
      <c r="IT87" s="365"/>
      <c r="IU87" s="365"/>
    </row>
    <row r="88" s="30" customFormat="1" ht="24" customHeight="1" spans="1:255">
      <c r="A88" s="365"/>
      <c r="B88" s="365"/>
      <c r="C88" s="365"/>
      <c r="D88" s="365"/>
      <c r="E88" s="365"/>
      <c r="F88" s="365"/>
      <c r="G88" s="365"/>
      <c r="H88" s="365"/>
      <c r="I88" s="365"/>
      <c r="J88" s="365"/>
      <c r="K88" s="365"/>
      <c r="L88" s="365"/>
      <c r="M88" s="365"/>
      <c r="N88" s="365"/>
      <c r="O88" s="365"/>
      <c r="P88" s="365"/>
      <c r="Q88" s="365"/>
      <c r="R88" s="365"/>
      <c r="S88" s="365"/>
      <c r="T88" s="365"/>
      <c r="U88" s="365"/>
      <c r="V88" s="365"/>
      <c r="W88" s="365"/>
      <c r="X88" s="365"/>
      <c r="Y88" s="365"/>
      <c r="Z88" s="365"/>
      <c r="AA88" s="365"/>
      <c r="AB88" s="365"/>
      <c r="AC88" s="365"/>
      <c r="AD88" s="365"/>
      <c r="AE88" s="365"/>
      <c r="AF88" s="365"/>
      <c r="AG88" s="365"/>
      <c r="AH88" s="365"/>
      <c r="AI88" s="365"/>
      <c r="AJ88" s="365"/>
      <c r="AK88" s="365"/>
      <c r="AL88" s="365"/>
      <c r="AM88" s="365"/>
      <c r="AN88" s="365"/>
      <c r="AO88" s="365"/>
      <c r="AP88" s="365"/>
      <c r="AQ88" s="365"/>
      <c r="AR88" s="365"/>
      <c r="AS88" s="365"/>
      <c r="AT88" s="365"/>
      <c r="AU88" s="365"/>
      <c r="AV88" s="365"/>
      <c r="AW88" s="365"/>
      <c r="AX88" s="365"/>
      <c r="AY88" s="365"/>
      <c r="AZ88" s="365"/>
      <c r="BA88" s="365"/>
      <c r="BB88" s="365"/>
      <c r="BC88" s="365"/>
      <c r="BD88" s="365"/>
      <c r="BE88" s="365"/>
      <c r="BF88" s="365"/>
      <c r="BG88" s="365"/>
      <c r="BH88" s="365"/>
      <c r="BI88" s="365"/>
      <c r="BJ88" s="365"/>
      <c r="BK88" s="365"/>
      <c r="BL88" s="365"/>
      <c r="BM88" s="365"/>
      <c r="BN88" s="365"/>
      <c r="BO88" s="365"/>
      <c r="BP88" s="365"/>
      <c r="BQ88" s="365"/>
      <c r="BR88" s="365"/>
      <c r="BS88" s="365"/>
      <c r="BT88" s="365"/>
      <c r="BU88" s="365"/>
      <c r="BV88" s="365"/>
      <c r="BW88" s="365"/>
      <c r="BX88" s="365"/>
      <c r="BY88" s="365"/>
      <c r="BZ88" s="365"/>
      <c r="CA88" s="365"/>
      <c r="CB88" s="365"/>
      <c r="CC88" s="365"/>
      <c r="CD88" s="365"/>
      <c r="CE88" s="365"/>
      <c r="CF88" s="365"/>
      <c r="CG88" s="365"/>
      <c r="CH88" s="365"/>
      <c r="CI88" s="365"/>
      <c r="CJ88" s="365"/>
      <c r="CK88" s="365"/>
      <c r="CL88" s="365"/>
      <c r="CM88" s="365"/>
      <c r="CN88" s="365"/>
      <c r="CO88" s="365"/>
      <c r="CP88" s="365"/>
      <c r="CQ88" s="365"/>
      <c r="CR88" s="365"/>
      <c r="CS88" s="365"/>
      <c r="CT88" s="365"/>
      <c r="CU88" s="365"/>
      <c r="CV88" s="365"/>
      <c r="CW88" s="365"/>
      <c r="CX88" s="365"/>
      <c r="CY88" s="365"/>
      <c r="CZ88" s="365"/>
      <c r="DA88" s="365"/>
      <c r="DB88" s="365"/>
      <c r="DC88" s="365"/>
      <c r="DD88" s="365"/>
      <c r="DE88" s="365"/>
      <c r="DF88" s="365"/>
      <c r="DG88" s="365"/>
      <c r="DH88" s="365"/>
      <c r="DI88" s="365"/>
      <c r="DJ88" s="365"/>
      <c r="DK88" s="365"/>
      <c r="DL88" s="365"/>
      <c r="DM88" s="365"/>
      <c r="DN88" s="365"/>
      <c r="DO88" s="365"/>
      <c r="DP88" s="365"/>
      <c r="DQ88" s="365"/>
      <c r="DR88" s="365"/>
      <c r="DS88" s="365"/>
      <c r="DT88" s="365"/>
      <c r="DU88" s="365"/>
      <c r="DV88" s="365"/>
      <c r="DW88" s="365"/>
      <c r="DX88" s="365"/>
      <c r="DY88" s="365"/>
      <c r="DZ88" s="365"/>
      <c r="EA88" s="365"/>
      <c r="EB88" s="365"/>
      <c r="EC88" s="365"/>
      <c r="ED88" s="365"/>
      <c r="EE88" s="365"/>
      <c r="EF88" s="365"/>
      <c r="EG88" s="365"/>
      <c r="EH88" s="365"/>
      <c r="EI88" s="365"/>
      <c r="EJ88" s="365"/>
      <c r="EK88" s="365"/>
      <c r="EL88" s="365"/>
      <c r="EM88" s="365"/>
      <c r="EN88" s="365"/>
      <c r="EO88" s="365"/>
      <c r="EP88" s="365"/>
      <c r="EQ88" s="365"/>
      <c r="ER88" s="365"/>
      <c r="ES88" s="365"/>
      <c r="ET88" s="365"/>
      <c r="EU88" s="365"/>
      <c r="EV88" s="365"/>
      <c r="EW88" s="365"/>
      <c r="EX88" s="365"/>
      <c r="EY88" s="365"/>
      <c r="EZ88" s="365"/>
      <c r="FA88" s="365"/>
      <c r="FB88" s="365"/>
      <c r="FC88" s="365"/>
      <c r="FD88" s="365"/>
      <c r="FE88" s="365"/>
      <c r="FF88" s="365"/>
      <c r="FG88" s="365"/>
      <c r="FH88" s="365"/>
      <c r="FI88" s="365"/>
      <c r="FJ88" s="365"/>
      <c r="FK88" s="365"/>
      <c r="FL88" s="365"/>
      <c r="FM88" s="365"/>
      <c r="FN88" s="365"/>
      <c r="FO88" s="365"/>
      <c r="FP88" s="365"/>
      <c r="FQ88" s="365"/>
      <c r="FR88" s="365"/>
      <c r="FS88" s="365"/>
      <c r="FT88" s="365"/>
      <c r="FU88" s="365"/>
      <c r="FV88" s="365"/>
      <c r="FW88" s="365"/>
      <c r="FX88" s="365"/>
      <c r="FY88" s="365"/>
      <c r="FZ88" s="365"/>
      <c r="GA88" s="365"/>
      <c r="GB88" s="365"/>
      <c r="GC88" s="365"/>
      <c r="GD88" s="365"/>
      <c r="GE88" s="365"/>
      <c r="GF88" s="365"/>
      <c r="GG88" s="365"/>
      <c r="GH88" s="365"/>
      <c r="GI88" s="365"/>
      <c r="GJ88" s="365"/>
      <c r="GK88" s="365"/>
      <c r="GL88" s="365"/>
      <c r="GM88" s="365"/>
      <c r="GN88" s="365"/>
      <c r="GO88" s="365"/>
      <c r="GP88" s="365"/>
      <c r="GQ88" s="365"/>
      <c r="GR88" s="365"/>
      <c r="GS88" s="365"/>
      <c r="GT88" s="365"/>
      <c r="GU88" s="365"/>
      <c r="GV88" s="365"/>
      <c r="GW88" s="365"/>
      <c r="GX88" s="365"/>
      <c r="GY88" s="365"/>
      <c r="GZ88" s="365"/>
      <c r="HA88" s="365"/>
      <c r="HB88" s="365"/>
      <c r="HC88" s="365"/>
      <c r="HD88" s="365"/>
      <c r="HE88" s="365"/>
      <c r="HF88" s="365"/>
      <c r="HG88" s="365"/>
      <c r="HH88" s="365"/>
      <c r="HI88" s="365"/>
      <c r="HJ88" s="365"/>
      <c r="HK88" s="365"/>
      <c r="HL88" s="365"/>
      <c r="HM88" s="365"/>
      <c r="HN88" s="365"/>
      <c r="HO88" s="365"/>
      <c r="HP88" s="365"/>
      <c r="HQ88" s="365"/>
      <c r="HR88" s="365"/>
      <c r="HS88" s="365"/>
      <c r="HT88" s="365"/>
      <c r="HU88" s="365"/>
      <c r="HV88" s="365"/>
      <c r="HW88" s="365"/>
      <c r="HX88" s="365"/>
      <c r="HY88" s="365"/>
      <c r="HZ88" s="365"/>
      <c r="IA88" s="365"/>
      <c r="IB88" s="365"/>
      <c r="IC88" s="365"/>
      <c r="ID88" s="365"/>
      <c r="IE88" s="365"/>
      <c r="IF88" s="365"/>
      <c r="IG88" s="365"/>
      <c r="IH88" s="365"/>
      <c r="II88" s="365"/>
      <c r="IJ88" s="365"/>
      <c r="IK88" s="365"/>
      <c r="IL88" s="365"/>
      <c r="IM88" s="365"/>
      <c r="IN88" s="365"/>
      <c r="IO88" s="365"/>
      <c r="IP88" s="365"/>
      <c r="IQ88" s="365"/>
      <c r="IR88" s="365"/>
      <c r="IS88" s="365"/>
      <c r="IT88" s="365"/>
      <c r="IU88" s="365"/>
    </row>
    <row r="89" s="30" customFormat="1" ht="24" customHeight="1" spans="1:255">
      <c r="A89" s="365"/>
      <c r="B89" s="365"/>
      <c r="C89" s="365"/>
      <c r="D89" s="365"/>
      <c r="E89" s="365"/>
      <c r="F89" s="365"/>
      <c r="G89" s="365"/>
      <c r="H89" s="365"/>
      <c r="I89" s="365"/>
      <c r="J89" s="365"/>
      <c r="K89" s="365"/>
      <c r="L89" s="365"/>
      <c r="M89" s="365"/>
      <c r="N89" s="365"/>
      <c r="O89" s="365"/>
      <c r="P89" s="365"/>
      <c r="Q89" s="365"/>
      <c r="R89" s="365"/>
      <c r="S89" s="365"/>
      <c r="T89" s="365"/>
      <c r="U89" s="365"/>
      <c r="V89" s="365"/>
      <c r="W89" s="365"/>
      <c r="X89" s="365"/>
      <c r="Y89" s="365"/>
      <c r="Z89" s="365"/>
      <c r="AA89" s="365"/>
      <c r="AB89" s="365"/>
      <c r="AC89" s="365"/>
      <c r="AD89" s="365"/>
      <c r="AE89" s="365"/>
      <c r="AF89" s="365"/>
      <c r="AG89" s="365"/>
      <c r="AH89" s="365"/>
      <c r="AI89" s="365"/>
      <c r="AJ89" s="365"/>
      <c r="AK89" s="365"/>
      <c r="AL89" s="365"/>
      <c r="AM89" s="365"/>
      <c r="AN89" s="365"/>
      <c r="AO89" s="365"/>
      <c r="AP89" s="365"/>
      <c r="AQ89" s="365"/>
      <c r="AR89" s="365"/>
      <c r="AS89" s="365"/>
      <c r="AT89" s="365"/>
      <c r="AU89" s="365"/>
      <c r="AV89" s="365"/>
      <c r="AW89" s="365"/>
      <c r="AX89" s="365"/>
      <c r="AY89" s="365"/>
      <c r="AZ89" s="365"/>
      <c r="BA89" s="365"/>
      <c r="BB89" s="365"/>
      <c r="BC89" s="365"/>
      <c r="BD89" s="365"/>
      <c r="BE89" s="365"/>
      <c r="BF89" s="365"/>
      <c r="BG89" s="365"/>
      <c r="BH89" s="365"/>
      <c r="BI89" s="365"/>
      <c r="BJ89" s="365"/>
      <c r="BK89" s="365"/>
      <c r="BL89" s="365"/>
      <c r="BM89" s="365"/>
      <c r="BN89" s="365"/>
      <c r="BO89" s="365"/>
      <c r="BP89" s="365"/>
      <c r="BQ89" s="365"/>
      <c r="BR89" s="365"/>
      <c r="BS89" s="365"/>
      <c r="BT89" s="365"/>
      <c r="BU89" s="365"/>
      <c r="BV89" s="365"/>
      <c r="BW89" s="365"/>
      <c r="BX89" s="365"/>
      <c r="BY89" s="365"/>
      <c r="BZ89" s="365"/>
      <c r="CA89" s="365"/>
      <c r="CB89" s="365"/>
      <c r="CC89" s="365"/>
      <c r="CD89" s="365"/>
      <c r="CE89" s="365"/>
      <c r="CF89" s="365"/>
      <c r="CG89" s="365"/>
      <c r="CH89" s="365"/>
      <c r="CI89" s="365"/>
      <c r="CJ89" s="365"/>
      <c r="CK89" s="365"/>
      <c r="CL89" s="365"/>
      <c r="CM89" s="365"/>
      <c r="CN89" s="365"/>
      <c r="CO89" s="365"/>
      <c r="CP89" s="365"/>
      <c r="CQ89" s="365"/>
      <c r="CR89" s="365"/>
      <c r="CS89" s="365"/>
      <c r="CT89" s="365"/>
      <c r="CU89" s="365"/>
      <c r="CV89" s="365"/>
      <c r="CW89" s="365"/>
      <c r="CX89" s="365"/>
      <c r="CY89" s="365"/>
      <c r="CZ89" s="365"/>
      <c r="DA89" s="365"/>
      <c r="DB89" s="365"/>
      <c r="DC89" s="365"/>
      <c r="DD89" s="365"/>
      <c r="DE89" s="365"/>
      <c r="DF89" s="365"/>
      <c r="DG89" s="365"/>
      <c r="DH89" s="365"/>
      <c r="DI89" s="365"/>
      <c r="DJ89" s="365"/>
      <c r="DK89" s="365"/>
      <c r="DL89" s="365"/>
      <c r="DM89" s="365"/>
      <c r="DN89" s="365"/>
      <c r="DO89" s="365"/>
      <c r="DP89" s="365"/>
      <c r="DQ89" s="365"/>
      <c r="DR89" s="365"/>
      <c r="DS89" s="365"/>
      <c r="DT89" s="365"/>
      <c r="DU89" s="365"/>
      <c r="DV89" s="365"/>
      <c r="DW89" s="365"/>
      <c r="DX89" s="365"/>
      <c r="DY89" s="365"/>
      <c r="DZ89" s="365"/>
      <c r="EA89" s="365"/>
      <c r="EB89" s="365"/>
      <c r="EC89" s="365"/>
      <c r="ED89" s="365"/>
      <c r="EE89" s="365"/>
      <c r="EF89" s="365"/>
      <c r="EG89" s="365"/>
      <c r="EH89" s="365"/>
      <c r="EI89" s="365"/>
      <c r="EJ89" s="365"/>
      <c r="EK89" s="365"/>
      <c r="EL89" s="365"/>
      <c r="EM89" s="365"/>
      <c r="EN89" s="365"/>
      <c r="EO89" s="365"/>
      <c r="EP89" s="365"/>
      <c r="EQ89" s="365"/>
      <c r="ER89" s="365"/>
      <c r="ES89" s="365"/>
      <c r="ET89" s="365"/>
      <c r="EU89" s="365"/>
      <c r="EV89" s="365"/>
      <c r="EW89" s="365"/>
      <c r="EX89" s="365"/>
      <c r="EY89" s="365"/>
      <c r="EZ89" s="365"/>
      <c r="FA89" s="365"/>
      <c r="FB89" s="365"/>
      <c r="FC89" s="365"/>
      <c r="FD89" s="365"/>
      <c r="FE89" s="365"/>
      <c r="FF89" s="365"/>
      <c r="FG89" s="365"/>
      <c r="FH89" s="365"/>
      <c r="FI89" s="365"/>
      <c r="FJ89" s="365"/>
      <c r="FK89" s="365"/>
      <c r="FL89" s="365"/>
      <c r="FM89" s="365"/>
      <c r="FN89" s="365"/>
      <c r="FO89" s="365"/>
      <c r="FP89" s="365"/>
      <c r="FQ89" s="365"/>
      <c r="FR89" s="365"/>
      <c r="FS89" s="365"/>
      <c r="FT89" s="365"/>
      <c r="FU89" s="365"/>
      <c r="FV89" s="365"/>
      <c r="FW89" s="365"/>
      <c r="FX89" s="365"/>
      <c r="FY89" s="365"/>
      <c r="FZ89" s="365"/>
      <c r="GA89" s="365"/>
      <c r="GB89" s="365"/>
      <c r="GC89" s="365"/>
      <c r="GD89" s="365"/>
      <c r="GE89" s="365"/>
      <c r="GF89" s="365"/>
      <c r="GG89" s="365"/>
      <c r="GH89" s="365"/>
      <c r="GI89" s="365"/>
      <c r="GJ89" s="365"/>
      <c r="GK89" s="365"/>
      <c r="GL89" s="365"/>
      <c r="GM89" s="365"/>
      <c r="GN89" s="365"/>
      <c r="GO89" s="365"/>
      <c r="GP89" s="365"/>
      <c r="GQ89" s="365"/>
      <c r="GR89" s="365"/>
      <c r="GS89" s="365"/>
      <c r="GT89" s="365"/>
      <c r="GU89" s="365"/>
      <c r="GV89" s="365"/>
      <c r="GW89" s="365"/>
      <c r="GX89" s="365"/>
      <c r="GY89" s="365"/>
      <c r="GZ89" s="365"/>
      <c r="HA89" s="365"/>
      <c r="HB89" s="365"/>
      <c r="HC89" s="365"/>
      <c r="HD89" s="365"/>
      <c r="HE89" s="365"/>
      <c r="HF89" s="365"/>
      <c r="HG89" s="365"/>
      <c r="HH89" s="365"/>
      <c r="HI89" s="365"/>
      <c r="HJ89" s="365"/>
      <c r="HK89" s="365"/>
      <c r="HL89" s="365"/>
      <c r="HM89" s="365"/>
      <c r="HN89" s="365"/>
      <c r="HO89" s="365"/>
      <c r="HP89" s="365"/>
      <c r="HQ89" s="365"/>
      <c r="HR89" s="365"/>
      <c r="HS89" s="365"/>
      <c r="HT89" s="365"/>
      <c r="HU89" s="365"/>
      <c r="HV89" s="365"/>
      <c r="HW89" s="365"/>
      <c r="HX89" s="365"/>
      <c r="HY89" s="365"/>
      <c r="HZ89" s="365"/>
      <c r="IA89" s="365"/>
      <c r="IB89" s="365"/>
      <c r="IC89" s="365"/>
      <c r="ID89" s="365"/>
      <c r="IE89" s="365"/>
      <c r="IF89" s="365"/>
      <c r="IG89" s="365"/>
      <c r="IH89" s="365"/>
      <c r="II89" s="365"/>
      <c r="IJ89" s="365"/>
      <c r="IK89" s="365"/>
      <c r="IL89" s="365"/>
      <c r="IM89" s="365"/>
      <c r="IN89" s="365"/>
      <c r="IO89" s="365"/>
      <c r="IP89" s="365"/>
      <c r="IQ89" s="365"/>
      <c r="IR89" s="365"/>
      <c r="IS89" s="365"/>
      <c r="IT89" s="365"/>
      <c r="IU89" s="365"/>
    </row>
    <row r="90" s="30" customFormat="1" ht="24" customHeight="1" spans="1:255">
      <c r="A90" s="365"/>
      <c r="B90" s="365"/>
      <c r="C90" s="365"/>
      <c r="D90" s="365"/>
      <c r="E90" s="365"/>
      <c r="F90" s="365"/>
      <c r="G90" s="365"/>
      <c r="H90" s="365"/>
      <c r="I90" s="365"/>
      <c r="J90" s="365"/>
      <c r="K90" s="365"/>
      <c r="L90" s="365"/>
      <c r="M90" s="365"/>
      <c r="N90" s="365"/>
      <c r="O90" s="365"/>
      <c r="P90" s="365"/>
      <c r="Q90" s="365"/>
      <c r="R90" s="365"/>
      <c r="S90" s="365"/>
      <c r="T90" s="365"/>
      <c r="U90" s="365"/>
      <c r="V90" s="365"/>
      <c r="W90" s="365"/>
      <c r="X90" s="365"/>
      <c r="Y90" s="365"/>
      <c r="Z90" s="365"/>
      <c r="AA90" s="365"/>
      <c r="AB90" s="365"/>
      <c r="AC90" s="365"/>
      <c r="AD90" s="365"/>
      <c r="AE90" s="365"/>
      <c r="AF90" s="365"/>
      <c r="AG90" s="365"/>
      <c r="AH90" s="365"/>
      <c r="AI90" s="365"/>
      <c r="AJ90" s="365"/>
      <c r="AK90" s="365"/>
      <c r="AL90" s="365"/>
      <c r="AM90" s="365"/>
      <c r="AN90" s="365"/>
      <c r="AO90" s="365"/>
      <c r="AP90" s="365"/>
      <c r="AQ90" s="365"/>
      <c r="AR90" s="365"/>
      <c r="AS90" s="365"/>
      <c r="AT90" s="365"/>
      <c r="AU90" s="365"/>
      <c r="AV90" s="365"/>
      <c r="AW90" s="365"/>
      <c r="AX90" s="365"/>
      <c r="AY90" s="365"/>
      <c r="AZ90" s="365"/>
      <c r="BA90" s="365"/>
      <c r="BB90" s="365"/>
      <c r="BC90" s="365"/>
      <c r="BD90" s="365"/>
      <c r="BE90" s="365"/>
      <c r="BF90" s="365"/>
      <c r="BG90" s="365"/>
      <c r="BH90" s="365"/>
      <c r="BI90" s="365"/>
      <c r="BJ90" s="365"/>
      <c r="BK90" s="365"/>
      <c r="BL90" s="365"/>
      <c r="BM90" s="365"/>
      <c r="BN90" s="365"/>
      <c r="BO90" s="365"/>
      <c r="BP90" s="365"/>
      <c r="BQ90" s="365"/>
      <c r="BR90" s="365"/>
      <c r="BS90" s="365"/>
      <c r="BT90" s="365"/>
      <c r="BU90" s="365"/>
      <c r="BV90" s="365"/>
      <c r="BW90" s="365"/>
      <c r="BX90" s="365"/>
      <c r="BY90" s="365"/>
      <c r="BZ90" s="365"/>
      <c r="CA90" s="365"/>
      <c r="CB90" s="365"/>
      <c r="CC90" s="365"/>
      <c r="CD90" s="365"/>
      <c r="CE90" s="365"/>
      <c r="CF90" s="365"/>
      <c r="CG90" s="365"/>
      <c r="CH90" s="365"/>
      <c r="CI90" s="365"/>
      <c r="CJ90" s="365"/>
      <c r="CK90" s="365"/>
      <c r="CL90" s="365"/>
      <c r="CM90" s="365"/>
      <c r="CN90" s="365"/>
      <c r="CO90" s="365"/>
      <c r="CP90" s="365"/>
      <c r="CQ90" s="365"/>
      <c r="CR90" s="365"/>
      <c r="CS90" s="365"/>
      <c r="CT90" s="365"/>
      <c r="CU90" s="365"/>
      <c r="CV90" s="365"/>
      <c r="CW90" s="365"/>
      <c r="CX90" s="365"/>
      <c r="CY90" s="365"/>
      <c r="CZ90" s="365"/>
      <c r="DA90" s="365"/>
      <c r="DB90" s="365"/>
      <c r="DC90" s="365"/>
      <c r="DD90" s="365"/>
      <c r="DE90" s="365"/>
      <c r="DF90" s="365"/>
      <c r="DG90" s="365"/>
      <c r="DH90" s="365"/>
      <c r="DI90" s="365"/>
      <c r="DJ90" s="365"/>
      <c r="DK90" s="365"/>
      <c r="DL90" s="365"/>
      <c r="DM90" s="365"/>
      <c r="DN90" s="365"/>
      <c r="DO90" s="365"/>
      <c r="DP90" s="365"/>
      <c r="DQ90" s="365"/>
      <c r="DR90" s="365"/>
      <c r="DS90" s="365"/>
      <c r="DT90" s="365"/>
      <c r="DU90" s="365"/>
      <c r="DV90" s="365"/>
      <c r="DW90" s="365"/>
      <c r="DX90" s="365"/>
      <c r="DY90" s="365"/>
      <c r="DZ90" s="365"/>
      <c r="EA90" s="365"/>
      <c r="EB90" s="365"/>
      <c r="EC90" s="365"/>
      <c r="ED90" s="365"/>
      <c r="EE90" s="365"/>
      <c r="EF90" s="365"/>
      <c r="EG90" s="365"/>
      <c r="EH90" s="365"/>
      <c r="EI90" s="365"/>
      <c r="EJ90" s="365"/>
      <c r="EK90" s="365"/>
      <c r="EL90" s="365"/>
      <c r="EM90" s="365"/>
      <c r="EN90" s="365"/>
      <c r="EO90" s="365"/>
      <c r="EP90" s="365"/>
      <c r="EQ90" s="365"/>
      <c r="ER90" s="365"/>
      <c r="ES90" s="365"/>
      <c r="ET90" s="365"/>
      <c r="EU90" s="365"/>
      <c r="EV90" s="365"/>
      <c r="EW90" s="365"/>
      <c r="EX90" s="365"/>
      <c r="EY90" s="365"/>
      <c r="EZ90" s="365"/>
      <c r="FA90" s="365"/>
      <c r="FB90" s="365"/>
      <c r="FC90" s="365"/>
      <c r="FD90" s="365"/>
      <c r="FE90" s="365"/>
      <c r="FF90" s="365"/>
      <c r="FG90" s="365"/>
      <c r="FH90" s="365"/>
      <c r="FI90" s="365"/>
      <c r="FJ90" s="365"/>
      <c r="FK90" s="365"/>
      <c r="FL90" s="365"/>
      <c r="FM90" s="365"/>
      <c r="FN90" s="365"/>
      <c r="FO90" s="365"/>
      <c r="FP90" s="365"/>
      <c r="FQ90" s="365"/>
      <c r="FR90" s="365"/>
      <c r="FS90" s="365"/>
      <c r="FT90" s="365"/>
      <c r="FU90" s="365"/>
      <c r="FV90" s="365"/>
      <c r="FW90" s="365"/>
      <c r="FX90" s="365"/>
      <c r="FY90" s="365"/>
      <c r="FZ90" s="365"/>
      <c r="GA90" s="365"/>
      <c r="GB90" s="365"/>
      <c r="GC90" s="365"/>
      <c r="GD90" s="365"/>
      <c r="GE90" s="365"/>
      <c r="GF90" s="365"/>
      <c r="GG90" s="365"/>
      <c r="GH90" s="365"/>
      <c r="GI90" s="365"/>
      <c r="GJ90" s="365"/>
      <c r="GK90" s="365"/>
      <c r="GL90" s="365"/>
      <c r="GM90" s="365"/>
      <c r="GN90" s="365"/>
      <c r="GO90" s="365"/>
      <c r="GP90" s="365"/>
      <c r="GQ90" s="365"/>
      <c r="GR90" s="365"/>
      <c r="GS90" s="365"/>
      <c r="GT90" s="365"/>
      <c r="GU90" s="365"/>
      <c r="GV90" s="365"/>
      <c r="GW90" s="365"/>
      <c r="GX90" s="365"/>
      <c r="GY90" s="365"/>
      <c r="GZ90" s="365"/>
      <c r="HA90" s="365"/>
      <c r="HB90" s="365"/>
      <c r="HC90" s="365"/>
      <c r="HD90" s="365"/>
      <c r="HE90" s="365"/>
      <c r="HF90" s="365"/>
      <c r="HG90" s="365"/>
      <c r="HH90" s="365"/>
      <c r="HI90" s="365"/>
      <c r="HJ90" s="365"/>
      <c r="HK90" s="365"/>
      <c r="HL90" s="365"/>
      <c r="HM90" s="365"/>
      <c r="HN90" s="365"/>
      <c r="HO90" s="365"/>
      <c r="HP90" s="365"/>
      <c r="HQ90" s="365"/>
      <c r="HR90" s="365"/>
      <c r="HS90" s="365"/>
      <c r="HT90" s="365"/>
      <c r="HU90" s="365"/>
      <c r="HV90" s="365"/>
      <c r="HW90" s="365"/>
      <c r="HX90" s="365"/>
      <c r="HY90" s="365"/>
      <c r="HZ90" s="365"/>
      <c r="IA90" s="365"/>
      <c r="IB90" s="365"/>
      <c r="IC90" s="365"/>
      <c r="ID90" s="365"/>
      <c r="IE90" s="365"/>
      <c r="IF90" s="365"/>
      <c r="IG90" s="365"/>
      <c r="IH90" s="365"/>
      <c r="II90" s="365"/>
      <c r="IJ90" s="365"/>
      <c r="IK90" s="365"/>
      <c r="IL90" s="365"/>
      <c r="IM90" s="365"/>
      <c r="IN90" s="365"/>
      <c r="IO90" s="365"/>
      <c r="IP90" s="365"/>
      <c r="IQ90" s="365"/>
      <c r="IR90" s="365"/>
      <c r="IS90" s="365"/>
      <c r="IT90" s="365"/>
      <c r="IU90" s="365"/>
    </row>
    <row r="91" s="30" customFormat="1" ht="24" customHeight="1" spans="1:255">
      <c r="A91" s="365"/>
      <c r="B91" s="365"/>
      <c r="C91" s="365"/>
      <c r="D91" s="365"/>
      <c r="E91" s="365"/>
      <c r="F91" s="365"/>
      <c r="G91" s="365"/>
      <c r="H91" s="365"/>
      <c r="I91" s="365"/>
      <c r="J91" s="365"/>
      <c r="K91" s="365"/>
      <c r="L91" s="365"/>
      <c r="M91" s="365"/>
      <c r="N91" s="365"/>
      <c r="O91" s="365"/>
      <c r="P91" s="365"/>
      <c r="Q91" s="365"/>
      <c r="R91" s="365"/>
      <c r="S91" s="365"/>
      <c r="T91" s="365"/>
      <c r="U91" s="365"/>
      <c r="V91" s="365"/>
      <c r="W91" s="365"/>
      <c r="X91" s="365"/>
      <c r="Y91" s="365"/>
      <c r="Z91" s="365"/>
      <c r="AA91" s="365"/>
      <c r="AB91" s="365"/>
      <c r="AC91" s="365"/>
      <c r="AD91" s="365"/>
      <c r="AE91" s="365"/>
      <c r="AF91" s="365"/>
      <c r="AG91" s="365"/>
      <c r="AH91" s="365"/>
      <c r="AI91" s="365"/>
      <c r="AJ91" s="365"/>
      <c r="AK91" s="365"/>
      <c r="AL91" s="365"/>
      <c r="AM91" s="365"/>
      <c r="AN91" s="365"/>
      <c r="AO91" s="365"/>
      <c r="AP91" s="365"/>
      <c r="AQ91" s="365"/>
      <c r="AR91" s="365"/>
      <c r="AS91" s="365"/>
      <c r="AT91" s="365"/>
      <c r="AU91" s="365"/>
      <c r="AV91" s="365"/>
      <c r="AW91" s="365"/>
      <c r="AX91" s="365"/>
      <c r="AY91" s="365"/>
      <c r="AZ91" s="365"/>
      <c r="BA91" s="365"/>
      <c r="BB91" s="365"/>
      <c r="BC91" s="365"/>
      <c r="BD91" s="365"/>
      <c r="BE91" s="365"/>
      <c r="BF91" s="365"/>
      <c r="BG91" s="365"/>
      <c r="BH91" s="365"/>
      <c r="BI91" s="365"/>
      <c r="BJ91" s="365"/>
      <c r="BK91" s="365"/>
      <c r="BL91" s="365"/>
      <c r="BM91" s="365"/>
      <c r="BN91" s="365"/>
      <c r="BO91" s="365"/>
      <c r="BP91" s="365"/>
      <c r="BQ91" s="365"/>
      <c r="BR91" s="365"/>
      <c r="BS91" s="365"/>
      <c r="BT91" s="365"/>
      <c r="BU91" s="365"/>
      <c r="BV91" s="365"/>
      <c r="BW91" s="365"/>
      <c r="BX91" s="365"/>
      <c r="BY91" s="365"/>
      <c r="BZ91" s="365"/>
      <c r="CA91" s="365"/>
      <c r="CB91" s="365"/>
      <c r="CC91" s="365"/>
      <c r="CD91" s="365"/>
      <c r="CE91" s="365"/>
      <c r="CF91" s="365"/>
      <c r="CG91" s="365"/>
      <c r="CH91" s="365"/>
      <c r="CI91" s="365"/>
      <c r="CJ91" s="365"/>
      <c r="CK91" s="365"/>
      <c r="CL91" s="365"/>
      <c r="CM91" s="365"/>
      <c r="CN91" s="365"/>
      <c r="CO91" s="365"/>
      <c r="CP91" s="365"/>
      <c r="CQ91" s="365"/>
      <c r="CR91" s="365"/>
      <c r="CS91" s="365"/>
      <c r="CT91" s="365"/>
      <c r="CU91" s="365"/>
      <c r="CV91" s="365"/>
      <c r="CW91" s="365"/>
      <c r="CX91" s="365"/>
      <c r="CY91" s="365"/>
      <c r="CZ91" s="365"/>
      <c r="DA91" s="365"/>
      <c r="DB91" s="365"/>
      <c r="DC91" s="365"/>
      <c r="DD91" s="365"/>
      <c r="DE91" s="365"/>
      <c r="DF91" s="365"/>
      <c r="DG91" s="365"/>
      <c r="DH91" s="365"/>
      <c r="DI91" s="365"/>
      <c r="DJ91" s="365"/>
      <c r="DK91" s="365"/>
      <c r="DL91" s="365"/>
      <c r="DM91" s="365"/>
      <c r="DN91" s="365"/>
      <c r="DO91" s="365"/>
      <c r="DP91" s="365"/>
      <c r="DQ91" s="365"/>
      <c r="DR91" s="365"/>
      <c r="DS91" s="365"/>
      <c r="DT91" s="365"/>
      <c r="DU91" s="365"/>
      <c r="DV91" s="365"/>
      <c r="DW91" s="365"/>
      <c r="DX91" s="365"/>
      <c r="DY91" s="365"/>
      <c r="DZ91" s="365"/>
      <c r="EA91" s="365"/>
      <c r="EB91" s="365"/>
      <c r="EC91" s="365"/>
      <c r="ED91" s="365"/>
      <c r="EE91" s="365"/>
      <c r="EF91" s="365"/>
      <c r="EG91" s="365"/>
      <c r="EH91" s="365"/>
      <c r="EI91" s="365"/>
      <c r="EJ91" s="365"/>
      <c r="EK91" s="365"/>
      <c r="EL91" s="365"/>
      <c r="EM91" s="365"/>
      <c r="EN91" s="365"/>
      <c r="EO91" s="365"/>
      <c r="EP91" s="365"/>
      <c r="EQ91" s="365"/>
      <c r="ER91" s="365"/>
      <c r="ES91" s="365"/>
      <c r="ET91" s="365"/>
      <c r="EU91" s="365"/>
      <c r="EV91" s="365"/>
      <c r="EW91" s="365"/>
      <c r="EX91" s="365"/>
      <c r="EY91" s="365"/>
      <c r="EZ91" s="365"/>
      <c r="FA91" s="365"/>
      <c r="FB91" s="365"/>
      <c r="FC91" s="365"/>
      <c r="FD91" s="365"/>
      <c r="FE91" s="365"/>
      <c r="FF91" s="365"/>
      <c r="FG91" s="365"/>
      <c r="FH91" s="365"/>
      <c r="FI91" s="365"/>
      <c r="FJ91" s="365"/>
      <c r="FK91" s="365"/>
      <c r="FL91" s="365"/>
      <c r="FM91" s="365"/>
      <c r="FN91" s="365"/>
      <c r="FO91" s="365"/>
      <c r="FP91" s="365"/>
      <c r="FQ91" s="365"/>
      <c r="FR91" s="365"/>
      <c r="FS91" s="365"/>
      <c r="FT91" s="365"/>
      <c r="FU91" s="365"/>
      <c r="FV91" s="365"/>
      <c r="FW91" s="365"/>
      <c r="FX91" s="365"/>
      <c r="FY91" s="365"/>
      <c r="FZ91" s="365"/>
      <c r="GA91" s="365"/>
      <c r="GB91" s="365"/>
      <c r="GC91" s="365"/>
      <c r="GD91" s="365"/>
      <c r="GE91" s="365"/>
      <c r="GF91" s="365"/>
      <c r="GG91" s="365"/>
      <c r="GH91" s="365"/>
      <c r="GI91" s="365"/>
      <c r="GJ91" s="365"/>
      <c r="GK91" s="365"/>
      <c r="GL91" s="365"/>
      <c r="GM91" s="365"/>
      <c r="GN91" s="365"/>
      <c r="GO91" s="365"/>
      <c r="GP91" s="365"/>
      <c r="GQ91" s="365"/>
      <c r="GR91" s="365"/>
      <c r="GS91" s="365"/>
      <c r="GT91" s="365"/>
      <c r="GU91" s="365"/>
      <c r="GV91" s="365"/>
      <c r="GW91" s="365"/>
      <c r="GX91" s="365"/>
      <c r="GY91" s="365"/>
      <c r="GZ91" s="365"/>
      <c r="HA91" s="365"/>
      <c r="HB91" s="365"/>
      <c r="HC91" s="365"/>
      <c r="HD91" s="365"/>
      <c r="HE91" s="365"/>
      <c r="HF91" s="365"/>
      <c r="HG91" s="365"/>
      <c r="HH91" s="365"/>
      <c r="HI91" s="365"/>
      <c r="HJ91" s="365"/>
      <c r="HK91" s="365"/>
      <c r="HL91" s="365"/>
      <c r="HM91" s="365"/>
      <c r="HN91" s="365"/>
      <c r="HO91" s="365"/>
      <c r="HP91" s="365"/>
      <c r="HQ91" s="365"/>
      <c r="HR91" s="365"/>
      <c r="HS91" s="365"/>
      <c r="HT91" s="365"/>
      <c r="HU91" s="365"/>
      <c r="HV91" s="365"/>
      <c r="HW91" s="365"/>
      <c r="HX91" s="365"/>
      <c r="HY91" s="365"/>
      <c r="HZ91" s="365"/>
      <c r="IA91" s="365"/>
      <c r="IB91" s="365"/>
      <c r="IC91" s="365"/>
      <c r="ID91" s="365"/>
      <c r="IE91" s="365"/>
      <c r="IF91" s="365"/>
      <c r="IG91" s="365"/>
      <c r="IH91" s="365"/>
      <c r="II91" s="365"/>
      <c r="IJ91" s="365"/>
      <c r="IK91" s="365"/>
      <c r="IL91" s="365"/>
      <c r="IM91" s="365"/>
      <c r="IN91" s="365"/>
      <c r="IO91" s="365"/>
      <c r="IP91" s="365"/>
      <c r="IQ91" s="365"/>
      <c r="IR91" s="365"/>
      <c r="IS91" s="365"/>
      <c r="IT91" s="365"/>
      <c r="IU91" s="365"/>
    </row>
    <row r="92" s="30" customFormat="1" ht="24" customHeight="1" spans="1:255">
      <c r="A92" s="365"/>
      <c r="B92" s="365"/>
      <c r="C92" s="365"/>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c r="AE92" s="365"/>
      <c r="AF92" s="365"/>
      <c r="AG92" s="365"/>
      <c r="AH92" s="365"/>
      <c r="AI92" s="365"/>
      <c r="AJ92" s="365"/>
      <c r="AK92" s="365"/>
      <c r="AL92" s="365"/>
      <c r="AM92" s="365"/>
      <c r="AN92" s="365"/>
      <c r="AO92" s="365"/>
      <c r="AP92" s="365"/>
      <c r="AQ92" s="365"/>
      <c r="AR92" s="365"/>
      <c r="AS92" s="365"/>
      <c r="AT92" s="365"/>
      <c r="AU92" s="365"/>
      <c r="AV92" s="365"/>
      <c r="AW92" s="365"/>
      <c r="AX92" s="365"/>
      <c r="AY92" s="365"/>
      <c r="AZ92" s="365"/>
      <c r="BA92" s="365"/>
      <c r="BB92" s="365"/>
      <c r="BC92" s="365"/>
      <c r="BD92" s="365"/>
      <c r="BE92" s="365"/>
      <c r="BF92" s="365"/>
      <c r="BG92" s="365"/>
      <c r="BH92" s="365"/>
      <c r="BI92" s="365"/>
      <c r="BJ92" s="365"/>
      <c r="BK92" s="365"/>
      <c r="BL92" s="365"/>
      <c r="BM92" s="365"/>
      <c r="BN92" s="365"/>
      <c r="BO92" s="365"/>
      <c r="BP92" s="365"/>
      <c r="BQ92" s="365"/>
      <c r="BR92" s="365"/>
      <c r="BS92" s="365"/>
      <c r="BT92" s="365"/>
      <c r="BU92" s="365"/>
      <c r="BV92" s="365"/>
      <c r="BW92" s="365"/>
      <c r="BX92" s="365"/>
      <c r="BY92" s="365"/>
      <c r="BZ92" s="365"/>
      <c r="CA92" s="365"/>
      <c r="CB92" s="365"/>
      <c r="CC92" s="365"/>
      <c r="CD92" s="365"/>
      <c r="CE92" s="365"/>
      <c r="CF92" s="365"/>
      <c r="CG92" s="365"/>
      <c r="CH92" s="365"/>
      <c r="CI92" s="365"/>
      <c r="CJ92" s="365"/>
      <c r="CK92" s="365"/>
      <c r="CL92" s="365"/>
      <c r="CM92" s="365"/>
      <c r="CN92" s="365"/>
      <c r="CO92" s="365"/>
      <c r="CP92" s="365"/>
      <c r="CQ92" s="365"/>
      <c r="CR92" s="365"/>
      <c r="CS92" s="365"/>
      <c r="CT92" s="365"/>
      <c r="CU92" s="365"/>
      <c r="CV92" s="365"/>
      <c r="CW92" s="365"/>
      <c r="CX92" s="365"/>
      <c r="CY92" s="365"/>
      <c r="CZ92" s="365"/>
      <c r="DA92" s="365"/>
      <c r="DB92" s="365"/>
      <c r="DC92" s="365"/>
      <c r="DD92" s="365"/>
      <c r="DE92" s="365"/>
      <c r="DF92" s="365"/>
      <c r="DG92" s="365"/>
      <c r="DH92" s="365"/>
      <c r="DI92" s="365"/>
      <c r="DJ92" s="365"/>
      <c r="DK92" s="365"/>
      <c r="DL92" s="365"/>
      <c r="DM92" s="365"/>
      <c r="DN92" s="365"/>
      <c r="DO92" s="365"/>
      <c r="DP92" s="365"/>
      <c r="DQ92" s="365"/>
      <c r="DR92" s="365"/>
      <c r="DS92" s="365"/>
      <c r="DT92" s="365"/>
      <c r="DU92" s="365"/>
      <c r="DV92" s="365"/>
      <c r="DW92" s="365"/>
      <c r="DX92" s="365"/>
      <c r="DY92" s="365"/>
      <c r="DZ92" s="365"/>
      <c r="EA92" s="365"/>
      <c r="EB92" s="365"/>
      <c r="EC92" s="365"/>
      <c r="ED92" s="365"/>
      <c r="EE92" s="365"/>
      <c r="EF92" s="365"/>
      <c r="EG92" s="365"/>
      <c r="EH92" s="365"/>
      <c r="EI92" s="365"/>
      <c r="EJ92" s="365"/>
      <c r="EK92" s="365"/>
      <c r="EL92" s="365"/>
      <c r="EM92" s="365"/>
      <c r="EN92" s="365"/>
      <c r="EO92" s="365"/>
      <c r="EP92" s="365"/>
      <c r="EQ92" s="365"/>
      <c r="ER92" s="365"/>
      <c r="ES92" s="365"/>
      <c r="ET92" s="365"/>
      <c r="EU92" s="365"/>
      <c r="EV92" s="365"/>
      <c r="EW92" s="365"/>
      <c r="EX92" s="365"/>
      <c r="EY92" s="365"/>
      <c r="EZ92" s="365"/>
      <c r="FA92" s="365"/>
      <c r="FB92" s="365"/>
      <c r="FC92" s="365"/>
      <c r="FD92" s="365"/>
      <c r="FE92" s="365"/>
      <c r="FF92" s="365"/>
      <c r="FG92" s="365"/>
      <c r="FH92" s="365"/>
      <c r="FI92" s="365"/>
      <c r="FJ92" s="365"/>
      <c r="FK92" s="365"/>
      <c r="FL92" s="365"/>
      <c r="FM92" s="365"/>
      <c r="FN92" s="365"/>
      <c r="FO92" s="365"/>
      <c r="FP92" s="365"/>
      <c r="FQ92" s="365"/>
      <c r="FR92" s="365"/>
      <c r="FS92" s="365"/>
      <c r="FT92" s="365"/>
      <c r="FU92" s="365"/>
      <c r="FV92" s="365"/>
      <c r="FW92" s="365"/>
      <c r="FX92" s="365"/>
      <c r="FY92" s="365"/>
      <c r="FZ92" s="365"/>
      <c r="GA92" s="365"/>
      <c r="GB92" s="365"/>
      <c r="GC92" s="365"/>
      <c r="GD92" s="365"/>
      <c r="GE92" s="365"/>
      <c r="GF92" s="365"/>
      <c r="GG92" s="365"/>
      <c r="GH92" s="365"/>
      <c r="GI92" s="365"/>
      <c r="GJ92" s="365"/>
      <c r="GK92" s="365"/>
      <c r="GL92" s="365"/>
      <c r="GM92" s="365"/>
      <c r="GN92" s="365"/>
      <c r="GO92" s="365"/>
      <c r="GP92" s="365"/>
      <c r="GQ92" s="365"/>
      <c r="GR92" s="365"/>
      <c r="GS92" s="365"/>
      <c r="GT92" s="365"/>
      <c r="GU92" s="365"/>
      <c r="GV92" s="365"/>
      <c r="GW92" s="365"/>
      <c r="GX92" s="365"/>
      <c r="GY92" s="365"/>
      <c r="GZ92" s="365"/>
      <c r="HA92" s="365"/>
      <c r="HB92" s="365"/>
      <c r="HC92" s="365"/>
      <c r="HD92" s="365"/>
      <c r="HE92" s="365"/>
      <c r="HF92" s="365"/>
      <c r="HG92" s="365"/>
      <c r="HH92" s="365"/>
      <c r="HI92" s="365"/>
      <c r="HJ92" s="365"/>
      <c r="HK92" s="365"/>
      <c r="HL92" s="365"/>
      <c r="HM92" s="365"/>
      <c r="HN92" s="365"/>
      <c r="HO92" s="365"/>
      <c r="HP92" s="365"/>
      <c r="HQ92" s="365"/>
      <c r="HR92" s="365"/>
      <c r="HS92" s="365"/>
      <c r="HT92" s="365"/>
      <c r="HU92" s="365"/>
      <c r="HV92" s="365"/>
      <c r="HW92" s="365"/>
      <c r="HX92" s="365"/>
      <c r="HY92" s="365"/>
      <c r="HZ92" s="365"/>
      <c r="IA92" s="365"/>
      <c r="IB92" s="365"/>
      <c r="IC92" s="365"/>
      <c r="ID92" s="365"/>
      <c r="IE92" s="365"/>
      <c r="IF92" s="365"/>
      <c r="IG92" s="365"/>
      <c r="IH92" s="365"/>
      <c r="II92" s="365"/>
      <c r="IJ92" s="365"/>
      <c r="IK92" s="365"/>
      <c r="IL92" s="365"/>
      <c r="IM92" s="365"/>
      <c r="IN92" s="365"/>
      <c r="IO92" s="365"/>
      <c r="IP92" s="365"/>
      <c r="IQ92" s="365"/>
      <c r="IR92" s="365"/>
      <c r="IS92" s="365"/>
      <c r="IT92" s="365"/>
      <c r="IU92" s="365"/>
    </row>
    <row r="93" s="30" customFormat="1" ht="24" customHeight="1" spans="1:255">
      <c r="A93" s="365"/>
      <c r="B93" s="365"/>
      <c r="C93" s="365"/>
      <c r="D93" s="365"/>
      <c r="E93" s="365"/>
      <c r="F93" s="365"/>
      <c r="G93" s="365"/>
      <c r="H93" s="365"/>
      <c r="I93" s="365"/>
      <c r="J93" s="365"/>
      <c r="K93" s="365"/>
      <c r="L93" s="365"/>
      <c r="M93" s="365"/>
      <c r="N93" s="365"/>
      <c r="O93" s="365"/>
      <c r="P93" s="365"/>
      <c r="Q93" s="365"/>
      <c r="R93" s="365"/>
      <c r="S93" s="365"/>
      <c r="T93" s="365"/>
      <c r="U93" s="365"/>
      <c r="V93" s="365"/>
      <c r="W93" s="365"/>
      <c r="X93" s="365"/>
      <c r="Y93" s="365"/>
      <c r="Z93" s="365"/>
      <c r="AA93" s="365"/>
      <c r="AB93" s="365"/>
      <c r="AC93" s="365"/>
      <c r="AD93" s="365"/>
      <c r="AE93" s="365"/>
      <c r="AF93" s="365"/>
      <c r="AG93" s="365"/>
      <c r="AH93" s="365"/>
      <c r="AI93" s="365"/>
      <c r="AJ93" s="365"/>
      <c r="AK93" s="365"/>
      <c r="AL93" s="365"/>
      <c r="AM93" s="365"/>
      <c r="AN93" s="365"/>
      <c r="AO93" s="365"/>
      <c r="AP93" s="365"/>
      <c r="AQ93" s="365"/>
      <c r="AR93" s="365"/>
      <c r="AS93" s="365"/>
      <c r="AT93" s="365"/>
      <c r="AU93" s="365"/>
      <c r="AV93" s="365"/>
      <c r="AW93" s="365"/>
      <c r="AX93" s="365"/>
      <c r="AY93" s="365"/>
      <c r="AZ93" s="365"/>
      <c r="BA93" s="365"/>
      <c r="BB93" s="365"/>
      <c r="BC93" s="365"/>
      <c r="BD93" s="365"/>
      <c r="BE93" s="365"/>
      <c r="BF93" s="365"/>
      <c r="BG93" s="365"/>
      <c r="BH93" s="365"/>
      <c r="BI93" s="365"/>
      <c r="BJ93" s="365"/>
      <c r="BK93" s="365"/>
      <c r="BL93" s="365"/>
      <c r="BM93" s="365"/>
      <c r="BN93" s="365"/>
      <c r="BO93" s="365"/>
      <c r="BP93" s="365"/>
      <c r="BQ93" s="365"/>
      <c r="BR93" s="365"/>
      <c r="BS93" s="365"/>
      <c r="BT93" s="365"/>
      <c r="BU93" s="365"/>
      <c r="BV93" s="365"/>
      <c r="BW93" s="365"/>
      <c r="BX93" s="365"/>
      <c r="BY93" s="365"/>
      <c r="BZ93" s="365"/>
      <c r="CA93" s="365"/>
      <c r="CB93" s="365"/>
      <c r="CC93" s="365"/>
      <c r="CD93" s="365"/>
      <c r="CE93" s="365"/>
      <c r="CF93" s="365"/>
      <c r="CG93" s="365"/>
      <c r="CH93" s="365"/>
      <c r="CI93" s="365"/>
      <c r="CJ93" s="365"/>
      <c r="CK93" s="365"/>
      <c r="CL93" s="365"/>
      <c r="CM93" s="365"/>
      <c r="CN93" s="365"/>
      <c r="CO93" s="365"/>
      <c r="CP93" s="365"/>
      <c r="CQ93" s="365"/>
      <c r="CR93" s="365"/>
      <c r="CS93" s="365"/>
      <c r="CT93" s="365"/>
      <c r="CU93" s="365"/>
      <c r="CV93" s="365"/>
      <c r="CW93" s="365"/>
      <c r="CX93" s="365"/>
      <c r="CY93" s="365"/>
      <c r="CZ93" s="365"/>
      <c r="DA93" s="365"/>
      <c r="DB93" s="365"/>
      <c r="DC93" s="365"/>
      <c r="DD93" s="365"/>
      <c r="DE93" s="365"/>
      <c r="DF93" s="365"/>
      <c r="DG93" s="365"/>
      <c r="DH93" s="365"/>
      <c r="DI93" s="365"/>
      <c r="DJ93" s="365"/>
      <c r="DK93" s="365"/>
      <c r="DL93" s="365"/>
      <c r="DM93" s="365"/>
      <c r="DN93" s="365"/>
      <c r="DO93" s="365"/>
      <c r="DP93" s="365"/>
      <c r="DQ93" s="365"/>
      <c r="DR93" s="365"/>
      <c r="DS93" s="365"/>
      <c r="DT93" s="365"/>
      <c r="DU93" s="365"/>
      <c r="DV93" s="365"/>
      <c r="DW93" s="365"/>
      <c r="DX93" s="365"/>
      <c r="DY93" s="365"/>
      <c r="DZ93" s="365"/>
      <c r="EA93" s="365"/>
      <c r="EB93" s="365"/>
      <c r="EC93" s="365"/>
      <c r="ED93" s="365"/>
      <c r="EE93" s="365"/>
      <c r="EF93" s="365"/>
      <c r="EG93" s="365"/>
      <c r="EH93" s="365"/>
      <c r="EI93" s="365"/>
      <c r="EJ93" s="365"/>
      <c r="EK93" s="365"/>
      <c r="EL93" s="365"/>
      <c r="EM93" s="365"/>
      <c r="EN93" s="365"/>
      <c r="EO93" s="365"/>
      <c r="EP93" s="365"/>
      <c r="EQ93" s="365"/>
      <c r="ER93" s="365"/>
      <c r="ES93" s="365"/>
      <c r="ET93" s="365"/>
      <c r="EU93" s="365"/>
      <c r="EV93" s="365"/>
      <c r="EW93" s="365"/>
      <c r="EX93" s="365"/>
      <c r="EY93" s="365"/>
      <c r="EZ93" s="365"/>
      <c r="FA93" s="365"/>
      <c r="FB93" s="365"/>
      <c r="FC93" s="365"/>
      <c r="FD93" s="365"/>
      <c r="FE93" s="365"/>
      <c r="FF93" s="365"/>
      <c r="FG93" s="365"/>
      <c r="FH93" s="365"/>
      <c r="FI93" s="365"/>
      <c r="FJ93" s="365"/>
      <c r="FK93" s="365"/>
      <c r="FL93" s="365"/>
      <c r="FM93" s="365"/>
      <c r="FN93" s="365"/>
      <c r="FO93" s="365"/>
      <c r="FP93" s="365"/>
      <c r="FQ93" s="365"/>
      <c r="FR93" s="365"/>
      <c r="FS93" s="365"/>
      <c r="FT93" s="365"/>
      <c r="FU93" s="365"/>
      <c r="FV93" s="365"/>
      <c r="FW93" s="365"/>
      <c r="FX93" s="365"/>
      <c r="FY93" s="365"/>
      <c r="FZ93" s="365"/>
      <c r="GA93" s="365"/>
      <c r="GB93" s="365"/>
      <c r="GC93" s="365"/>
      <c r="GD93" s="365"/>
      <c r="GE93" s="365"/>
      <c r="GF93" s="365"/>
      <c r="GG93" s="365"/>
      <c r="GH93" s="365"/>
      <c r="GI93" s="365"/>
      <c r="GJ93" s="365"/>
      <c r="GK93" s="365"/>
      <c r="GL93" s="365"/>
      <c r="GM93" s="365"/>
      <c r="GN93" s="365"/>
      <c r="GO93" s="365"/>
      <c r="GP93" s="365"/>
      <c r="GQ93" s="365"/>
      <c r="GR93" s="365"/>
      <c r="GS93" s="365"/>
      <c r="GT93" s="365"/>
      <c r="GU93" s="365"/>
      <c r="GV93" s="365"/>
      <c r="GW93" s="365"/>
      <c r="GX93" s="365"/>
      <c r="GY93" s="365"/>
      <c r="GZ93" s="365"/>
      <c r="HA93" s="365"/>
      <c r="HB93" s="365"/>
      <c r="HC93" s="365"/>
      <c r="HD93" s="365"/>
      <c r="HE93" s="365"/>
      <c r="HF93" s="365"/>
      <c r="HG93" s="365"/>
      <c r="HH93" s="365"/>
      <c r="HI93" s="365"/>
      <c r="HJ93" s="365"/>
      <c r="HK93" s="365"/>
      <c r="HL93" s="365"/>
      <c r="HM93" s="365"/>
      <c r="HN93" s="365"/>
      <c r="HO93" s="365"/>
      <c r="HP93" s="365"/>
      <c r="HQ93" s="365"/>
      <c r="HR93" s="365"/>
      <c r="HS93" s="365"/>
      <c r="HT93" s="365"/>
      <c r="HU93" s="365"/>
      <c r="HV93" s="365"/>
      <c r="HW93" s="365"/>
      <c r="HX93" s="365"/>
      <c r="HY93" s="365"/>
      <c r="HZ93" s="365"/>
      <c r="IA93" s="365"/>
      <c r="IB93" s="365"/>
      <c r="IC93" s="365"/>
      <c r="ID93" s="365"/>
      <c r="IE93" s="365"/>
      <c r="IF93" s="365"/>
      <c r="IG93" s="365"/>
      <c r="IH93" s="365"/>
      <c r="II93" s="365"/>
      <c r="IJ93" s="365"/>
      <c r="IK93" s="365"/>
      <c r="IL93" s="365"/>
      <c r="IM93" s="365"/>
      <c r="IN93" s="365"/>
      <c r="IO93" s="365"/>
      <c r="IP93" s="365"/>
      <c r="IQ93" s="365"/>
      <c r="IR93" s="365"/>
      <c r="IS93" s="365"/>
      <c r="IT93" s="365"/>
      <c r="IU93" s="365"/>
    </row>
    <row r="94" s="30" customFormat="1" ht="24" customHeight="1" spans="1:255">
      <c r="A94" s="365"/>
      <c r="B94" s="365"/>
      <c r="C94" s="365"/>
      <c r="D94" s="365"/>
      <c r="E94" s="365"/>
      <c r="F94" s="365"/>
      <c r="G94" s="365"/>
      <c r="H94" s="365"/>
      <c r="I94" s="365"/>
      <c r="J94" s="365"/>
      <c r="K94" s="365"/>
      <c r="L94" s="365"/>
      <c r="M94" s="365"/>
      <c r="N94" s="365"/>
      <c r="O94" s="365"/>
      <c r="P94" s="365"/>
      <c r="Q94" s="365"/>
      <c r="R94" s="365"/>
      <c r="S94" s="365"/>
      <c r="T94" s="365"/>
      <c r="U94" s="365"/>
      <c r="V94" s="365"/>
      <c r="W94" s="365"/>
      <c r="X94" s="365"/>
      <c r="Y94" s="365"/>
      <c r="Z94" s="365"/>
      <c r="AA94" s="365"/>
      <c r="AB94" s="365"/>
      <c r="AC94" s="365"/>
      <c r="AD94" s="365"/>
      <c r="AE94" s="365"/>
      <c r="AF94" s="365"/>
      <c r="AG94" s="365"/>
      <c r="AH94" s="365"/>
      <c r="AI94" s="365"/>
      <c r="AJ94" s="365"/>
      <c r="AK94" s="365"/>
      <c r="AL94" s="365"/>
      <c r="AM94" s="365"/>
      <c r="AN94" s="365"/>
      <c r="AO94" s="365"/>
      <c r="AP94" s="365"/>
      <c r="AQ94" s="365"/>
      <c r="AR94" s="365"/>
      <c r="AS94" s="365"/>
      <c r="AT94" s="365"/>
      <c r="AU94" s="365"/>
      <c r="AV94" s="365"/>
      <c r="AW94" s="365"/>
      <c r="AX94" s="365"/>
      <c r="AY94" s="365"/>
      <c r="AZ94" s="365"/>
      <c r="BA94" s="365"/>
      <c r="BB94" s="365"/>
      <c r="BC94" s="365"/>
      <c r="BD94" s="365"/>
      <c r="BE94" s="365"/>
      <c r="BF94" s="365"/>
      <c r="BG94" s="365"/>
      <c r="BH94" s="365"/>
      <c r="BI94" s="365"/>
      <c r="BJ94" s="365"/>
      <c r="BK94" s="365"/>
      <c r="BL94" s="365"/>
      <c r="BM94" s="365"/>
      <c r="BN94" s="365"/>
      <c r="BO94" s="365"/>
      <c r="BP94" s="365"/>
      <c r="BQ94" s="365"/>
      <c r="BR94" s="365"/>
      <c r="BS94" s="365"/>
      <c r="BT94" s="365"/>
      <c r="BU94" s="365"/>
      <c r="BV94" s="365"/>
      <c r="BW94" s="365"/>
      <c r="BX94" s="365"/>
      <c r="BY94" s="365"/>
      <c r="BZ94" s="365"/>
      <c r="CA94" s="365"/>
      <c r="CB94" s="365"/>
      <c r="CC94" s="365"/>
      <c r="CD94" s="365"/>
      <c r="CE94" s="365"/>
      <c r="CF94" s="365"/>
      <c r="CG94" s="365"/>
      <c r="CH94" s="365"/>
      <c r="CI94" s="365"/>
      <c r="CJ94" s="365"/>
      <c r="CK94" s="365"/>
      <c r="CL94" s="365"/>
      <c r="CM94" s="365"/>
      <c r="CN94" s="365"/>
      <c r="CO94" s="365"/>
      <c r="CP94" s="365"/>
      <c r="CQ94" s="365"/>
      <c r="CR94" s="365"/>
      <c r="CS94" s="365"/>
      <c r="CT94" s="365"/>
      <c r="CU94" s="365"/>
      <c r="CV94" s="365"/>
      <c r="CW94" s="365"/>
      <c r="CX94" s="365"/>
      <c r="CY94" s="365"/>
      <c r="CZ94" s="365"/>
      <c r="DA94" s="365"/>
      <c r="DB94" s="365"/>
      <c r="DC94" s="365"/>
      <c r="DD94" s="365"/>
      <c r="DE94" s="365"/>
      <c r="DF94" s="365"/>
      <c r="DG94" s="365"/>
      <c r="DH94" s="365"/>
      <c r="DI94" s="365"/>
      <c r="DJ94" s="365"/>
      <c r="DK94" s="365"/>
      <c r="DL94" s="365"/>
      <c r="DM94" s="365"/>
      <c r="DN94" s="365"/>
      <c r="DO94" s="365"/>
      <c r="DP94" s="365"/>
      <c r="DQ94" s="365"/>
      <c r="DR94" s="365"/>
      <c r="DS94" s="365"/>
      <c r="DT94" s="365"/>
      <c r="DU94" s="365"/>
      <c r="DV94" s="365"/>
      <c r="DW94" s="365"/>
      <c r="DX94" s="365"/>
      <c r="DY94" s="365"/>
      <c r="DZ94" s="365"/>
      <c r="EA94" s="365"/>
      <c r="EB94" s="365"/>
      <c r="EC94" s="365"/>
      <c r="ED94" s="365"/>
      <c r="EE94" s="365"/>
      <c r="EF94" s="365"/>
      <c r="EG94" s="365"/>
      <c r="EH94" s="365"/>
      <c r="EI94" s="365"/>
      <c r="EJ94" s="365"/>
      <c r="EK94" s="365"/>
      <c r="EL94" s="365"/>
      <c r="EM94" s="365"/>
      <c r="EN94" s="365"/>
      <c r="EO94" s="365"/>
      <c r="EP94" s="365"/>
      <c r="EQ94" s="365"/>
      <c r="ER94" s="365"/>
      <c r="ES94" s="365"/>
      <c r="ET94" s="365"/>
      <c r="EU94" s="365"/>
      <c r="EV94" s="365"/>
      <c r="EW94" s="365"/>
      <c r="EX94" s="365"/>
      <c r="EY94" s="365"/>
      <c r="EZ94" s="365"/>
      <c r="FA94" s="365"/>
      <c r="FB94" s="365"/>
      <c r="FC94" s="365"/>
      <c r="FD94" s="365"/>
      <c r="FE94" s="365"/>
      <c r="FF94" s="365"/>
      <c r="FG94" s="365"/>
      <c r="FH94" s="365"/>
      <c r="FI94" s="365"/>
      <c r="FJ94" s="365"/>
      <c r="FK94" s="365"/>
      <c r="FL94" s="365"/>
      <c r="FM94" s="365"/>
      <c r="FN94" s="365"/>
      <c r="FO94" s="365"/>
      <c r="FP94" s="365"/>
      <c r="FQ94" s="365"/>
      <c r="FR94" s="365"/>
      <c r="FS94" s="365"/>
      <c r="FT94" s="365"/>
      <c r="FU94" s="365"/>
      <c r="FV94" s="365"/>
      <c r="FW94" s="365"/>
      <c r="FX94" s="365"/>
      <c r="FY94" s="365"/>
      <c r="FZ94" s="365"/>
      <c r="GA94" s="365"/>
      <c r="GB94" s="365"/>
      <c r="GC94" s="365"/>
      <c r="GD94" s="365"/>
      <c r="GE94" s="365"/>
      <c r="GF94" s="365"/>
      <c r="GG94" s="365"/>
      <c r="GH94" s="365"/>
      <c r="GI94" s="365"/>
      <c r="GJ94" s="365"/>
      <c r="GK94" s="365"/>
      <c r="GL94" s="365"/>
      <c r="GM94" s="365"/>
      <c r="GN94" s="365"/>
      <c r="GO94" s="365"/>
      <c r="GP94" s="365"/>
      <c r="GQ94" s="365"/>
      <c r="GR94" s="365"/>
      <c r="GS94" s="365"/>
      <c r="GT94" s="365"/>
      <c r="GU94" s="365"/>
      <c r="GV94" s="365"/>
      <c r="GW94" s="365"/>
      <c r="GX94" s="365"/>
      <c r="GY94" s="365"/>
      <c r="GZ94" s="365"/>
      <c r="HA94" s="365"/>
      <c r="HB94" s="365"/>
      <c r="HC94" s="365"/>
      <c r="HD94" s="365"/>
      <c r="HE94" s="365"/>
      <c r="HF94" s="365"/>
      <c r="HG94" s="365"/>
      <c r="HH94" s="365"/>
      <c r="HI94" s="365"/>
      <c r="HJ94" s="365"/>
      <c r="HK94" s="365"/>
      <c r="HL94" s="365"/>
      <c r="HM94" s="365"/>
      <c r="HN94" s="365"/>
      <c r="HO94" s="365"/>
      <c r="HP94" s="365"/>
      <c r="HQ94" s="365"/>
      <c r="HR94" s="365"/>
      <c r="HS94" s="365"/>
      <c r="HT94" s="365"/>
      <c r="HU94" s="365"/>
      <c r="HV94" s="365"/>
      <c r="HW94" s="365"/>
      <c r="HX94" s="365"/>
      <c r="HY94" s="365"/>
      <c r="HZ94" s="365"/>
      <c r="IA94" s="365"/>
      <c r="IB94" s="365"/>
      <c r="IC94" s="365"/>
      <c r="ID94" s="365"/>
      <c r="IE94" s="365"/>
      <c r="IF94" s="365"/>
      <c r="IG94" s="365"/>
      <c r="IH94" s="365"/>
      <c r="II94" s="365"/>
      <c r="IJ94" s="365"/>
      <c r="IK94" s="365"/>
      <c r="IL94" s="365"/>
      <c r="IM94" s="365"/>
      <c r="IN94" s="365"/>
      <c r="IO94" s="365"/>
      <c r="IP94" s="365"/>
      <c r="IQ94" s="365"/>
      <c r="IR94" s="365"/>
      <c r="IS94" s="365"/>
      <c r="IT94" s="365"/>
      <c r="IU94" s="365"/>
    </row>
    <row r="95" s="30" customFormat="1" ht="24" customHeight="1" spans="1:255">
      <c r="A95" s="365"/>
      <c r="B95" s="365"/>
      <c r="C95" s="365"/>
      <c r="D95" s="365"/>
      <c r="E95" s="365"/>
      <c r="F95" s="365"/>
      <c r="G95" s="365"/>
      <c r="H95" s="365"/>
      <c r="I95" s="365"/>
      <c r="J95" s="365"/>
      <c r="K95" s="365"/>
      <c r="L95" s="365"/>
      <c r="M95" s="365"/>
      <c r="N95" s="365"/>
      <c r="O95" s="365"/>
      <c r="P95" s="365"/>
      <c r="Q95" s="365"/>
      <c r="R95" s="365"/>
      <c r="S95" s="365"/>
      <c r="T95" s="365"/>
      <c r="U95" s="365"/>
      <c r="V95" s="365"/>
      <c r="W95" s="365"/>
      <c r="X95" s="365"/>
      <c r="Y95" s="365"/>
      <c r="Z95" s="365"/>
      <c r="AA95" s="365"/>
      <c r="AB95" s="365"/>
      <c r="AC95" s="365"/>
      <c r="AD95" s="365"/>
      <c r="AE95" s="365"/>
      <c r="AF95" s="365"/>
      <c r="AG95" s="365"/>
      <c r="AH95" s="365"/>
      <c r="AI95" s="365"/>
      <c r="AJ95" s="365"/>
      <c r="AK95" s="365"/>
      <c r="AL95" s="365"/>
      <c r="AM95" s="365"/>
      <c r="AN95" s="365"/>
      <c r="AO95" s="365"/>
      <c r="AP95" s="365"/>
      <c r="AQ95" s="365"/>
      <c r="AR95" s="365"/>
      <c r="AS95" s="365"/>
      <c r="AT95" s="365"/>
      <c r="AU95" s="365"/>
      <c r="AV95" s="365"/>
      <c r="AW95" s="365"/>
      <c r="AX95" s="365"/>
      <c r="AY95" s="365"/>
      <c r="AZ95" s="365"/>
      <c r="BA95" s="365"/>
      <c r="BB95" s="365"/>
      <c r="BC95" s="365"/>
      <c r="BD95" s="365"/>
      <c r="BE95" s="365"/>
      <c r="BF95" s="365"/>
      <c r="BG95" s="365"/>
      <c r="BH95" s="365"/>
      <c r="BI95" s="365"/>
      <c r="BJ95" s="365"/>
      <c r="BK95" s="365"/>
      <c r="BL95" s="365"/>
      <c r="BM95" s="365"/>
      <c r="BN95" s="365"/>
      <c r="BO95" s="365"/>
      <c r="BP95" s="365"/>
      <c r="BQ95" s="365"/>
      <c r="BR95" s="365"/>
      <c r="BS95" s="365"/>
      <c r="BT95" s="365"/>
      <c r="BU95" s="365"/>
      <c r="BV95" s="365"/>
      <c r="BW95" s="365"/>
      <c r="BX95" s="365"/>
      <c r="BY95" s="365"/>
      <c r="BZ95" s="365"/>
      <c r="CA95" s="365"/>
      <c r="CB95" s="365"/>
      <c r="CC95" s="365"/>
      <c r="CD95" s="365"/>
      <c r="CE95" s="365"/>
      <c r="CF95" s="365"/>
      <c r="CG95" s="365"/>
      <c r="CH95" s="365"/>
      <c r="CI95" s="365"/>
      <c r="CJ95" s="365"/>
      <c r="CK95" s="365"/>
      <c r="CL95" s="365"/>
      <c r="CM95" s="365"/>
      <c r="CN95" s="365"/>
      <c r="CO95" s="365"/>
      <c r="CP95" s="365"/>
      <c r="CQ95" s="365"/>
      <c r="CR95" s="365"/>
      <c r="CS95" s="365"/>
      <c r="CT95" s="365"/>
      <c r="CU95" s="365"/>
      <c r="CV95" s="365"/>
      <c r="CW95" s="365"/>
      <c r="CX95" s="365"/>
      <c r="CY95" s="365"/>
      <c r="CZ95" s="365"/>
      <c r="DA95" s="365"/>
      <c r="DB95" s="365"/>
      <c r="DC95" s="365"/>
      <c r="DD95" s="365"/>
      <c r="DE95" s="365"/>
      <c r="DF95" s="365"/>
      <c r="DG95" s="365"/>
      <c r="DH95" s="365"/>
      <c r="DI95" s="365"/>
      <c r="DJ95" s="365"/>
      <c r="DK95" s="365"/>
      <c r="DL95" s="365"/>
      <c r="DM95" s="365"/>
      <c r="DN95" s="365"/>
      <c r="DO95" s="365"/>
      <c r="DP95" s="365"/>
      <c r="DQ95" s="365"/>
      <c r="DR95" s="365"/>
      <c r="DS95" s="365"/>
      <c r="DT95" s="365"/>
      <c r="DU95" s="365"/>
      <c r="DV95" s="365"/>
      <c r="DW95" s="365"/>
      <c r="DX95" s="365"/>
      <c r="DY95" s="365"/>
      <c r="DZ95" s="365"/>
      <c r="EA95" s="365"/>
      <c r="EB95" s="365"/>
      <c r="EC95" s="365"/>
      <c r="ED95" s="365"/>
      <c r="EE95" s="365"/>
      <c r="EF95" s="365"/>
      <c r="EG95" s="365"/>
      <c r="EH95" s="365"/>
      <c r="EI95" s="365"/>
      <c r="EJ95" s="365"/>
      <c r="EK95" s="365"/>
      <c r="EL95" s="365"/>
      <c r="EM95" s="365"/>
      <c r="EN95" s="365"/>
      <c r="EO95" s="365"/>
      <c r="EP95" s="365"/>
      <c r="EQ95" s="365"/>
      <c r="ER95" s="365"/>
      <c r="ES95" s="365"/>
      <c r="ET95" s="365"/>
      <c r="EU95" s="365"/>
      <c r="EV95" s="365"/>
      <c r="EW95" s="365"/>
      <c r="EX95" s="365"/>
      <c r="EY95" s="365"/>
      <c r="EZ95" s="365"/>
      <c r="FA95" s="365"/>
      <c r="FB95" s="365"/>
      <c r="FC95" s="365"/>
      <c r="FD95" s="365"/>
      <c r="FE95" s="365"/>
      <c r="FF95" s="365"/>
      <c r="FG95" s="365"/>
      <c r="FH95" s="365"/>
      <c r="FI95" s="365"/>
      <c r="FJ95" s="365"/>
      <c r="FK95" s="365"/>
      <c r="FL95" s="365"/>
      <c r="FM95" s="365"/>
      <c r="FN95" s="365"/>
      <c r="FO95" s="365"/>
      <c r="FP95" s="365"/>
      <c r="FQ95" s="365"/>
      <c r="FR95" s="365"/>
      <c r="FS95" s="365"/>
      <c r="FT95" s="365"/>
      <c r="FU95" s="365"/>
      <c r="FV95" s="365"/>
      <c r="FW95" s="365"/>
      <c r="FX95" s="365"/>
      <c r="FY95" s="365"/>
      <c r="FZ95" s="365"/>
      <c r="GA95" s="365"/>
      <c r="GB95" s="365"/>
      <c r="GC95" s="365"/>
      <c r="GD95" s="365"/>
      <c r="GE95" s="365"/>
      <c r="GF95" s="365"/>
      <c r="GG95" s="365"/>
      <c r="GH95" s="365"/>
      <c r="GI95" s="365"/>
      <c r="GJ95" s="365"/>
      <c r="GK95" s="365"/>
      <c r="GL95" s="365"/>
      <c r="GM95" s="365"/>
      <c r="GN95" s="365"/>
      <c r="GO95" s="365"/>
      <c r="GP95" s="365"/>
      <c r="GQ95" s="365"/>
      <c r="GR95" s="365"/>
      <c r="GS95" s="365"/>
      <c r="GT95" s="365"/>
      <c r="GU95" s="365"/>
      <c r="GV95" s="365"/>
      <c r="GW95" s="365"/>
      <c r="GX95" s="365"/>
      <c r="GY95" s="365"/>
      <c r="GZ95" s="365"/>
      <c r="HA95" s="365"/>
      <c r="HB95" s="365"/>
      <c r="HC95" s="365"/>
      <c r="HD95" s="365"/>
      <c r="HE95" s="365"/>
      <c r="HF95" s="365"/>
      <c r="HG95" s="365"/>
      <c r="HH95" s="365"/>
      <c r="HI95" s="365"/>
      <c r="HJ95" s="365"/>
      <c r="HK95" s="365"/>
      <c r="HL95" s="365"/>
      <c r="HM95" s="365"/>
      <c r="HN95" s="365"/>
      <c r="HO95" s="365"/>
      <c r="HP95" s="365"/>
      <c r="HQ95" s="365"/>
      <c r="HR95" s="365"/>
      <c r="HS95" s="365"/>
      <c r="HT95" s="365"/>
      <c r="HU95" s="365"/>
      <c r="HV95" s="365"/>
      <c r="HW95" s="365"/>
      <c r="HX95" s="365"/>
      <c r="HY95" s="365"/>
      <c r="HZ95" s="365"/>
      <c r="IA95" s="365"/>
      <c r="IB95" s="365"/>
      <c r="IC95" s="365"/>
      <c r="ID95" s="365"/>
      <c r="IE95" s="365"/>
      <c r="IF95" s="365"/>
      <c r="IG95" s="365"/>
      <c r="IH95" s="365"/>
      <c r="II95" s="365"/>
      <c r="IJ95" s="365"/>
      <c r="IK95" s="365"/>
      <c r="IL95" s="365"/>
      <c r="IM95" s="365"/>
      <c r="IN95" s="365"/>
      <c r="IO95" s="365"/>
      <c r="IP95" s="365"/>
      <c r="IQ95" s="365"/>
      <c r="IR95" s="365"/>
      <c r="IS95" s="365"/>
      <c r="IT95" s="365"/>
      <c r="IU95" s="365"/>
    </row>
  </sheetData>
  <mergeCells count="1">
    <mergeCell ref="A2:B2"/>
  </mergeCells>
  <pageMargins left="0.75" right="0.75" top="1" bottom="1" header="0.5" footer="0.5"/>
  <pageSetup paperSize="9" scale="9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63"/>
  <sheetViews>
    <sheetView topLeftCell="C1" workbookViewId="0">
      <selection activeCell="G5" sqref="G5"/>
    </sheetView>
  </sheetViews>
  <sheetFormatPr defaultColWidth="8.66666666666667" defaultRowHeight="14.25" outlineLevelCol="7"/>
  <cols>
    <col min="1" max="1" width="10" style="332" customWidth="1"/>
    <col min="2" max="2" width="55" style="332" customWidth="1"/>
    <col min="3" max="3" width="13.0833333333333" style="332" customWidth="1"/>
    <col min="4" max="4" width="11.9166666666667" style="332" customWidth="1"/>
    <col min="5" max="5" width="12.9166666666667" style="332" customWidth="1"/>
    <col min="6" max="7" width="8.66666666666667" style="332"/>
    <col min="8" max="16" width="8.66666666666667" style="332" hidden="1" customWidth="1"/>
    <col min="17" max="16384" width="8.66666666666667" style="332"/>
  </cols>
  <sheetData>
    <row r="1" s="302" customFormat="1" ht="24" customHeight="1" spans="1:2">
      <c r="A1" s="309" t="s">
        <v>1599</v>
      </c>
      <c r="B1" s="310"/>
    </row>
    <row r="2" s="332" customFormat="1" ht="38" customHeight="1" spans="1:8">
      <c r="A2" s="333" t="s">
        <v>1384</v>
      </c>
      <c r="B2" s="333"/>
      <c r="C2" s="333"/>
      <c r="D2" s="333"/>
      <c r="E2" s="333"/>
      <c r="F2" s="333"/>
      <c r="G2" s="333"/>
      <c r="H2" s="333"/>
    </row>
    <row r="3" s="332" customFormat="1" ht="30" customHeight="1" spans="1:8">
      <c r="A3" s="334"/>
      <c r="B3" s="335"/>
      <c r="C3" s="335"/>
      <c r="D3" s="335"/>
      <c r="E3" s="335"/>
      <c r="F3" s="335"/>
      <c r="G3" s="336" t="s">
        <v>2</v>
      </c>
      <c r="H3" s="336"/>
    </row>
    <row r="4" ht="42.75" spans="1:8">
      <c r="A4" s="337" t="s">
        <v>1385</v>
      </c>
      <c r="B4" s="337" t="s">
        <v>68</v>
      </c>
      <c r="C4" s="338" t="s">
        <v>69</v>
      </c>
      <c r="D4" s="338" t="s">
        <v>70</v>
      </c>
      <c r="E4" s="338" t="s">
        <v>71</v>
      </c>
      <c r="F4" s="338" t="s">
        <v>72</v>
      </c>
      <c r="G4" s="339" t="s">
        <v>73</v>
      </c>
      <c r="H4" s="340" t="s">
        <v>74</v>
      </c>
    </row>
    <row r="5" spans="1:8">
      <c r="A5" s="341"/>
      <c r="B5" s="337" t="s">
        <v>1382</v>
      </c>
      <c r="C5" s="342">
        <f t="shared" ref="C5:G5" si="0">SUBTOTAL(9,C6:C363)</f>
        <v>158490</v>
      </c>
      <c r="D5" s="342">
        <f t="shared" si="0"/>
        <v>380540</v>
      </c>
      <c r="E5" s="342">
        <f t="shared" si="0"/>
        <v>316325</v>
      </c>
      <c r="F5" s="343">
        <f>E5/D5*100</f>
        <v>83.1252956325222</v>
      </c>
      <c r="G5" s="342">
        <f t="shared" si="0"/>
        <v>190006</v>
      </c>
      <c r="H5" s="344">
        <f>G5/C5*100-100</f>
        <v>19.8851662565461</v>
      </c>
    </row>
    <row r="6" ht="15" spans="1:8">
      <c r="A6" s="345">
        <v>205</v>
      </c>
      <c r="B6" s="346" t="s">
        <v>274</v>
      </c>
      <c r="C6" s="347"/>
      <c r="D6" s="347"/>
      <c r="E6" s="347"/>
      <c r="F6" s="348"/>
      <c r="G6" s="347"/>
      <c r="H6" s="349"/>
    </row>
    <row r="7" ht="15" spans="1:8">
      <c r="A7" s="350">
        <v>20598</v>
      </c>
      <c r="B7" s="351" t="s">
        <v>1335</v>
      </c>
      <c r="C7" s="352"/>
      <c r="D7" s="352"/>
      <c r="E7" s="352"/>
      <c r="F7" s="353"/>
      <c r="G7" s="352"/>
      <c r="H7" s="354"/>
    </row>
    <row r="8" ht="15" spans="1:8">
      <c r="A8" s="355">
        <v>2059801</v>
      </c>
      <c r="B8" s="356" t="s">
        <v>1386</v>
      </c>
      <c r="C8" s="357"/>
      <c r="D8" s="358"/>
      <c r="E8" s="358"/>
      <c r="F8" s="343"/>
      <c r="G8" s="358"/>
      <c r="H8" s="344"/>
    </row>
    <row r="9" ht="15" spans="1:8">
      <c r="A9" s="355">
        <v>2059802</v>
      </c>
      <c r="B9" s="356" t="s">
        <v>282</v>
      </c>
      <c r="C9" s="357"/>
      <c r="D9" s="358"/>
      <c r="E9" s="358"/>
      <c r="F9" s="343"/>
      <c r="G9" s="358"/>
      <c r="H9" s="344"/>
    </row>
    <row r="10" ht="15" spans="1:8">
      <c r="A10" s="355">
        <v>2059803</v>
      </c>
      <c r="B10" s="356" t="s">
        <v>284</v>
      </c>
      <c r="C10" s="357"/>
      <c r="D10" s="358"/>
      <c r="E10" s="358"/>
      <c r="F10" s="343"/>
      <c r="G10" s="358"/>
      <c r="H10" s="344"/>
    </row>
    <row r="11" ht="15" spans="1:8">
      <c r="A11" s="355">
        <v>2059804</v>
      </c>
      <c r="B11" s="356" t="s">
        <v>304</v>
      </c>
      <c r="C11" s="357"/>
      <c r="D11" s="358"/>
      <c r="E11" s="358"/>
      <c r="F11" s="343"/>
      <c r="G11" s="358"/>
      <c r="H11" s="344"/>
    </row>
    <row r="12" ht="15" spans="1:8">
      <c r="A12" s="355">
        <v>2059899</v>
      </c>
      <c r="B12" s="356" t="s">
        <v>321</v>
      </c>
      <c r="C12" s="357"/>
      <c r="D12" s="358"/>
      <c r="E12" s="358"/>
      <c r="F12" s="343"/>
      <c r="G12" s="358"/>
      <c r="H12" s="344"/>
    </row>
    <row r="13" ht="15" spans="1:8">
      <c r="A13" s="345">
        <v>206</v>
      </c>
      <c r="B13" s="346" t="s">
        <v>322</v>
      </c>
      <c r="C13" s="347"/>
      <c r="D13" s="347"/>
      <c r="E13" s="347"/>
      <c r="F13" s="348"/>
      <c r="G13" s="347"/>
      <c r="H13" s="349"/>
    </row>
    <row r="14" ht="15" spans="1:8">
      <c r="A14" s="350">
        <v>20610</v>
      </c>
      <c r="B14" s="351" t="s">
        <v>1336</v>
      </c>
      <c r="C14" s="352"/>
      <c r="D14" s="352"/>
      <c r="E14" s="352"/>
      <c r="F14" s="353"/>
      <c r="G14" s="352"/>
      <c r="H14" s="354"/>
    </row>
    <row r="15" ht="15" spans="1:8">
      <c r="A15" s="355">
        <v>2061001</v>
      </c>
      <c r="B15" s="356" t="s">
        <v>1387</v>
      </c>
      <c r="C15" s="357"/>
      <c r="D15" s="358"/>
      <c r="E15" s="358"/>
      <c r="F15" s="343"/>
      <c r="G15" s="358"/>
      <c r="H15" s="344"/>
    </row>
    <row r="16" ht="15" spans="1:8">
      <c r="A16" s="355">
        <v>2061002</v>
      </c>
      <c r="B16" s="356" t="s">
        <v>1388</v>
      </c>
      <c r="C16" s="357"/>
      <c r="D16" s="358"/>
      <c r="E16" s="358"/>
      <c r="F16" s="343"/>
      <c r="G16" s="358"/>
      <c r="H16" s="344"/>
    </row>
    <row r="17" ht="15" spans="1:8">
      <c r="A17" s="355">
        <v>2061003</v>
      </c>
      <c r="B17" s="356" t="s">
        <v>1389</v>
      </c>
      <c r="C17" s="357"/>
      <c r="D17" s="358"/>
      <c r="E17" s="358"/>
      <c r="F17" s="343"/>
      <c r="G17" s="358"/>
      <c r="H17" s="344"/>
    </row>
    <row r="18" ht="15" spans="1:8">
      <c r="A18" s="355">
        <v>2061004</v>
      </c>
      <c r="B18" s="356" t="s">
        <v>1390</v>
      </c>
      <c r="C18" s="357"/>
      <c r="D18" s="358"/>
      <c r="E18" s="358"/>
      <c r="F18" s="343"/>
      <c r="G18" s="358"/>
      <c r="H18" s="344"/>
    </row>
    <row r="19" ht="15" spans="1:8">
      <c r="A19" s="355">
        <v>2061005</v>
      </c>
      <c r="B19" s="356" t="s">
        <v>1391</v>
      </c>
      <c r="C19" s="357"/>
      <c r="D19" s="358"/>
      <c r="E19" s="358"/>
      <c r="F19" s="343"/>
      <c r="G19" s="358"/>
      <c r="H19" s="344"/>
    </row>
    <row r="20" ht="15" spans="1:8">
      <c r="A20" s="355">
        <v>2061099</v>
      </c>
      <c r="B20" s="356" t="s">
        <v>1392</v>
      </c>
      <c r="C20" s="357"/>
      <c r="D20" s="358"/>
      <c r="E20" s="358"/>
      <c r="F20" s="343"/>
      <c r="G20" s="358"/>
      <c r="H20" s="344"/>
    </row>
    <row r="21" ht="15" spans="1:8">
      <c r="A21" s="350">
        <v>20698</v>
      </c>
      <c r="B21" s="351" t="s">
        <v>1335</v>
      </c>
      <c r="C21" s="352"/>
      <c r="D21" s="352"/>
      <c r="E21" s="352"/>
      <c r="F21" s="353"/>
      <c r="G21" s="352"/>
      <c r="H21" s="354"/>
    </row>
    <row r="22" ht="15" spans="1:8">
      <c r="A22" s="355">
        <v>2069801</v>
      </c>
      <c r="B22" s="356" t="s">
        <v>325</v>
      </c>
      <c r="C22" s="357"/>
      <c r="D22" s="358"/>
      <c r="E22" s="358"/>
      <c r="F22" s="343"/>
      <c r="G22" s="358"/>
      <c r="H22" s="344"/>
    </row>
    <row r="23" ht="15" spans="1:8">
      <c r="A23" s="355">
        <v>2069802</v>
      </c>
      <c r="B23" s="356" t="s">
        <v>334</v>
      </c>
      <c r="C23" s="357"/>
      <c r="D23" s="358"/>
      <c r="E23" s="358"/>
      <c r="F23" s="343"/>
      <c r="G23" s="358"/>
      <c r="H23" s="344"/>
    </row>
    <row r="24" ht="15" spans="1:8">
      <c r="A24" s="355">
        <v>2069803</v>
      </c>
      <c r="B24" s="356" t="s">
        <v>339</v>
      </c>
      <c r="C24" s="357"/>
      <c r="D24" s="358"/>
      <c r="E24" s="358"/>
      <c r="F24" s="343"/>
      <c r="G24" s="358"/>
      <c r="H24" s="344"/>
    </row>
    <row r="25" ht="15" spans="1:8">
      <c r="A25" s="355">
        <v>2069804</v>
      </c>
      <c r="B25" s="356" t="s">
        <v>343</v>
      </c>
      <c r="C25" s="357"/>
      <c r="D25" s="358"/>
      <c r="E25" s="358"/>
      <c r="F25" s="343"/>
      <c r="G25" s="358"/>
      <c r="H25" s="344"/>
    </row>
    <row r="26" ht="15" spans="1:8">
      <c r="A26" s="355">
        <v>2069805</v>
      </c>
      <c r="B26" s="356" t="s">
        <v>362</v>
      </c>
      <c r="C26" s="357"/>
      <c r="D26" s="358"/>
      <c r="E26" s="358"/>
      <c r="F26" s="343"/>
      <c r="G26" s="358"/>
      <c r="H26" s="344"/>
    </row>
    <row r="27" ht="15" spans="1:8">
      <c r="A27" s="355">
        <v>2069899</v>
      </c>
      <c r="B27" s="356" t="s">
        <v>1393</v>
      </c>
      <c r="C27" s="357"/>
      <c r="D27" s="358"/>
      <c r="E27" s="358"/>
      <c r="F27" s="343"/>
      <c r="G27" s="358"/>
      <c r="H27" s="344"/>
    </row>
    <row r="28" ht="15" spans="1:8">
      <c r="A28" s="345">
        <v>207</v>
      </c>
      <c r="B28" s="346" t="s">
        <v>370</v>
      </c>
      <c r="C28" s="347"/>
      <c r="D28" s="347"/>
      <c r="E28" s="347"/>
      <c r="F28" s="348"/>
      <c r="G28" s="347"/>
      <c r="H28" s="349"/>
    </row>
    <row r="29" ht="15" spans="1:8">
      <c r="A29" s="350">
        <v>20707</v>
      </c>
      <c r="B29" s="351" t="s">
        <v>1337</v>
      </c>
      <c r="C29" s="352"/>
      <c r="D29" s="352"/>
      <c r="E29" s="352"/>
      <c r="F29" s="353"/>
      <c r="G29" s="352"/>
      <c r="H29" s="354"/>
    </row>
    <row r="30" ht="15" spans="1:8">
      <c r="A30" s="355">
        <v>2070701</v>
      </c>
      <c r="B30" s="356" t="s">
        <v>1394</v>
      </c>
      <c r="C30" s="357"/>
      <c r="D30" s="358"/>
      <c r="E30" s="358"/>
      <c r="F30" s="343"/>
      <c r="G30" s="358"/>
      <c r="H30" s="344"/>
    </row>
    <row r="31" ht="15" spans="1:8">
      <c r="A31" s="355">
        <v>2070702</v>
      </c>
      <c r="B31" s="356" t="s">
        <v>1395</v>
      </c>
      <c r="C31" s="357"/>
      <c r="D31" s="358"/>
      <c r="E31" s="358"/>
      <c r="F31" s="343"/>
      <c r="G31" s="358"/>
      <c r="H31" s="344"/>
    </row>
    <row r="32" ht="15" spans="1:8">
      <c r="A32" s="355">
        <v>2070703</v>
      </c>
      <c r="B32" s="356" t="s">
        <v>1396</v>
      </c>
      <c r="C32" s="357"/>
      <c r="D32" s="358"/>
      <c r="E32" s="358"/>
      <c r="F32" s="343"/>
      <c r="G32" s="358"/>
      <c r="H32" s="344"/>
    </row>
    <row r="33" ht="15" spans="1:8">
      <c r="A33" s="355">
        <v>2070704</v>
      </c>
      <c r="B33" s="356" t="s">
        <v>1397</v>
      </c>
      <c r="C33" s="357"/>
      <c r="D33" s="358"/>
      <c r="E33" s="358"/>
      <c r="F33" s="343"/>
      <c r="G33" s="358"/>
      <c r="H33" s="344"/>
    </row>
    <row r="34" ht="15" spans="1:8">
      <c r="A34" s="355">
        <v>2070799</v>
      </c>
      <c r="B34" s="356" t="s">
        <v>1398</v>
      </c>
      <c r="C34" s="357"/>
      <c r="D34" s="358"/>
      <c r="E34" s="358"/>
      <c r="F34" s="343"/>
      <c r="G34" s="358"/>
      <c r="H34" s="344"/>
    </row>
    <row r="35" ht="15" spans="1:8">
      <c r="A35" s="350">
        <v>20709</v>
      </c>
      <c r="B35" s="351" t="s">
        <v>1338</v>
      </c>
      <c r="C35" s="352"/>
      <c r="D35" s="352"/>
      <c r="E35" s="352"/>
      <c r="F35" s="353"/>
      <c r="G35" s="352"/>
      <c r="H35" s="354"/>
    </row>
    <row r="36" ht="15" spans="1:8">
      <c r="A36" s="355">
        <v>2070901</v>
      </c>
      <c r="B36" s="356" t="s">
        <v>1399</v>
      </c>
      <c r="C36" s="357"/>
      <c r="D36" s="358"/>
      <c r="E36" s="358"/>
      <c r="F36" s="343"/>
      <c r="G36" s="358"/>
      <c r="H36" s="344"/>
    </row>
    <row r="37" ht="15" spans="1:8">
      <c r="A37" s="355">
        <v>2070902</v>
      </c>
      <c r="B37" s="356" t="s">
        <v>1400</v>
      </c>
      <c r="C37" s="357"/>
      <c r="D37" s="358"/>
      <c r="E37" s="358"/>
      <c r="F37" s="343"/>
      <c r="G37" s="358"/>
      <c r="H37" s="344"/>
    </row>
    <row r="38" ht="15" spans="1:8">
      <c r="A38" s="355">
        <v>2070903</v>
      </c>
      <c r="B38" s="356" t="s">
        <v>1401</v>
      </c>
      <c r="C38" s="357"/>
      <c r="D38" s="358"/>
      <c r="E38" s="358"/>
      <c r="F38" s="343"/>
      <c r="G38" s="358"/>
      <c r="H38" s="344"/>
    </row>
    <row r="39" ht="15" spans="1:8">
      <c r="A39" s="355">
        <v>2070904</v>
      </c>
      <c r="B39" s="356" t="s">
        <v>1402</v>
      </c>
      <c r="C39" s="357"/>
      <c r="D39" s="358"/>
      <c r="E39" s="358"/>
      <c r="F39" s="343"/>
      <c r="G39" s="358"/>
      <c r="H39" s="344"/>
    </row>
    <row r="40" ht="15" spans="1:8">
      <c r="A40" s="355">
        <v>2070999</v>
      </c>
      <c r="B40" s="356" t="s">
        <v>1403</v>
      </c>
      <c r="C40" s="357"/>
      <c r="D40" s="358"/>
      <c r="E40" s="358"/>
      <c r="F40" s="343"/>
      <c r="G40" s="358"/>
      <c r="H40" s="344"/>
    </row>
    <row r="41" ht="15" spans="1:8">
      <c r="A41" s="350">
        <v>20710</v>
      </c>
      <c r="B41" s="351" t="s">
        <v>1339</v>
      </c>
      <c r="C41" s="352"/>
      <c r="D41" s="352"/>
      <c r="E41" s="352"/>
      <c r="F41" s="353"/>
      <c r="G41" s="352"/>
      <c r="H41" s="354"/>
    </row>
    <row r="42" ht="15" spans="1:8">
      <c r="A42" s="355">
        <v>2071001</v>
      </c>
      <c r="B42" s="356" t="s">
        <v>1404</v>
      </c>
      <c r="C42" s="357"/>
      <c r="D42" s="358"/>
      <c r="E42" s="358"/>
      <c r="F42" s="343"/>
      <c r="G42" s="358"/>
      <c r="H42" s="344"/>
    </row>
    <row r="43" ht="15" spans="1:8">
      <c r="A43" s="355">
        <v>2071099</v>
      </c>
      <c r="B43" s="356" t="s">
        <v>1405</v>
      </c>
      <c r="C43" s="357"/>
      <c r="D43" s="358"/>
      <c r="E43" s="358"/>
      <c r="F43" s="343"/>
      <c r="G43" s="358"/>
      <c r="H43" s="344"/>
    </row>
    <row r="44" ht="15" spans="1:8">
      <c r="A44" s="350">
        <v>20798</v>
      </c>
      <c r="B44" s="351" t="s">
        <v>1335</v>
      </c>
      <c r="C44" s="352"/>
      <c r="D44" s="352"/>
      <c r="E44" s="352"/>
      <c r="F44" s="353"/>
      <c r="G44" s="352"/>
      <c r="H44" s="354"/>
    </row>
    <row r="45" ht="15" spans="1:8">
      <c r="A45" s="355">
        <v>2079801</v>
      </c>
      <c r="B45" s="356" t="s">
        <v>371</v>
      </c>
      <c r="C45" s="357"/>
      <c r="D45" s="358"/>
      <c r="E45" s="358"/>
      <c r="F45" s="343"/>
      <c r="G45" s="358"/>
      <c r="H45" s="344"/>
    </row>
    <row r="46" ht="15" spans="1:8">
      <c r="A46" s="355">
        <v>2079802</v>
      </c>
      <c r="B46" s="356" t="s">
        <v>384</v>
      </c>
      <c r="C46" s="357"/>
      <c r="D46" s="358"/>
      <c r="E46" s="358"/>
      <c r="F46" s="343"/>
      <c r="G46" s="358"/>
      <c r="H46" s="344"/>
    </row>
    <row r="47" ht="15" spans="1:8">
      <c r="A47" s="355">
        <v>2079803</v>
      </c>
      <c r="B47" s="356" t="s">
        <v>389</v>
      </c>
      <c r="C47" s="357"/>
      <c r="D47" s="358"/>
      <c r="E47" s="358"/>
      <c r="F47" s="343"/>
      <c r="G47" s="358"/>
      <c r="H47" s="344"/>
    </row>
    <row r="48" ht="15" spans="1:8">
      <c r="A48" s="355">
        <v>2079804</v>
      </c>
      <c r="B48" s="356" t="s">
        <v>397</v>
      </c>
      <c r="C48" s="357"/>
      <c r="D48" s="358"/>
      <c r="E48" s="358"/>
      <c r="F48" s="343"/>
      <c r="G48" s="358"/>
      <c r="H48" s="344"/>
    </row>
    <row r="49" ht="15" spans="1:8">
      <c r="A49" s="355">
        <v>2079805</v>
      </c>
      <c r="B49" s="356" t="s">
        <v>403</v>
      </c>
      <c r="C49" s="357"/>
      <c r="D49" s="358"/>
      <c r="E49" s="358"/>
      <c r="F49" s="343"/>
      <c r="G49" s="358"/>
      <c r="H49" s="344"/>
    </row>
    <row r="50" ht="15" spans="1:8">
      <c r="A50" s="355">
        <v>2079899</v>
      </c>
      <c r="B50" s="356" t="s">
        <v>408</v>
      </c>
      <c r="C50" s="357"/>
      <c r="D50" s="358"/>
      <c r="E50" s="358"/>
      <c r="F50" s="343"/>
      <c r="G50" s="358"/>
      <c r="H50" s="344"/>
    </row>
    <row r="51" ht="15" spans="1:8">
      <c r="A51" s="345">
        <v>208</v>
      </c>
      <c r="B51" s="346" t="s">
        <v>410</v>
      </c>
      <c r="C51" s="347"/>
      <c r="D51" s="347"/>
      <c r="E51" s="347"/>
      <c r="F51" s="348"/>
      <c r="G51" s="347"/>
      <c r="H51" s="349"/>
    </row>
    <row r="52" ht="15" spans="1:8">
      <c r="A52" s="350">
        <v>20898</v>
      </c>
      <c r="B52" s="351" t="s">
        <v>1335</v>
      </c>
      <c r="C52" s="352"/>
      <c r="D52" s="352"/>
      <c r="E52" s="352"/>
      <c r="F52" s="353"/>
      <c r="G52" s="352"/>
      <c r="H52" s="354"/>
    </row>
    <row r="53" ht="15" spans="1:8">
      <c r="A53" s="355">
        <v>2089801</v>
      </c>
      <c r="B53" s="356" t="s">
        <v>1406</v>
      </c>
      <c r="C53" s="357"/>
      <c r="D53" s="358"/>
      <c r="E53" s="358"/>
      <c r="F53" s="343"/>
      <c r="G53" s="358"/>
      <c r="H53" s="344"/>
    </row>
    <row r="54" ht="15" spans="1:8">
      <c r="A54" s="355">
        <v>2089802</v>
      </c>
      <c r="B54" s="356" t="s">
        <v>1407</v>
      </c>
      <c r="C54" s="357"/>
      <c r="D54" s="358"/>
      <c r="E54" s="358"/>
      <c r="F54" s="343"/>
      <c r="G54" s="358"/>
      <c r="H54" s="344"/>
    </row>
    <row r="55" ht="15" spans="1:8">
      <c r="A55" s="355">
        <v>2089899</v>
      </c>
      <c r="B55" s="356" t="s">
        <v>517</v>
      </c>
      <c r="C55" s="357"/>
      <c r="D55" s="358"/>
      <c r="E55" s="358"/>
      <c r="F55" s="343"/>
      <c r="G55" s="358"/>
      <c r="H55" s="344"/>
    </row>
    <row r="56" ht="15" spans="1:8">
      <c r="A56" s="345">
        <v>210</v>
      </c>
      <c r="B56" s="346" t="s">
        <v>518</v>
      </c>
      <c r="C56" s="347"/>
      <c r="D56" s="347"/>
      <c r="E56" s="347"/>
      <c r="F56" s="348"/>
      <c r="G56" s="347"/>
      <c r="H56" s="349"/>
    </row>
    <row r="57" ht="15" spans="1:8">
      <c r="A57" s="350">
        <v>21098</v>
      </c>
      <c r="B57" s="351" t="s">
        <v>1335</v>
      </c>
      <c r="C57" s="352"/>
      <c r="D57" s="352"/>
      <c r="E57" s="352"/>
      <c r="F57" s="353"/>
      <c r="G57" s="352"/>
      <c r="H57" s="354"/>
    </row>
    <row r="58" ht="15" spans="1:8">
      <c r="A58" s="355">
        <v>2109801</v>
      </c>
      <c r="B58" s="356" t="s">
        <v>521</v>
      </c>
      <c r="C58" s="357"/>
      <c r="D58" s="358"/>
      <c r="E58" s="358"/>
      <c r="F58" s="343"/>
      <c r="G58" s="358"/>
      <c r="H58" s="344"/>
    </row>
    <row r="59" ht="15" spans="1:8">
      <c r="A59" s="355">
        <v>2109802</v>
      </c>
      <c r="B59" s="356" t="s">
        <v>536</v>
      </c>
      <c r="C59" s="357"/>
      <c r="D59" s="358"/>
      <c r="E59" s="358"/>
      <c r="F59" s="343"/>
      <c r="G59" s="358"/>
      <c r="H59" s="344"/>
    </row>
    <row r="60" ht="15" spans="1:8">
      <c r="A60" s="355">
        <v>2109803</v>
      </c>
      <c r="B60" s="356" t="s">
        <v>1408</v>
      </c>
      <c r="C60" s="357"/>
      <c r="D60" s="358"/>
      <c r="E60" s="358"/>
      <c r="F60" s="343"/>
      <c r="G60" s="358"/>
      <c r="H60" s="344"/>
    </row>
    <row r="61" ht="15" spans="1:8">
      <c r="A61" s="355">
        <v>2109804</v>
      </c>
      <c r="B61" s="356" t="s">
        <v>582</v>
      </c>
      <c r="C61" s="357"/>
      <c r="D61" s="358"/>
      <c r="E61" s="358"/>
      <c r="F61" s="343"/>
      <c r="G61" s="358"/>
      <c r="H61" s="344"/>
    </row>
    <row r="62" ht="15" spans="1:8">
      <c r="A62" s="355">
        <v>2109899</v>
      </c>
      <c r="B62" s="356" t="s">
        <v>584</v>
      </c>
      <c r="C62" s="357"/>
      <c r="D62" s="358"/>
      <c r="E62" s="358"/>
      <c r="F62" s="343"/>
      <c r="G62" s="358"/>
      <c r="H62" s="344"/>
    </row>
    <row r="63" ht="15" spans="1:8">
      <c r="A63" s="345">
        <v>211</v>
      </c>
      <c r="B63" s="346" t="s">
        <v>585</v>
      </c>
      <c r="C63" s="347"/>
      <c r="D63" s="347">
        <f t="shared" ref="D63:G63" si="1">SUBTOTAL(9,D64:D78)</f>
        <v>42080</v>
      </c>
      <c r="E63" s="347">
        <f t="shared" si="1"/>
        <v>3615</v>
      </c>
      <c r="F63" s="348"/>
      <c r="G63" s="347">
        <f t="shared" si="1"/>
        <v>38465</v>
      </c>
      <c r="H63" s="349"/>
    </row>
    <row r="64" ht="15" spans="1:8">
      <c r="A64" s="350">
        <v>21160</v>
      </c>
      <c r="B64" s="351" t="s">
        <v>1340</v>
      </c>
      <c r="C64" s="352"/>
      <c r="D64" s="352"/>
      <c r="E64" s="352"/>
      <c r="F64" s="353"/>
      <c r="G64" s="352"/>
      <c r="H64" s="354"/>
    </row>
    <row r="65" ht="15" spans="1:8">
      <c r="A65" s="355">
        <v>2116001</v>
      </c>
      <c r="B65" s="356" t="s">
        <v>1409</v>
      </c>
      <c r="C65" s="357"/>
      <c r="D65" s="358"/>
      <c r="E65" s="358"/>
      <c r="F65" s="343"/>
      <c r="G65" s="358"/>
      <c r="H65" s="344"/>
    </row>
    <row r="66" ht="15" spans="1:8">
      <c r="A66" s="355">
        <v>2116002</v>
      </c>
      <c r="B66" s="356" t="s">
        <v>1410</v>
      </c>
      <c r="C66" s="357"/>
      <c r="D66" s="358"/>
      <c r="E66" s="358"/>
      <c r="F66" s="343"/>
      <c r="G66" s="358"/>
      <c r="H66" s="344"/>
    </row>
    <row r="67" ht="15" spans="1:8">
      <c r="A67" s="355">
        <v>2116003</v>
      </c>
      <c r="B67" s="356" t="s">
        <v>1411</v>
      </c>
      <c r="C67" s="357"/>
      <c r="D67" s="358"/>
      <c r="E67" s="358"/>
      <c r="F67" s="343"/>
      <c r="G67" s="358"/>
      <c r="H67" s="344"/>
    </row>
    <row r="68" ht="15" spans="1:8">
      <c r="A68" s="355">
        <v>2116099</v>
      </c>
      <c r="B68" s="356" t="s">
        <v>1412</v>
      </c>
      <c r="C68" s="357"/>
      <c r="D68" s="358"/>
      <c r="E68" s="358"/>
      <c r="F68" s="343"/>
      <c r="G68" s="358"/>
      <c r="H68" s="344"/>
    </row>
    <row r="69" ht="15" spans="1:8">
      <c r="A69" s="350">
        <v>21161</v>
      </c>
      <c r="B69" s="351" t="s">
        <v>1341</v>
      </c>
      <c r="C69" s="352"/>
      <c r="D69" s="352"/>
      <c r="E69" s="352"/>
      <c r="F69" s="353"/>
      <c r="G69" s="352"/>
      <c r="H69" s="354"/>
    </row>
    <row r="70" ht="15" spans="1:8">
      <c r="A70" s="355">
        <v>2116101</v>
      </c>
      <c r="B70" s="356" t="s">
        <v>1413</v>
      </c>
      <c r="C70" s="357"/>
      <c r="D70" s="358"/>
      <c r="E70" s="358"/>
      <c r="F70" s="343"/>
      <c r="G70" s="358"/>
      <c r="H70" s="344"/>
    </row>
    <row r="71" ht="15" spans="1:8">
      <c r="A71" s="355">
        <v>2116102</v>
      </c>
      <c r="B71" s="356" t="s">
        <v>1414</v>
      </c>
      <c r="C71" s="357"/>
      <c r="D71" s="358"/>
      <c r="E71" s="358"/>
      <c r="F71" s="343"/>
      <c r="G71" s="358"/>
      <c r="H71" s="344"/>
    </row>
    <row r="72" ht="15" spans="1:8">
      <c r="A72" s="355">
        <v>2116103</v>
      </c>
      <c r="B72" s="356" t="s">
        <v>1415</v>
      </c>
      <c r="C72" s="357"/>
      <c r="D72" s="358"/>
      <c r="E72" s="358"/>
      <c r="F72" s="343"/>
      <c r="G72" s="358"/>
      <c r="H72" s="344"/>
    </row>
    <row r="73" ht="15" spans="1:8">
      <c r="A73" s="355">
        <v>2116104</v>
      </c>
      <c r="B73" s="356" t="s">
        <v>1416</v>
      </c>
      <c r="C73" s="357"/>
      <c r="D73" s="358"/>
      <c r="E73" s="358"/>
      <c r="F73" s="343"/>
      <c r="G73" s="358"/>
      <c r="H73" s="344"/>
    </row>
    <row r="74" ht="15" spans="1:8">
      <c r="A74" s="350">
        <v>21198</v>
      </c>
      <c r="B74" s="351" t="s">
        <v>1335</v>
      </c>
      <c r="C74" s="352"/>
      <c r="D74" s="352">
        <f t="shared" ref="D74:G74" si="2">SUBTOTAL(9,D75:D78)</f>
        <v>42080</v>
      </c>
      <c r="E74" s="352">
        <f t="shared" si="2"/>
        <v>3615</v>
      </c>
      <c r="F74" s="353"/>
      <c r="G74" s="352">
        <f t="shared" si="2"/>
        <v>38465</v>
      </c>
      <c r="H74" s="354"/>
    </row>
    <row r="75" ht="15" spans="1:8">
      <c r="A75" s="355">
        <v>2119801</v>
      </c>
      <c r="B75" s="356" t="s">
        <v>1417</v>
      </c>
      <c r="C75" s="357">
        <v>13330</v>
      </c>
      <c r="D75" s="358">
        <v>41040</v>
      </c>
      <c r="E75" s="358">
        <v>3615</v>
      </c>
      <c r="F75" s="359"/>
      <c r="G75" s="358">
        <v>37425</v>
      </c>
      <c r="H75" s="344"/>
    </row>
    <row r="76" ht="15" spans="1:8">
      <c r="A76" s="355">
        <v>2119802</v>
      </c>
      <c r="B76" s="356" t="s">
        <v>1418</v>
      </c>
      <c r="C76" s="357"/>
      <c r="D76" s="358"/>
      <c r="E76" s="358"/>
      <c r="F76" s="359"/>
      <c r="G76" s="358"/>
      <c r="H76" s="344"/>
    </row>
    <row r="77" ht="15" spans="1:8">
      <c r="A77" s="355">
        <v>2119803</v>
      </c>
      <c r="B77" s="356" t="s">
        <v>1419</v>
      </c>
      <c r="C77" s="357"/>
      <c r="D77" s="358"/>
      <c r="E77" s="358"/>
      <c r="F77" s="359"/>
      <c r="G77" s="358"/>
      <c r="H77" s="344"/>
    </row>
    <row r="78" ht="15" spans="1:8">
      <c r="A78" s="355">
        <v>2119899</v>
      </c>
      <c r="B78" s="356" t="s">
        <v>644</v>
      </c>
      <c r="C78" s="357"/>
      <c r="D78" s="358">
        <v>1040</v>
      </c>
      <c r="E78" s="358"/>
      <c r="F78" s="359"/>
      <c r="G78" s="358">
        <v>1040</v>
      </c>
      <c r="H78" s="344"/>
    </row>
    <row r="79" ht="15" spans="1:8">
      <c r="A79" s="345">
        <v>212</v>
      </c>
      <c r="B79" s="346" t="s">
        <v>645</v>
      </c>
      <c r="C79" s="347">
        <f t="shared" ref="C79:G79" si="3">SUBTOTAL(9,C80:C139)</f>
        <v>121515</v>
      </c>
      <c r="D79" s="347">
        <f t="shared" si="3"/>
        <v>101753</v>
      </c>
      <c r="E79" s="347">
        <f t="shared" si="3"/>
        <v>85184</v>
      </c>
      <c r="F79" s="348">
        <f t="shared" ref="F79:F83" si="4">E79/D79*100</f>
        <v>83.7164506206205</v>
      </c>
      <c r="G79" s="347">
        <f t="shared" si="3"/>
        <v>115504</v>
      </c>
      <c r="H79" s="349">
        <f t="shared" ref="H79:H85" si="5">G79/C79*100-100</f>
        <v>-4.9467143973995</v>
      </c>
    </row>
    <row r="80" ht="15" spans="1:8">
      <c r="A80" s="350">
        <v>21208</v>
      </c>
      <c r="B80" s="351" t="s">
        <v>1342</v>
      </c>
      <c r="C80" s="352">
        <f t="shared" ref="C80:G80" si="6">SUBTOTAL(9,C81:C95)</f>
        <v>98270</v>
      </c>
      <c r="D80" s="352">
        <f t="shared" si="6"/>
        <v>71090</v>
      </c>
      <c r="E80" s="352">
        <f t="shared" si="6"/>
        <v>69112</v>
      </c>
      <c r="F80" s="353">
        <f t="shared" si="4"/>
        <v>97.2176114784076</v>
      </c>
      <c r="G80" s="352">
        <f t="shared" si="6"/>
        <v>96913</v>
      </c>
      <c r="H80" s="354">
        <f t="shared" si="5"/>
        <v>-1.38088938638445</v>
      </c>
    </row>
    <row r="81" ht="15" spans="1:8">
      <c r="A81" s="355">
        <v>2120801</v>
      </c>
      <c r="B81" s="356" t="s">
        <v>1420</v>
      </c>
      <c r="C81" s="357">
        <v>30000</v>
      </c>
      <c r="D81" s="358">
        <v>3601</v>
      </c>
      <c r="E81" s="358">
        <v>3601</v>
      </c>
      <c r="F81" s="359">
        <f t="shared" si="4"/>
        <v>100</v>
      </c>
      <c r="G81" s="358">
        <v>20000</v>
      </c>
      <c r="H81" s="344">
        <f t="shared" si="5"/>
        <v>-33.3333333333333</v>
      </c>
    </row>
    <row r="82" ht="15" spans="1:8">
      <c r="A82" s="355">
        <v>2120802</v>
      </c>
      <c r="B82" s="356" t="s">
        <v>1421</v>
      </c>
      <c r="C82" s="357"/>
      <c r="D82" s="358">
        <v>125</v>
      </c>
      <c r="E82" s="358">
        <v>125</v>
      </c>
      <c r="F82" s="359">
        <f t="shared" si="4"/>
        <v>100</v>
      </c>
      <c r="G82" s="358"/>
      <c r="H82" s="344" t="e">
        <f t="shared" si="5"/>
        <v>#DIV/0!</v>
      </c>
    </row>
    <row r="83" ht="15" spans="1:8">
      <c r="A83" s="355">
        <v>2120803</v>
      </c>
      <c r="B83" s="356" t="s">
        <v>1422</v>
      </c>
      <c r="C83" s="357">
        <v>10000</v>
      </c>
      <c r="D83" s="358">
        <v>64</v>
      </c>
      <c r="E83" s="358">
        <v>64</v>
      </c>
      <c r="F83" s="359">
        <f t="shared" si="4"/>
        <v>100</v>
      </c>
      <c r="G83" s="358">
        <v>17000</v>
      </c>
      <c r="H83" s="344">
        <f t="shared" si="5"/>
        <v>70</v>
      </c>
    </row>
    <row r="84" ht="15" spans="1:8">
      <c r="A84" s="355">
        <v>2120804</v>
      </c>
      <c r="B84" s="356" t="s">
        <v>1423</v>
      </c>
      <c r="C84" s="357">
        <v>6000</v>
      </c>
      <c r="D84" s="358">
        <v>6000</v>
      </c>
      <c r="E84" s="358">
        <v>6000</v>
      </c>
      <c r="F84" s="359"/>
      <c r="G84" s="358">
        <v>3000</v>
      </c>
      <c r="H84" s="344">
        <f t="shared" si="5"/>
        <v>-50</v>
      </c>
    </row>
    <row r="85" ht="15" spans="1:8">
      <c r="A85" s="355">
        <v>2120805</v>
      </c>
      <c r="B85" s="356" t="s">
        <v>1424</v>
      </c>
      <c r="C85" s="357">
        <v>20000</v>
      </c>
      <c r="D85" s="358">
        <v>13922</v>
      </c>
      <c r="E85" s="358">
        <v>13922</v>
      </c>
      <c r="F85" s="359">
        <f>E85/D85*100</f>
        <v>100</v>
      </c>
      <c r="G85" s="358">
        <v>20000</v>
      </c>
      <c r="H85" s="344">
        <f t="shared" si="5"/>
        <v>0</v>
      </c>
    </row>
    <row r="86" ht="15" spans="1:8">
      <c r="A86" s="355">
        <v>2120806</v>
      </c>
      <c r="B86" s="356" t="s">
        <v>1425</v>
      </c>
      <c r="C86" s="357"/>
      <c r="D86" s="358"/>
      <c r="E86" s="358"/>
      <c r="F86" s="359"/>
      <c r="G86" s="358"/>
      <c r="H86" s="344"/>
    </row>
    <row r="87" ht="15" spans="1:8">
      <c r="A87" s="355">
        <v>2120807</v>
      </c>
      <c r="B87" s="356" t="s">
        <v>1426</v>
      </c>
      <c r="C87" s="357"/>
      <c r="D87" s="358"/>
      <c r="E87" s="358"/>
      <c r="F87" s="359"/>
      <c r="G87" s="358"/>
      <c r="H87" s="344"/>
    </row>
    <row r="88" ht="15" spans="1:8">
      <c r="A88" s="355">
        <v>2120809</v>
      </c>
      <c r="B88" s="356" t="s">
        <v>1427</v>
      </c>
      <c r="C88" s="357"/>
      <c r="D88" s="358">
        <v>7</v>
      </c>
      <c r="E88" s="358">
        <v>7</v>
      </c>
      <c r="F88" s="359"/>
      <c r="G88" s="358"/>
      <c r="H88" s="344"/>
    </row>
    <row r="89" ht="15" spans="1:8">
      <c r="A89" s="355">
        <v>2120810</v>
      </c>
      <c r="B89" s="356" t="s">
        <v>1428</v>
      </c>
      <c r="C89" s="357"/>
      <c r="D89" s="358"/>
      <c r="E89" s="358"/>
      <c r="F89" s="359"/>
      <c r="G89" s="358"/>
      <c r="H89" s="344"/>
    </row>
    <row r="90" ht="15" spans="1:8">
      <c r="A90" s="355">
        <v>2120811</v>
      </c>
      <c r="B90" s="356" t="s">
        <v>1429</v>
      </c>
      <c r="C90" s="357"/>
      <c r="D90" s="358"/>
      <c r="E90" s="358"/>
      <c r="F90" s="359"/>
      <c r="G90" s="358"/>
      <c r="H90" s="344"/>
    </row>
    <row r="91" ht="15" spans="1:8">
      <c r="A91" s="355">
        <v>2120813</v>
      </c>
      <c r="B91" s="356" t="s">
        <v>1430</v>
      </c>
      <c r="C91" s="357"/>
      <c r="D91" s="358"/>
      <c r="E91" s="358"/>
      <c r="F91" s="359"/>
      <c r="G91" s="358"/>
      <c r="H91" s="344"/>
    </row>
    <row r="92" ht="15" spans="1:8">
      <c r="A92" s="355">
        <v>2120814</v>
      </c>
      <c r="B92" s="356" t="s">
        <v>1431</v>
      </c>
      <c r="C92" s="357">
        <v>4300</v>
      </c>
      <c r="D92" s="358">
        <v>7512</v>
      </c>
      <c r="E92" s="358">
        <v>5534</v>
      </c>
      <c r="F92" s="359">
        <f t="shared" ref="F92:F95" si="7">E92/D92*100</f>
        <v>73.6687965921193</v>
      </c>
      <c r="G92" s="358">
        <v>6978</v>
      </c>
      <c r="H92" s="344">
        <f t="shared" ref="H92:H95" si="8">G92/C92*100-100</f>
        <v>62.2790697674419</v>
      </c>
    </row>
    <row r="93" ht="15" spans="1:8">
      <c r="A93" s="355">
        <v>2120815</v>
      </c>
      <c r="B93" s="356" t="s">
        <v>1432</v>
      </c>
      <c r="C93" s="357">
        <v>4000</v>
      </c>
      <c r="D93" s="358">
        <v>8310</v>
      </c>
      <c r="E93" s="358">
        <v>8310</v>
      </c>
      <c r="F93" s="359">
        <f t="shared" si="7"/>
        <v>100</v>
      </c>
      <c r="G93" s="358">
        <v>5000</v>
      </c>
      <c r="H93" s="344">
        <f t="shared" si="8"/>
        <v>25</v>
      </c>
    </row>
    <row r="94" ht="15" spans="1:8">
      <c r="A94" s="355">
        <v>2120816</v>
      </c>
      <c r="B94" s="356" t="s">
        <v>1433</v>
      </c>
      <c r="C94" s="357"/>
      <c r="D94" s="358"/>
      <c r="E94" s="358"/>
      <c r="F94" s="359"/>
      <c r="G94" s="358"/>
      <c r="H94" s="344"/>
    </row>
    <row r="95" ht="15" spans="1:8">
      <c r="A95" s="355">
        <v>2120899</v>
      </c>
      <c r="B95" s="356" t="s">
        <v>1434</v>
      </c>
      <c r="C95" s="357">
        <v>23970</v>
      </c>
      <c r="D95" s="358">
        <v>31549</v>
      </c>
      <c r="E95" s="358">
        <v>31549</v>
      </c>
      <c r="F95" s="359">
        <f t="shared" si="7"/>
        <v>100</v>
      </c>
      <c r="G95" s="358">
        <v>24935</v>
      </c>
      <c r="H95" s="344">
        <f t="shared" si="8"/>
        <v>4.0258656654151</v>
      </c>
    </row>
    <row r="96" ht="15" spans="1:8">
      <c r="A96" s="350">
        <v>21210</v>
      </c>
      <c r="B96" s="351" t="s">
        <v>1343</v>
      </c>
      <c r="C96" s="352"/>
      <c r="D96" s="352"/>
      <c r="E96" s="352"/>
      <c r="F96" s="353"/>
      <c r="G96" s="352"/>
      <c r="H96" s="354"/>
    </row>
    <row r="97" ht="15" spans="1:8">
      <c r="A97" s="355">
        <v>2121001</v>
      </c>
      <c r="B97" s="356" t="s">
        <v>1420</v>
      </c>
      <c r="C97" s="357"/>
      <c r="D97" s="358"/>
      <c r="E97" s="358"/>
      <c r="F97" s="359"/>
      <c r="G97" s="358"/>
      <c r="H97" s="344"/>
    </row>
    <row r="98" ht="15" spans="1:8">
      <c r="A98" s="355">
        <v>2121002</v>
      </c>
      <c r="B98" s="356" t="s">
        <v>1421</v>
      </c>
      <c r="C98" s="357"/>
      <c r="D98" s="358"/>
      <c r="E98" s="358"/>
      <c r="F98" s="359"/>
      <c r="G98" s="358"/>
      <c r="H98" s="344"/>
    </row>
    <row r="99" ht="15" spans="1:8">
      <c r="A99" s="355">
        <v>2121099</v>
      </c>
      <c r="B99" s="356" t="s">
        <v>1435</v>
      </c>
      <c r="C99" s="357"/>
      <c r="D99" s="358"/>
      <c r="E99" s="358"/>
      <c r="F99" s="359"/>
      <c r="G99" s="358"/>
      <c r="H99" s="344"/>
    </row>
    <row r="100" ht="15" spans="1:8">
      <c r="A100" s="350">
        <v>21211</v>
      </c>
      <c r="B100" s="351" t="s">
        <v>1344</v>
      </c>
      <c r="C100" s="352"/>
      <c r="D100" s="352"/>
      <c r="E100" s="352"/>
      <c r="F100" s="353"/>
      <c r="G100" s="352"/>
      <c r="H100" s="354"/>
    </row>
    <row r="101" ht="15" spans="1:8">
      <c r="A101" s="350">
        <v>21213</v>
      </c>
      <c r="B101" s="351" t="s">
        <v>1345</v>
      </c>
      <c r="C101" s="352">
        <f t="shared" ref="C101:G101" si="9">SUBTOTAL(9,C102:C106)</f>
        <v>1484</v>
      </c>
      <c r="D101" s="352">
        <f t="shared" si="9"/>
        <v>2842</v>
      </c>
      <c r="E101" s="352">
        <f t="shared" si="9"/>
        <v>2730</v>
      </c>
      <c r="F101" s="353">
        <f>E101/D101*100</f>
        <v>96.0591133004926</v>
      </c>
      <c r="G101" s="352">
        <f t="shared" si="9"/>
        <v>2472</v>
      </c>
      <c r="H101" s="354">
        <f>G101/C101*100-100</f>
        <v>66.5768194070081</v>
      </c>
    </row>
    <row r="102" ht="15" spans="1:8">
      <c r="A102" s="355">
        <v>2121301</v>
      </c>
      <c r="B102" s="356" t="s">
        <v>1436</v>
      </c>
      <c r="C102" s="357"/>
      <c r="D102" s="358">
        <v>142</v>
      </c>
      <c r="E102" s="358">
        <v>142</v>
      </c>
      <c r="F102" s="359"/>
      <c r="G102" s="358"/>
      <c r="H102" s="344"/>
    </row>
    <row r="103" ht="15" spans="1:8">
      <c r="A103" s="355">
        <v>2121302</v>
      </c>
      <c r="B103" s="356" t="s">
        <v>1437</v>
      </c>
      <c r="C103" s="357"/>
      <c r="D103" s="358"/>
      <c r="E103" s="358"/>
      <c r="F103" s="359"/>
      <c r="G103" s="358"/>
      <c r="H103" s="344"/>
    </row>
    <row r="104" ht="15" spans="1:8">
      <c r="A104" s="355">
        <v>2121303</v>
      </c>
      <c r="B104" s="356" t="s">
        <v>1438</v>
      </c>
      <c r="C104" s="357"/>
      <c r="D104" s="358"/>
      <c r="E104" s="358"/>
      <c r="F104" s="359"/>
      <c r="G104" s="358"/>
      <c r="H104" s="344"/>
    </row>
    <row r="105" ht="15" spans="1:8">
      <c r="A105" s="355">
        <v>2121304</v>
      </c>
      <c r="B105" s="356" t="s">
        <v>1439</v>
      </c>
      <c r="C105" s="357"/>
      <c r="D105" s="358"/>
      <c r="E105" s="358"/>
      <c r="F105" s="359"/>
      <c r="G105" s="358"/>
      <c r="H105" s="344"/>
    </row>
    <row r="106" ht="15" spans="1:8">
      <c r="A106" s="355">
        <v>2121399</v>
      </c>
      <c r="B106" s="356" t="s">
        <v>1440</v>
      </c>
      <c r="C106" s="357">
        <v>1484</v>
      </c>
      <c r="D106" s="358">
        <v>2700</v>
      </c>
      <c r="E106" s="358">
        <v>2588</v>
      </c>
      <c r="F106" s="359">
        <f t="shared" ref="F106:F110" si="10">E106/D106*100</f>
        <v>95.8518518518518</v>
      </c>
      <c r="G106" s="358">
        <v>2472</v>
      </c>
      <c r="H106" s="344">
        <f t="shared" ref="H106:H110" si="11">G106/C106*100-100</f>
        <v>66.5768194070081</v>
      </c>
    </row>
    <row r="107" ht="15" spans="1:8">
      <c r="A107" s="350">
        <v>21214</v>
      </c>
      <c r="B107" s="351" t="s">
        <v>1346</v>
      </c>
      <c r="C107" s="352">
        <f t="shared" ref="C107:G107" si="12">SUBTOTAL(9,C108:C110)</f>
        <v>1052</v>
      </c>
      <c r="D107" s="352">
        <f t="shared" si="12"/>
        <v>2232</v>
      </c>
      <c r="E107" s="352">
        <f t="shared" si="12"/>
        <v>2079</v>
      </c>
      <c r="F107" s="353">
        <f t="shared" si="10"/>
        <v>93.1451612903226</v>
      </c>
      <c r="G107" s="352">
        <f t="shared" si="12"/>
        <v>1793</v>
      </c>
      <c r="H107" s="354">
        <f t="shared" si="11"/>
        <v>70.4372623574145</v>
      </c>
    </row>
    <row r="108" ht="15" spans="1:8">
      <c r="A108" s="355">
        <v>2121401</v>
      </c>
      <c r="B108" s="356" t="s">
        <v>1441</v>
      </c>
      <c r="C108" s="357"/>
      <c r="D108" s="358"/>
      <c r="E108" s="358"/>
      <c r="F108" s="359"/>
      <c r="G108" s="358"/>
      <c r="H108" s="344"/>
    </row>
    <row r="109" ht="15" spans="1:8">
      <c r="A109" s="355">
        <v>2121402</v>
      </c>
      <c r="B109" s="356" t="s">
        <v>1442</v>
      </c>
      <c r="C109" s="357"/>
      <c r="D109" s="358"/>
      <c r="E109" s="358"/>
      <c r="F109" s="359"/>
      <c r="G109" s="358"/>
      <c r="H109" s="344"/>
    </row>
    <row r="110" ht="15" spans="1:8">
      <c r="A110" s="355">
        <v>2121499</v>
      </c>
      <c r="B110" s="356" t="s">
        <v>1443</v>
      </c>
      <c r="C110" s="357">
        <v>1052</v>
      </c>
      <c r="D110" s="358">
        <v>2232</v>
      </c>
      <c r="E110" s="358">
        <v>2079</v>
      </c>
      <c r="F110" s="359">
        <f t="shared" si="10"/>
        <v>93.1451612903226</v>
      </c>
      <c r="G110" s="358">
        <v>1793</v>
      </c>
      <c r="H110" s="344">
        <f t="shared" si="11"/>
        <v>70.4372623574145</v>
      </c>
    </row>
    <row r="111" ht="15" spans="1:8">
      <c r="A111" s="350">
        <v>21215</v>
      </c>
      <c r="B111" s="351" t="s">
        <v>1347</v>
      </c>
      <c r="C111" s="352"/>
      <c r="D111" s="352"/>
      <c r="E111" s="352"/>
      <c r="F111" s="353"/>
      <c r="G111" s="352"/>
      <c r="H111" s="354"/>
    </row>
    <row r="112" ht="15" spans="1:8">
      <c r="A112" s="355">
        <v>2121501</v>
      </c>
      <c r="B112" s="356" t="s">
        <v>1420</v>
      </c>
      <c r="C112" s="357"/>
      <c r="D112" s="358"/>
      <c r="E112" s="358"/>
      <c r="F112" s="359"/>
      <c r="G112" s="358"/>
      <c r="H112" s="344"/>
    </row>
    <row r="113" ht="15" spans="1:8">
      <c r="A113" s="355">
        <v>2121502</v>
      </c>
      <c r="B113" s="356" t="s">
        <v>1421</v>
      </c>
      <c r="C113" s="357"/>
      <c r="D113" s="358"/>
      <c r="E113" s="358"/>
      <c r="F113" s="359"/>
      <c r="G113" s="358"/>
      <c r="H113" s="344"/>
    </row>
    <row r="114" ht="15" spans="1:8">
      <c r="A114" s="355">
        <v>2121599</v>
      </c>
      <c r="B114" s="356" t="s">
        <v>1444</v>
      </c>
      <c r="C114" s="357"/>
      <c r="D114" s="358"/>
      <c r="E114" s="358"/>
      <c r="F114" s="359"/>
      <c r="G114" s="358"/>
      <c r="H114" s="344"/>
    </row>
    <row r="115" ht="15" spans="1:8">
      <c r="A115" s="350">
        <v>21216</v>
      </c>
      <c r="B115" s="351" t="s">
        <v>1348</v>
      </c>
      <c r="C115" s="352"/>
      <c r="D115" s="352"/>
      <c r="E115" s="352"/>
      <c r="F115" s="353"/>
      <c r="G115" s="352"/>
      <c r="H115" s="354"/>
    </row>
    <row r="116" ht="15" spans="1:8">
      <c r="A116" s="355">
        <v>2121601</v>
      </c>
      <c r="B116" s="356" t="s">
        <v>1420</v>
      </c>
      <c r="C116" s="357"/>
      <c r="D116" s="358"/>
      <c r="E116" s="358"/>
      <c r="F116" s="359"/>
      <c r="G116" s="358"/>
      <c r="H116" s="344"/>
    </row>
    <row r="117" ht="15" spans="1:8">
      <c r="A117" s="355">
        <v>2121602</v>
      </c>
      <c r="B117" s="356" t="s">
        <v>1421</v>
      </c>
      <c r="C117" s="357"/>
      <c r="D117" s="358"/>
      <c r="E117" s="358"/>
      <c r="F117" s="359"/>
      <c r="G117" s="358"/>
      <c r="H117" s="344"/>
    </row>
    <row r="118" ht="15" spans="1:8">
      <c r="A118" s="355">
        <v>2121699</v>
      </c>
      <c r="B118" s="356" t="s">
        <v>1445</v>
      </c>
      <c r="C118" s="357"/>
      <c r="D118" s="358"/>
      <c r="E118" s="358"/>
      <c r="F118" s="359"/>
      <c r="G118" s="358"/>
      <c r="H118" s="344"/>
    </row>
    <row r="119" ht="15" spans="1:8">
      <c r="A119" s="350">
        <v>21217</v>
      </c>
      <c r="B119" s="351" t="s">
        <v>1349</v>
      </c>
      <c r="C119" s="352"/>
      <c r="D119" s="352"/>
      <c r="E119" s="352"/>
      <c r="F119" s="353"/>
      <c r="G119" s="352"/>
      <c r="H119" s="354"/>
    </row>
    <row r="120" ht="15" spans="1:8">
      <c r="A120" s="355">
        <v>2121701</v>
      </c>
      <c r="B120" s="356" t="s">
        <v>1436</v>
      </c>
      <c r="C120" s="357"/>
      <c r="D120" s="358"/>
      <c r="E120" s="358"/>
      <c r="F120" s="359"/>
      <c r="G120" s="358"/>
      <c r="H120" s="344"/>
    </row>
    <row r="121" ht="15" spans="1:8">
      <c r="A121" s="355">
        <v>2121702</v>
      </c>
      <c r="B121" s="356" t="s">
        <v>1437</v>
      </c>
      <c r="C121" s="357"/>
      <c r="D121" s="358"/>
      <c r="E121" s="358"/>
      <c r="F121" s="359"/>
      <c r="G121" s="358"/>
      <c r="H121" s="344"/>
    </row>
    <row r="122" ht="15" spans="1:8">
      <c r="A122" s="355">
        <v>2121703</v>
      </c>
      <c r="B122" s="356" t="s">
        <v>1438</v>
      </c>
      <c r="C122" s="357"/>
      <c r="D122" s="358"/>
      <c r="E122" s="358"/>
      <c r="F122" s="359"/>
      <c r="G122" s="358"/>
      <c r="H122" s="344"/>
    </row>
    <row r="123" ht="15" spans="1:8">
      <c r="A123" s="355">
        <v>2121704</v>
      </c>
      <c r="B123" s="356" t="s">
        <v>1439</v>
      </c>
      <c r="C123" s="357"/>
      <c r="D123" s="358"/>
      <c r="E123" s="358"/>
      <c r="F123" s="359"/>
      <c r="G123" s="358"/>
      <c r="H123" s="344"/>
    </row>
    <row r="124" ht="15" spans="1:8">
      <c r="A124" s="355">
        <v>2121799</v>
      </c>
      <c r="B124" s="356" t="s">
        <v>1446</v>
      </c>
      <c r="C124" s="357"/>
      <c r="D124" s="358"/>
      <c r="E124" s="358"/>
      <c r="F124" s="359"/>
      <c r="G124" s="358"/>
      <c r="H124" s="344"/>
    </row>
    <row r="125" ht="15" spans="1:8">
      <c r="A125" s="350">
        <v>21218</v>
      </c>
      <c r="B125" s="351" t="s">
        <v>1350</v>
      </c>
      <c r="C125" s="352"/>
      <c r="D125" s="352"/>
      <c r="E125" s="352"/>
      <c r="F125" s="353"/>
      <c r="G125" s="352"/>
      <c r="H125" s="354"/>
    </row>
    <row r="126" ht="15" spans="1:8">
      <c r="A126" s="355">
        <v>2121801</v>
      </c>
      <c r="B126" s="356" t="s">
        <v>1441</v>
      </c>
      <c r="C126" s="357"/>
      <c r="D126" s="358"/>
      <c r="E126" s="358"/>
      <c r="F126" s="359"/>
      <c r="G126" s="358"/>
      <c r="H126" s="344"/>
    </row>
    <row r="127" ht="15" spans="1:8">
      <c r="A127" s="355">
        <v>2121899</v>
      </c>
      <c r="B127" s="356" t="s">
        <v>1447</v>
      </c>
      <c r="C127" s="357"/>
      <c r="D127" s="358"/>
      <c r="E127" s="358"/>
      <c r="F127" s="359"/>
      <c r="G127" s="358"/>
      <c r="H127" s="344"/>
    </row>
    <row r="128" ht="15" spans="1:8">
      <c r="A128" s="350">
        <v>21219</v>
      </c>
      <c r="B128" s="351" t="s">
        <v>1351</v>
      </c>
      <c r="C128" s="352"/>
      <c r="D128" s="352"/>
      <c r="E128" s="352"/>
      <c r="F128" s="353"/>
      <c r="G128" s="352"/>
      <c r="H128" s="354"/>
    </row>
    <row r="129" ht="15" spans="1:8">
      <c r="A129" s="355">
        <v>2121901</v>
      </c>
      <c r="B129" s="356" t="s">
        <v>1420</v>
      </c>
      <c r="C129" s="357"/>
      <c r="D129" s="358"/>
      <c r="E129" s="358"/>
      <c r="F129" s="359"/>
      <c r="G129" s="358"/>
      <c r="H129" s="344"/>
    </row>
    <row r="130" ht="15" spans="1:8">
      <c r="A130" s="355">
        <v>2121902</v>
      </c>
      <c r="B130" s="356" t="s">
        <v>1421</v>
      </c>
      <c r="C130" s="357"/>
      <c r="D130" s="358"/>
      <c r="E130" s="358"/>
      <c r="F130" s="359"/>
      <c r="G130" s="358"/>
      <c r="H130" s="344"/>
    </row>
    <row r="131" ht="15" spans="1:8">
      <c r="A131" s="355">
        <v>2121903</v>
      </c>
      <c r="B131" s="356" t="s">
        <v>1422</v>
      </c>
      <c r="C131" s="357"/>
      <c r="D131" s="358"/>
      <c r="E131" s="358"/>
      <c r="F131" s="359"/>
      <c r="G131" s="358"/>
      <c r="H131" s="344"/>
    </row>
    <row r="132" ht="15" spans="1:8">
      <c r="A132" s="355">
        <v>2121904</v>
      </c>
      <c r="B132" s="356" t="s">
        <v>1423</v>
      </c>
      <c r="C132" s="357"/>
      <c r="D132" s="358"/>
      <c r="E132" s="358"/>
      <c r="F132" s="359"/>
      <c r="G132" s="358"/>
      <c r="H132" s="344"/>
    </row>
    <row r="133" ht="15" spans="1:8">
      <c r="A133" s="355">
        <v>2121905</v>
      </c>
      <c r="B133" s="356" t="s">
        <v>1426</v>
      </c>
      <c r="C133" s="357"/>
      <c r="D133" s="358"/>
      <c r="E133" s="358"/>
      <c r="F133" s="359"/>
      <c r="G133" s="358"/>
      <c r="H133" s="344"/>
    </row>
    <row r="134" ht="15" spans="1:8">
      <c r="A134" s="355">
        <v>2121906</v>
      </c>
      <c r="B134" s="356" t="s">
        <v>1428</v>
      </c>
      <c r="C134" s="357"/>
      <c r="D134" s="358"/>
      <c r="E134" s="358"/>
      <c r="F134" s="359"/>
      <c r="G134" s="358"/>
      <c r="H134" s="344"/>
    </row>
    <row r="135" ht="15" spans="1:8">
      <c r="A135" s="355">
        <v>2121907</v>
      </c>
      <c r="B135" s="356" t="s">
        <v>1429</v>
      </c>
      <c r="C135" s="357"/>
      <c r="D135" s="358"/>
      <c r="E135" s="358"/>
      <c r="F135" s="359"/>
      <c r="G135" s="358"/>
      <c r="H135" s="344"/>
    </row>
    <row r="136" ht="15" spans="1:8">
      <c r="A136" s="355">
        <v>2121999</v>
      </c>
      <c r="B136" s="356" t="s">
        <v>1448</v>
      </c>
      <c r="C136" s="357"/>
      <c r="D136" s="358"/>
      <c r="E136" s="358"/>
      <c r="F136" s="359"/>
      <c r="G136" s="358"/>
      <c r="H136" s="344"/>
    </row>
    <row r="137" ht="15" spans="1:8">
      <c r="A137" s="350">
        <v>21298</v>
      </c>
      <c r="B137" s="351" t="s">
        <v>1335</v>
      </c>
      <c r="C137" s="352"/>
      <c r="D137" s="352">
        <f>SUBTOTAL(9,D138:D139)</f>
        <v>25589</v>
      </c>
      <c r="E137" s="352"/>
      <c r="F137" s="353"/>
      <c r="G137" s="352">
        <f>SUBTOTAL(9,G138:G139)</f>
        <v>14326</v>
      </c>
      <c r="H137" s="354"/>
    </row>
    <row r="138" ht="15" spans="1:8">
      <c r="A138" s="355">
        <v>2129801</v>
      </c>
      <c r="B138" s="356" t="s">
        <v>655</v>
      </c>
      <c r="C138" s="357">
        <v>13459</v>
      </c>
      <c r="D138" s="358">
        <v>13459</v>
      </c>
      <c r="E138" s="358">
        <v>4019</v>
      </c>
      <c r="F138" s="359"/>
      <c r="G138" s="358">
        <v>9440</v>
      </c>
      <c r="H138" s="344"/>
    </row>
    <row r="139" ht="15" spans="1:8">
      <c r="A139" s="355">
        <v>2129899</v>
      </c>
      <c r="B139" s="356" t="s">
        <v>660</v>
      </c>
      <c r="C139" s="357">
        <v>7250</v>
      </c>
      <c r="D139" s="358">
        <v>12130</v>
      </c>
      <c r="E139" s="358">
        <v>7244</v>
      </c>
      <c r="F139" s="359"/>
      <c r="G139" s="358">
        <v>4886</v>
      </c>
      <c r="H139" s="344"/>
    </row>
    <row r="140" ht="15" spans="1:8">
      <c r="A140" s="345">
        <v>213</v>
      </c>
      <c r="B140" s="346" t="s">
        <v>661</v>
      </c>
      <c r="C140" s="347"/>
      <c r="D140" s="347">
        <f t="shared" ref="D140:G140" si="13">SUBTOTAL(9,D141:D178)</f>
        <v>27210</v>
      </c>
      <c r="E140" s="347">
        <f t="shared" si="13"/>
        <v>19178</v>
      </c>
      <c r="F140" s="348">
        <f t="shared" ref="F140:F142" si="14">E140/D140*100</f>
        <v>70.481440646821</v>
      </c>
      <c r="G140" s="347">
        <f t="shared" si="13"/>
        <v>8032</v>
      </c>
      <c r="H140" s="349"/>
    </row>
    <row r="141" ht="15" spans="1:8">
      <c r="A141" s="350">
        <v>21366</v>
      </c>
      <c r="B141" s="351" t="s">
        <v>1352</v>
      </c>
      <c r="C141" s="352"/>
      <c r="D141" s="352">
        <f>SUBTOTAL(9,D142:D145)</f>
        <v>4661</v>
      </c>
      <c r="E141" s="352">
        <f>SUBTOTAL(9,E142:E145)</f>
        <v>4661</v>
      </c>
      <c r="F141" s="353">
        <f t="shared" si="14"/>
        <v>100</v>
      </c>
      <c r="G141" s="352"/>
      <c r="H141" s="354"/>
    </row>
    <row r="142" ht="15" spans="1:8">
      <c r="A142" s="355">
        <v>2136601</v>
      </c>
      <c r="B142" s="356" t="s">
        <v>1449</v>
      </c>
      <c r="C142" s="357"/>
      <c r="D142" s="358">
        <v>4661</v>
      </c>
      <c r="E142" s="358">
        <v>4661</v>
      </c>
      <c r="F142" s="359">
        <f t="shared" si="14"/>
        <v>100</v>
      </c>
      <c r="G142" s="358"/>
      <c r="H142" s="344"/>
    </row>
    <row r="143" ht="15" spans="1:8">
      <c r="A143" s="355">
        <v>2136602</v>
      </c>
      <c r="B143" s="356" t="s">
        <v>1450</v>
      </c>
      <c r="C143" s="357"/>
      <c r="D143" s="358"/>
      <c r="E143" s="358"/>
      <c r="F143" s="359"/>
      <c r="G143" s="358"/>
      <c r="H143" s="344"/>
    </row>
    <row r="144" ht="15" spans="1:8">
      <c r="A144" s="355">
        <v>2136603</v>
      </c>
      <c r="B144" s="356" t="s">
        <v>1451</v>
      </c>
      <c r="C144" s="357"/>
      <c r="D144" s="358"/>
      <c r="E144" s="358"/>
      <c r="F144" s="359"/>
      <c r="G144" s="358"/>
      <c r="H144" s="344"/>
    </row>
    <row r="145" ht="15" spans="1:8">
      <c r="A145" s="355">
        <v>2136699</v>
      </c>
      <c r="B145" s="356" t="s">
        <v>1452</v>
      </c>
      <c r="C145" s="357"/>
      <c r="D145" s="358"/>
      <c r="E145" s="358"/>
      <c r="F145" s="359"/>
      <c r="G145" s="358"/>
      <c r="H145" s="344"/>
    </row>
    <row r="146" ht="15" spans="1:8">
      <c r="A146" s="350">
        <v>21367</v>
      </c>
      <c r="B146" s="351" t="s">
        <v>1353</v>
      </c>
      <c r="C146" s="352"/>
      <c r="D146" s="352"/>
      <c r="E146" s="352"/>
      <c r="F146" s="353"/>
      <c r="G146" s="352"/>
      <c r="H146" s="354"/>
    </row>
    <row r="147" ht="15" spans="1:8">
      <c r="A147" s="355">
        <v>2136701</v>
      </c>
      <c r="B147" s="356" t="s">
        <v>1449</v>
      </c>
      <c r="C147" s="357"/>
      <c r="D147" s="358"/>
      <c r="E147" s="358"/>
      <c r="F147" s="359"/>
      <c r="G147" s="358"/>
      <c r="H147" s="344"/>
    </row>
    <row r="148" ht="15" spans="1:8">
      <c r="A148" s="355">
        <v>2136702</v>
      </c>
      <c r="B148" s="356" t="s">
        <v>1450</v>
      </c>
      <c r="C148" s="357"/>
      <c r="D148" s="358"/>
      <c r="E148" s="358"/>
      <c r="F148" s="359"/>
      <c r="G148" s="358"/>
      <c r="H148" s="344"/>
    </row>
    <row r="149" ht="15" spans="1:8">
      <c r="A149" s="355">
        <v>2136703</v>
      </c>
      <c r="B149" s="356" t="s">
        <v>1453</v>
      </c>
      <c r="C149" s="357"/>
      <c r="D149" s="358"/>
      <c r="E149" s="358"/>
      <c r="F149" s="359"/>
      <c r="G149" s="358"/>
      <c r="H149" s="344"/>
    </row>
    <row r="150" ht="15" spans="1:8">
      <c r="A150" s="355">
        <v>2136799</v>
      </c>
      <c r="B150" s="356" t="s">
        <v>1454</v>
      </c>
      <c r="C150" s="357"/>
      <c r="D150" s="358"/>
      <c r="E150" s="358"/>
      <c r="F150" s="359"/>
      <c r="G150" s="358"/>
      <c r="H150" s="344"/>
    </row>
    <row r="151" ht="15" spans="1:8">
      <c r="A151" s="350">
        <v>21369</v>
      </c>
      <c r="B151" s="351" t="s">
        <v>1354</v>
      </c>
      <c r="C151" s="352"/>
      <c r="D151" s="352">
        <f>SUBTOTAL(9,D152:D155)</f>
        <v>74</v>
      </c>
      <c r="E151" s="352">
        <f>SUBTOTAL(9,E152:E155)</f>
        <v>74</v>
      </c>
      <c r="F151" s="353">
        <f>E151/D151*100</f>
        <v>100</v>
      </c>
      <c r="G151" s="352"/>
      <c r="H151" s="354"/>
    </row>
    <row r="152" ht="15" spans="1:8">
      <c r="A152" s="355">
        <v>2136901</v>
      </c>
      <c r="B152" s="356" t="s">
        <v>724</v>
      </c>
      <c r="C152" s="357"/>
      <c r="D152" s="358"/>
      <c r="E152" s="358"/>
      <c r="F152" s="359"/>
      <c r="G152" s="358"/>
      <c r="H152" s="344"/>
    </row>
    <row r="153" ht="15" spans="1:8">
      <c r="A153" s="355">
        <v>2136902</v>
      </c>
      <c r="B153" s="356" t="s">
        <v>1455</v>
      </c>
      <c r="C153" s="357"/>
      <c r="D153" s="358">
        <v>74</v>
      </c>
      <c r="E153" s="358">
        <v>74</v>
      </c>
      <c r="F153" s="359">
        <f>E153/D153*100</f>
        <v>100</v>
      </c>
      <c r="G153" s="358"/>
      <c r="H153" s="344"/>
    </row>
    <row r="154" ht="15" spans="1:8">
      <c r="A154" s="355">
        <v>2136903</v>
      </c>
      <c r="B154" s="356" t="s">
        <v>1456</v>
      </c>
      <c r="C154" s="357"/>
      <c r="D154" s="358"/>
      <c r="E154" s="358"/>
      <c r="F154" s="359"/>
      <c r="G154" s="358"/>
      <c r="H154" s="344"/>
    </row>
    <row r="155" ht="15" spans="1:8">
      <c r="A155" s="355">
        <v>2136999</v>
      </c>
      <c r="B155" s="356" t="s">
        <v>1457</v>
      </c>
      <c r="C155" s="357"/>
      <c r="D155" s="358"/>
      <c r="E155" s="358"/>
      <c r="F155" s="359"/>
      <c r="G155" s="358"/>
      <c r="H155" s="344"/>
    </row>
    <row r="156" ht="15" spans="1:8">
      <c r="A156" s="350">
        <v>21370</v>
      </c>
      <c r="B156" s="351" t="s">
        <v>1355</v>
      </c>
      <c r="C156" s="352"/>
      <c r="D156" s="352"/>
      <c r="E156" s="352"/>
      <c r="F156" s="353"/>
      <c r="G156" s="352"/>
      <c r="H156" s="354"/>
    </row>
    <row r="157" ht="15" spans="1:8">
      <c r="A157" s="355">
        <v>2137001</v>
      </c>
      <c r="B157" s="356" t="s">
        <v>1449</v>
      </c>
      <c r="C157" s="357"/>
      <c r="D157" s="358"/>
      <c r="E157" s="358"/>
      <c r="F157" s="359"/>
      <c r="G157" s="358"/>
      <c r="H157" s="344"/>
    </row>
    <row r="158" ht="15" spans="1:8">
      <c r="A158" s="355">
        <v>2137099</v>
      </c>
      <c r="B158" s="356" t="s">
        <v>1458</v>
      </c>
      <c r="C158" s="357"/>
      <c r="D158" s="358"/>
      <c r="E158" s="358"/>
      <c r="F158" s="359"/>
      <c r="G158" s="358"/>
      <c r="H158" s="344"/>
    </row>
    <row r="159" ht="15" spans="1:8">
      <c r="A159" s="350">
        <v>21371</v>
      </c>
      <c r="B159" s="351" t="s">
        <v>1356</v>
      </c>
      <c r="C159" s="352"/>
      <c r="D159" s="352"/>
      <c r="E159" s="352"/>
      <c r="F159" s="353"/>
      <c r="G159" s="352"/>
      <c r="H159" s="354"/>
    </row>
    <row r="160" ht="15" spans="1:8">
      <c r="A160" s="355">
        <v>2137101</v>
      </c>
      <c r="B160" s="356" t="s">
        <v>724</v>
      </c>
      <c r="C160" s="357"/>
      <c r="D160" s="358"/>
      <c r="E160" s="358"/>
      <c r="F160" s="359"/>
      <c r="G160" s="358"/>
      <c r="H160" s="344"/>
    </row>
    <row r="161" ht="15" spans="1:8">
      <c r="A161" s="355">
        <v>2137102</v>
      </c>
      <c r="B161" s="356" t="s">
        <v>1459</v>
      </c>
      <c r="C161" s="357"/>
      <c r="D161" s="358"/>
      <c r="E161" s="358"/>
      <c r="F161" s="359"/>
      <c r="G161" s="358"/>
      <c r="H161" s="344"/>
    </row>
    <row r="162" ht="15" spans="1:8">
      <c r="A162" s="355">
        <v>2137103</v>
      </c>
      <c r="B162" s="356" t="s">
        <v>1456</v>
      </c>
      <c r="C162" s="357"/>
      <c r="D162" s="358"/>
      <c r="E162" s="358"/>
      <c r="F162" s="359"/>
      <c r="G162" s="358"/>
      <c r="H162" s="344"/>
    </row>
    <row r="163" ht="15" spans="1:8">
      <c r="A163" s="355">
        <v>2137199</v>
      </c>
      <c r="B163" s="356" t="s">
        <v>1460</v>
      </c>
      <c r="C163" s="357"/>
      <c r="D163" s="358"/>
      <c r="E163" s="358"/>
      <c r="F163" s="359"/>
      <c r="G163" s="358"/>
      <c r="H163" s="344"/>
    </row>
    <row r="164" ht="15" spans="1:8">
      <c r="A164" s="350">
        <v>21372</v>
      </c>
      <c r="B164" s="351" t="s">
        <v>1357</v>
      </c>
      <c r="C164" s="352"/>
      <c r="D164" s="352">
        <f t="shared" ref="D164:G164" si="15">SUBTOTAL(9,D165:D167)</f>
        <v>6575</v>
      </c>
      <c r="E164" s="352">
        <f t="shared" si="15"/>
        <v>6575</v>
      </c>
      <c r="F164" s="353">
        <f t="shared" ref="F164:F166" si="16">E164/D164*100</f>
        <v>100</v>
      </c>
      <c r="G164" s="352">
        <f t="shared" si="15"/>
        <v>0</v>
      </c>
      <c r="H164" s="354"/>
    </row>
    <row r="165" ht="15" spans="1:8">
      <c r="A165" s="355">
        <v>2137201</v>
      </c>
      <c r="B165" s="356" t="s">
        <v>1461</v>
      </c>
      <c r="C165" s="357">
        <v>1</v>
      </c>
      <c r="D165" s="358">
        <v>2446</v>
      </c>
      <c r="E165" s="358">
        <v>2446</v>
      </c>
      <c r="F165" s="359">
        <f t="shared" si="16"/>
        <v>100</v>
      </c>
      <c r="G165" s="358"/>
      <c r="H165" s="344"/>
    </row>
    <row r="166" ht="15" spans="1:8">
      <c r="A166" s="355">
        <v>2137202</v>
      </c>
      <c r="B166" s="356" t="s">
        <v>1449</v>
      </c>
      <c r="C166" s="357"/>
      <c r="D166" s="358">
        <v>4129</v>
      </c>
      <c r="E166" s="358">
        <v>4129</v>
      </c>
      <c r="F166" s="359">
        <f t="shared" si="16"/>
        <v>100</v>
      </c>
      <c r="G166" s="358"/>
      <c r="H166" s="344"/>
    </row>
    <row r="167" ht="15" spans="1:8">
      <c r="A167" s="355">
        <v>2137299</v>
      </c>
      <c r="B167" s="356" t="s">
        <v>1462</v>
      </c>
      <c r="C167" s="357"/>
      <c r="D167" s="358"/>
      <c r="E167" s="358"/>
      <c r="F167" s="359"/>
      <c r="G167" s="358"/>
      <c r="H167" s="344"/>
    </row>
    <row r="168" ht="15" spans="1:8">
      <c r="A168" s="350">
        <v>21373</v>
      </c>
      <c r="B168" s="351" t="s">
        <v>1358</v>
      </c>
      <c r="C168" s="352"/>
      <c r="D168" s="352"/>
      <c r="E168" s="352"/>
      <c r="F168" s="353"/>
      <c r="G168" s="352"/>
      <c r="H168" s="354"/>
    </row>
    <row r="169" ht="15" spans="1:8">
      <c r="A169" s="355">
        <v>2137301</v>
      </c>
      <c r="B169" s="356" t="s">
        <v>1461</v>
      </c>
      <c r="C169" s="357"/>
      <c r="D169" s="358"/>
      <c r="E169" s="358"/>
      <c r="F169" s="359"/>
      <c r="G169" s="358"/>
      <c r="H169" s="344"/>
    </row>
    <row r="170" ht="15" spans="1:8">
      <c r="A170" s="355">
        <v>2137302</v>
      </c>
      <c r="B170" s="356" t="s">
        <v>1449</v>
      </c>
      <c r="C170" s="357"/>
      <c r="D170" s="358"/>
      <c r="E170" s="358"/>
      <c r="F170" s="359"/>
      <c r="G170" s="358"/>
      <c r="H170" s="344"/>
    </row>
    <row r="171" ht="15" spans="1:8">
      <c r="A171" s="355">
        <v>2137399</v>
      </c>
      <c r="B171" s="356" t="s">
        <v>1463</v>
      </c>
      <c r="C171" s="357"/>
      <c r="D171" s="358"/>
      <c r="E171" s="358"/>
      <c r="F171" s="359"/>
      <c r="G171" s="358"/>
      <c r="H171" s="344"/>
    </row>
    <row r="172" ht="15" spans="1:8">
      <c r="A172" s="350">
        <v>21374</v>
      </c>
      <c r="B172" s="351" t="s">
        <v>1359</v>
      </c>
      <c r="C172" s="352"/>
      <c r="D172" s="352"/>
      <c r="E172" s="352"/>
      <c r="F172" s="353"/>
      <c r="G172" s="352"/>
      <c r="H172" s="354"/>
    </row>
    <row r="173" ht="15" spans="1:8">
      <c r="A173" s="355">
        <v>2137401</v>
      </c>
      <c r="B173" s="356" t="s">
        <v>1449</v>
      </c>
      <c r="C173" s="357"/>
      <c r="D173" s="358"/>
      <c r="E173" s="358"/>
      <c r="F173" s="359"/>
      <c r="G173" s="358"/>
      <c r="H173" s="344"/>
    </row>
    <row r="174" ht="15" spans="1:8">
      <c r="A174" s="355">
        <v>2137499</v>
      </c>
      <c r="B174" s="356" t="s">
        <v>1464</v>
      </c>
      <c r="C174" s="357"/>
      <c r="D174" s="358"/>
      <c r="E174" s="358"/>
      <c r="F174" s="359"/>
      <c r="G174" s="358"/>
      <c r="H174" s="344"/>
    </row>
    <row r="175" ht="15" spans="1:8">
      <c r="A175" s="350">
        <v>21398</v>
      </c>
      <c r="B175" s="351" t="s">
        <v>1335</v>
      </c>
      <c r="C175" s="352"/>
      <c r="D175" s="352"/>
      <c r="E175" s="352"/>
      <c r="F175" s="353"/>
      <c r="G175" s="352"/>
      <c r="H175" s="354"/>
    </row>
    <row r="176" ht="15" spans="1:8">
      <c r="A176" s="355">
        <v>2139801</v>
      </c>
      <c r="B176" s="356" t="s">
        <v>1465</v>
      </c>
      <c r="C176" s="357"/>
      <c r="D176" s="358">
        <v>15900</v>
      </c>
      <c r="E176" s="358">
        <v>7868</v>
      </c>
      <c r="F176" s="359"/>
      <c r="G176" s="358">
        <v>8032</v>
      </c>
      <c r="H176" s="344"/>
    </row>
    <row r="177" ht="15" spans="1:8">
      <c r="A177" s="355">
        <v>2139802</v>
      </c>
      <c r="B177" s="356" t="s">
        <v>1466</v>
      </c>
      <c r="C177" s="357"/>
      <c r="D177" s="358"/>
      <c r="E177" s="358"/>
      <c r="F177" s="359"/>
      <c r="G177" s="358"/>
      <c r="H177" s="344"/>
    </row>
    <row r="178" ht="15" spans="1:8">
      <c r="A178" s="355">
        <v>2139899</v>
      </c>
      <c r="B178" s="356" t="s">
        <v>749</v>
      </c>
      <c r="C178" s="357"/>
      <c r="D178" s="358"/>
      <c r="E178" s="358"/>
      <c r="F178" s="359"/>
      <c r="G178" s="358"/>
      <c r="H178" s="344"/>
    </row>
    <row r="179" ht="15" spans="1:8">
      <c r="A179" s="345">
        <v>214</v>
      </c>
      <c r="B179" s="346" t="s">
        <v>751</v>
      </c>
      <c r="C179" s="347"/>
      <c r="D179" s="347"/>
      <c r="E179" s="347"/>
      <c r="F179" s="348"/>
      <c r="G179" s="347"/>
      <c r="H179" s="349"/>
    </row>
    <row r="180" ht="15" spans="1:8">
      <c r="A180" s="350">
        <v>21460</v>
      </c>
      <c r="B180" s="351" t="s">
        <v>1360</v>
      </c>
      <c r="C180" s="352"/>
      <c r="D180" s="352"/>
      <c r="E180" s="352"/>
      <c r="F180" s="353"/>
      <c r="G180" s="352"/>
      <c r="H180" s="354"/>
    </row>
    <row r="181" ht="15" spans="1:8">
      <c r="A181" s="355">
        <v>2146001</v>
      </c>
      <c r="B181" s="356" t="s">
        <v>753</v>
      </c>
      <c r="C181" s="357"/>
      <c r="D181" s="358"/>
      <c r="E181" s="358"/>
      <c r="F181" s="359"/>
      <c r="G181" s="358"/>
      <c r="H181" s="344"/>
    </row>
    <row r="182" ht="15" spans="1:8">
      <c r="A182" s="355">
        <v>2146002</v>
      </c>
      <c r="B182" s="356" t="s">
        <v>754</v>
      </c>
      <c r="C182" s="357"/>
      <c r="D182" s="358"/>
      <c r="E182" s="358"/>
      <c r="F182" s="359"/>
      <c r="G182" s="358"/>
      <c r="H182" s="344"/>
    </row>
    <row r="183" ht="15" spans="1:8">
      <c r="A183" s="355">
        <v>2146003</v>
      </c>
      <c r="B183" s="356" t="s">
        <v>1467</v>
      </c>
      <c r="C183" s="357"/>
      <c r="D183" s="358"/>
      <c r="E183" s="358"/>
      <c r="F183" s="359"/>
      <c r="G183" s="358"/>
      <c r="H183" s="344"/>
    </row>
    <row r="184" ht="15" spans="1:8">
      <c r="A184" s="355">
        <v>2146099</v>
      </c>
      <c r="B184" s="356" t="s">
        <v>1468</v>
      </c>
      <c r="C184" s="357"/>
      <c r="D184" s="358"/>
      <c r="E184" s="358"/>
      <c r="F184" s="359"/>
      <c r="G184" s="358"/>
      <c r="H184" s="344"/>
    </row>
    <row r="185" ht="15" spans="1:8">
      <c r="A185" s="350">
        <v>21462</v>
      </c>
      <c r="B185" s="351" t="s">
        <v>1361</v>
      </c>
      <c r="C185" s="352"/>
      <c r="D185" s="352"/>
      <c r="E185" s="352"/>
      <c r="F185" s="353"/>
      <c r="G185" s="352"/>
      <c r="H185" s="354"/>
    </row>
    <row r="186" ht="15" spans="1:8">
      <c r="A186" s="355">
        <v>2146201</v>
      </c>
      <c r="B186" s="356" t="s">
        <v>1467</v>
      </c>
      <c r="C186" s="357"/>
      <c r="D186" s="358"/>
      <c r="E186" s="358"/>
      <c r="F186" s="359"/>
      <c r="G186" s="358"/>
      <c r="H186" s="344"/>
    </row>
    <row r="187" ht="15" spans="1:8">
      <c r="A187" s="355">
        <v>2146202</v>
      </c>
      <c r="B187" s="356" t="s">
        <v>1469</v>
      </c>
      <c r="C187" s="357"/>
      <c r="D187" s="358"/>
      <c r="E187" s="358"/>
      <c r="F187" s="359"/>
      <c r="G187" s="358"/>
      <c r="H187" s="344"/>
    </row>
    <row r="188" ht="15" spans="1:8">
      <c r="A188" s="355">
        <v>2146203</v>
      </c>
      <c r="B188" s="356" t="s">
        <v>1470</v>
      </c>
      <c r="C188" s="357"/>
      <c r="D188" s="358"/>
      <c r="E188" s="358"/>
      <c r="F188" s="359"/>
      <c r="G188" s="358"/>
      <c r="H188" s="344"/>
    </row>
    <row r="189" ht="15" spans="1:8">
      <c r="A189" s="355">
        <v>2146299</v>
      </c>
      <c r="B189" s="356" t="s">
        <v>1471</v>
      </c>
      <c r="C189" s="357"/>
      <c r="D189" s="358"/>
      <c r="E189" s="358"/>
      <c r="F189" s="359"/>
      <c r="G189" s="358"/>
      <c r="H189" s="344"/>
    </row>
    <row r="190" ht="15" spans="1:8">
      <c r="A190" s="350">
        <v>21464</v>
      </c>
      <c r="B190" s="351" t="s">
        <v>1362</v>
      </c>
      <c r="C190" s="352"/>
      <c r="D190" s="352"/>
      <c r="E190" s="352"/>
      <c r="F190" s="353"/>
      <c r="G190" s="352"/>
      <c r="H190" s="354"/>
    </row>
    <row r="191" ht="15" spans="1:8">
      <c r="A191" s="355">
        <v>2146401</v>
      </c>
      <c r="B191" s="356" t="s">
        <v>1472</v>
      </c>
      <c r="C191" s="357"/>
      <c r="D191" s="358"/>
      <c r="E191" s="358"/>
      <c r="F191" s="359"/>
      <c r="G191" s="358"/>
      <c r="H191" s="344"/>
    </row>
    <row r="192" ht="15" spans="1:8">
      <c r="A192" s="355">
        <v>2146402</v>
      </c>
      <c r="B192" s="356" t="s">
        <v>1473</v>
      </c>
      <c r="C192" s="357"/>
      <c r="D192" s="358"/>
      <c r="E192" s="358"/>
      <c r="F192" s="359"/>
      <c r="G192" s="358"/>
      <c r="H192" s="344"/>
    </row>
    <row r="193" ht="15" spans="1:8">
      <c r="A193" s="355">
        <v>2146403</v>
      </c>
      <c r="B193" s="356" t="s">
        <v>1474</v>
      </c>
      <c r="C193" s="357"/>
      <c r="D193" s="358"/>
      <c r="E193" s="358"/>
      <c r="F193" s="359"/>
      <c r="G193" s="358"/>
      <c r="H193" s="344"/>
    </row>
    <row r="194" ht="15" spans="1:8">
      <c r="A194" s="355">
        <v>2146404</v>
      </c>
      <c r="B194" s="356" t="s">
        <v>1475</v>
      </c>
      <c r="C194" s="357"/>
      <c r="D194" s="358"/>
      <c r="E194" s="358"/>
      <c r="F194" s="359"/>
      <c r="G194" s="358"/>
      <c r="H194" s="344"/>
    </row>
    <row r="195" ht="15" spans="1:8">
      <c r="A195" s="355">
        <v>2146405</v>
      </c>
      <c r="B195" s="356" t="s">
        <v>1476</v>
      </c>
      <c r="C195" s="357"/>
      <c r="D195" s="358"/>
      <c r="E195" s="358"/>
      <c r="F195" s="359"/>
      <c r="G195" s="358"/>
      <c r="H195" s="344"/>
    </row>
    <row r="196" ht="15" spans="1:8">
      <c r="A196" s="355">
        <v>2146406</v>
      </c>
      <c r="B196" s="356" t="s">
        <v>1477</v>
      </c>
      <c r="C196" s="357"/>
      <c r="D196" s="358"/>
      <c r="E196" s="358"/>
      <c r="F196" s="359"/>
      <c r="G196" s="358"/>
      <c r="H196" s="344"/>
    </row>
    <row r="197" ht="15" spans="1:8">
      <c r="A197" s="355">
        <v>2146407</v>
      </c>
      <c r="B197" s="356" t="s">
        <v>1478</v>
      </c>
      <c r="C197" s="357"/>
      <c r="D197" s="358"/>
      <c r="E197" s="358"/>
      <c r="F197" s="359"/>
      <c r="G197" s="358"/>
      <c r="H197" s="344"/>
    </row>
    <row r="198" ht="15" spans="1:8">
      <c r="A198" s="355">
        <v>2146499</v>
      </c>
      <c r="B198" s="356" t="s">
        <v>1479</v>
      </c>
      <c r="C198" s="357"/>
      <c r="D198" s="358"/>
      <c r="E198" s="358"/>
      <c r="F198" s="359"/>
      <c r="G198" s="358"/>
      <c r="H198" s="344"/>
    </row>
    <row r="199" ht="15" spans="1:8">
      <c r="A199" s="350">
        <v>21468</v>
      </c>
      <c r="B199" s="351" t="s">
        <v>1363</v>
      </c>
      <c r="C199" s="352"/>
      <c r="D199" s="352"/>
      <c r="E199" s="352"/>
      <c r="F199" s="353"/>
      <c r="G199" s="352"/>
      <c r="H199" s="354"/>
    </row>
    <row r="200" ht="15" spans="1:8">
      <c r="A200" s="355">
        <v>2146801</v>
      </c>
      <c r="B200" s="356" t="s">
        <v>1480</v>
      </c>
      <c r="C200" s="357"/>
      <c r="D200" s="358"/>
      <c r="E200" s="358"/>
      <c r="F200" s="359"/>
      <c r="G200" s="358"/>
      <c r="H200" s="344"/>
    </row>
    <row r="201" ht="15" spans="1:8">
      <c r="A201" s="355">
        <v>2146802</v>
      </c>
      <c r="B201" s="356" t="s">
        <v>1481</v>
      </c>
      <c r="C201" s="357"/>
      <c r="D201" s="358"/>
      <c r="E201" s="358"/>
      <c r="F201" s="359"/>
      <c r="G201" s="358"/>
      <c r="H201" s="344"/>
    </row>
    <row r="202" ht="15" spans="1:8">
      <c r="A202" s="355">
        <v>2146803</v>
      </c>
      <c r="B202" s="356" t="s">
        <v>1482</v>
      </c>
      <c r="C202" s="357"/>
      <c r="D202" s="358"/>
      <c r="E202" s="358"/>
      <c r="F202" s="359"/>
      <c r="G202" s="358"/>
      <c r="H202" s="344"/>
    </row>
    <row r="203" ht="15" spans="1:8">
      <c r="A203" s="355">
        <v>2146804</v>
      </c>
      <c r="B203" s="356" t="s">
        <v>1483</v>
      </c>
      <c r="C203" s="357"/>
      <c r="D203" s="358"/>
      <c r="E203" s="358"/>
      <c r="F203" s="359"/>
      <c r="G203" s="358"/>
      <c r="H203" s="344"/>
    </row>
    <row r="204" ht="15" spans="1:8">
      <c r="A204" s="355">
        <v>2146805</v>
      </c>
      <c r="B204" s="356" t="s">
        <v>1484</v>
      </c>
      <c r="C204" s="357"/>
      <c r="D204" s="358"/>
      <c r="E204" s="358"/>
      <c r="F204" s="359"/>
      <c r="G204" s="358"/>
      <c r="H204" s="344"/>
    </row>
    <row r="205" ht="15" spans="1:8">
      <c r="A205" s="355">
        <v>2146899</v>
      </c>
      <c r="B205" s="356" t="s">
        <v>1485</v>
      </c>
      <c r="C205" s="357"/>
      <c r="D205" s="358"/>
      <c r="E205" s="358"/>
      <c r="F205" s="359"/>
      <c r="G205" s="358"/>
      <c r="H205" s="344"/>
    </row>
    <row r="206" ht="15" spans="1:8">
      <c r="A206" s="350">
        <v>21469</v>
      </c>
      <c r="B206" s="351" t="s">
        <v>1364</v>
      </c>
      <c r="C206" s="352"/>
      <c r="D206" s="352"/>
      <c r="E206" s="352"/>
      <c r="F206" s="353"/>
      <c r="G206" s="352"/>
      <c r="H206" s="354"/>
    </row>
    <row r="207" ht="15" spans="1:8">
      <c r="A207" s="355">
        <v>2146901</v>
      </c>
      <c r="B207" s="356" t="s">
        <v>1486</v>
      </c>
      <c r="C207" s="357"/>
      <c r="D207" s="358"/>
      <c r="E207" s="358"/>
      <c r="F207" s="359"/>
      <c r="G207" s="358"/>
      <c r="H207" s="344"/>
    </row>
    <row r="208" ht="15" spans="1:8">
      <c r="A208" s="355">
        <v>2146902</v>
      </c>
      <c r="B208" s="356" t="s">
        <v>779</v>
      </c>
      <c r="C208" s="357"/>
      <c r="D208" s="358"/>
      <c r="E208" s="358"/>
      <c r="F208" s="359"/>
      <c r="G208" s="358"/>
      <c r="H208" s="344"/>
    </row>
    <row r="209" ht="15" spans="1:8">
      <c r="A209" s="355">
        <v>2146903</v>
      </c>
      <c r="B209" s="356" t="s">
        <v>1487</v>
      </c>
      <c r="C209" s="357"/>
      <c r="D209" s="358"/>
      <c r="E209" s="358"/>
      <c r="F209" s="359"/>
      <c r="G209" s="358"/>
      <c r="H209" s="344"/>
    </row>
    <row r="210" ht="15" spans="1:8">
      <c r="A210" s="355">
        <v>2146904</v>
      </c>
      <c r="B210" s="356" t="s">
        <v>1488</v>
      </c>
      <c r="C210" s="357"/>
      <c r="D210" s="358"/>
      <c r="E210" s="358"/>
      <c r="F210" s="359"/>
      <c r="G210" s="358"/>
      <c r="H210" s="344"/>
    </row>
    <row r="211" ht="15" spans="1:8">
      <c r="A211" s="355">
        <v>2146906</v>
      </c>
      <c r="B211" s="356" t="s">
        <v>1489</v>
      </c>
      <c r="C211" s="357"/>
      <c r="D211" s="358"/>
      <c r="E211" s="358"/>
      <c r="F211" s="359"/>
      <c r="G211" s="358"/>
      <c r="H211" s="344"/>
    </row>
    <row r="212" ht="15" spans="1:8">
      <c r="A212" s="355">
        <v>2146907</v>
      </c>
      <c r="B212" s="356" t="s">
        <v>1490</v>
      </c>
      <c r="C212" s="357"/>
      <c r="D212" s="358"/>
      <c r="E212" s="358"/>
      <c r="F212" s="359"/>
      <c r="G212" s="358"/>
      <c r="H212" s="344"/>
    </row>
    <row r="213" ht="15" spans="1:8">
      <c r="A213" s="355">
        <v>2146908</v>
      </c>
      <c r="B213" s="356" t="s">
        <v>1491</v>
      </c>
      <c r="C213" s="357"/>
      <c r="D213" s="358"/>
      <c r="E213" s="358"/>
      <c r="F213" s="359"/>
      <c r="G213" s="358"/>
      <c r="H213" s="344"/>
    </row>
    <row r="214" ht="15" spans="1:8">
      <c r="A214" s="355">
        <v>2146909</v>
      </c>
      <c r="B214" s="356" t="s">
        <v>1492</v>
      </c>
      <c r="C214" s="357"/>
      <c r="D214" s="358"/>
      <c r="E214" s="358"/>
      <c r="F214" s="359"/>
      <c r="G214" s="358"/>
      <c r="H214" s="344"/>
    </row>
    <row r="215" ht="15" spans="1:8">
      <c r="A215" s="355">
        <v>2146999</v>
      </c>
      <c r="B215" s="356" t="s">
        <v>1493</v>
      </c>
      <c r="C215" s="357"/>
      <c r="D215" s="358"/>
      <c r="E215" s="358"/>
      <c r="F215" s="359"/>
      <c r="G215" s="358"/>
      <c r="H215" s="344"/>
    </row>
    <row r="216" ht="15" spans="1:8">
      <c r="A216" s="350">
        <v>21470</v>
      </c>
      <c r="B216" s="351" t="s">
        <v>1365</v>
      </c>
      <c r="C216" s="352"/>
      <c r="D216" s="352"/>
      <c r="E216" s="352"/>
      <c r="F216" s="353"/>
      <c r="G216" s="352"/>
      <c r="H216" s="354"/>
    </row>
    <row r="217" ht="15" spans="1:8">
      <c r="A217" s="355">
        <v>2147001</v>
      </c>
      <c r="B217" s="356" t="s">
        <v>753</v>
      </c>
      <c r="C217" s="357"/>
      <c r="D217" s="358"/>
      <c r="E217" s="358"/>
      <c r="F217" s="359"/>
      <c r="G217" s="358"/>
      <c r="H217" s="344"/>
    </row>
    <row r="218" ht="15" spans="1:8">
      <c r="A218" s="355">
        <v>2147099</v>
      </c>
      <c r="B218" s="356" t="s">
        <v>1494</v>
      </c>
      <c r="C218" s="357"/>
      <c r="D218" s="358"/>
      <c r="E218" s="358"/>
      <c r="F218" s="359"/>
      <c r="G218" s="358"/>
      <c r="H218" s="344"/>
    </row>
    <row r="219" ht="15" spans="1:8">
      <c r="A219" s="350">
        <v>21471</v>
      </c>
      <c r="B219" s="351" t="s">
        <v>1366</v>
      </c>
      <c r="C219" s="352"/>
      <c r="D219" s="352"/>
      <c r="E219" s="352"/>
      <c r="F219" s="353"/>
      <c r="G219" s="352"/>
      <c r="H219" s="354"/>
    </row>
    <row r="220" ht="15" spans="1:8">
      <c r="A220" s="355">
        <v>2147101</v>
      </c>
      <c r="B220" s="356" t="s">
        <v>753</v>
      </c>
      <c r="C220" s="357"/>
      <c r="D220" s="358"/>
      <c r="E220" s="358"/>
      <c r="F220" s="359"/>
      <c r="G220" s="358"/>
      <c r="H220" s="344"/>
    </row>
    <row r="221" ht="15" spans="1:8">
      <c r="A221" s="355">
        <v>2147199</v>
      </c>
      <c r="B221" s="356" t="s">
        <v>1495</v>
      </c>
      <c r="C221" s="357"/>
      <c r="D221" s="358"/>
      <c r="E221" s="358"/>
      <c r="F221" s="359"/>
      <c r="G221" s="358"/>
      <c r="H221" s="344"/>
    </row>
    <row r="222" ht="15" spans="1:8">
      <c r="A222" s="350">
        <v>21472</v>
      </c>
      <c r="B222" s="351" t="s">
        <v>1367</v>
      </c>
      <c r="C222" s="352"/>
      <c r="D222" s="352"/>
      <c r="E222" s="352"/>
      <c r="F222" s="353"/>
      <c r="G222" s="352"/>
      <c r="H222" s="354"/>
    </row>
    <row r="223" ht="15" spans="1:8">
      <c r="A223" s="350">
        <v>21498</v>
      </c>
      <c r="B223" s="351" t="s">
        <v>1335</v>
      </c>
      <c r="C223" s="352"/>
      <c r="D223" s="352"/>
      <c r="E223" s="352"/>
      <c r="F223" s="353"/>
      <c r="G223" s="352"/>
      <c r="H223" s="354"/>
    </row>
    <row r="224" ht="15" spans="1:8">
      <c r="A224" s="355">
        <v>2149801</v>
      </c>
      <c r="B224" s="356" t="s">
        <v>752</v>
      </c>
      <c r="C224" s="357"/>
      <c r="D224" s="358"/>
      <c r="E224" s="358"/>
      <c r="F224" s="359"/>
      <c r="G224" s="358"/>
      <c r="H224" s="344"/>
    </row>
    <row r="225" ht="15" spans="1:8">
      <c r="A225" s="355">
        <v>2149802</v>
      </c>
      <c r="B225" s="356" t="s">
        <v>770</v>
      </c>
      <c r="C225" s="357"/>
      <c r="D225" s="358"/>
      <c r="E225" s="358"/>
      <c r="F225" s="359"/>
      <c r="G225" s="358"/>
      <c r="H225" s="344"/>
    </row>
    <row r="226" ht="15" spans="1:8">
      <c r="A226" s="355">
        <v>2149803</v>
      </c>
      <c r="B226" s="356" t="s">
        <v>777</v>
      </c>
      <c r="C226" s="357"/>
      <c r="D226" s="358"/>
      <c r="E226" s="358"/>
      <c r="F226" s="359"/>
      <c r="G226" s="358"/>
      <c r="H226" s="344"/>
    </row>
    <row r="227" ht="15" spans="1:8">
      <c r="A227" s="355">
        <v>2149804</v>
      </c>
      <c r="B227" s="356" t="s">
        <v>784</v>
      </c>
      <c r="C227" s="357"/>
      <c r="D227" s="358"/>
      <c r="E227" s="358"/>
      <c r="F227" s="359"/>
      <c r="G227" s="358"/>
      <c r="H227" s="344"/>
    </row>
    <row r="228" ht="15" spans="1:8">
      <c r="A228" s="355">
        <v>2149899</v>
      </c>
      <c r="B228" s="356" t="s">
        <v>787</v>
      </c>
      <c r="C228" s="357"/>
      <c r="D228" s="358"/>
      <c r="E228" s="358"/>
      <c r="F228" s="359"/>
      <c r="G228" s="358"/>
      <c r="H228" s="344"/>
    </row>
    <row r="229" ht="15" spans="1:8">
      <c r="A229" s="345">
        <v>215</v>
      </c>
      <c r="B229" s="346" t="s">
        <v>789</v>
      </c>
      <c r="C229" s="347"/>
      <c r="D229" s="347">
        <f t="shared" ref="D229:G229" si="17">SUBTOTAL(9,D230:D238)</f>
        <v>3329</v>
      </c>
      <c r="E229" s="347">
        <f t="shared" si="17"/>
        <v>3128</v>
      </c>
      <c r="F229" s="348">
        <f>E229/D229*100</f>
        <v>93.9621507960348</v>
      </c>
      <c r="G229" s="347">
        <f t="shared" si="17"/>
        <v>201</v>
      </c>
      <c r="H229" s="349"/>
    </row>
    <row r="230" ht="15" spans="1:8">
      <c r="A230" s="350">
        <v>21562</v>
      </c>
      <c r="B230" s="351" t="s">
        <v>1368</v>
      </c>
      <c r="C230" s="352"/>
      <c r="D230" s="352"/>
      <c r="E230" s="352"/>
      <c r="F230" s="353"/>
      <c r="G230" s="352"/>
      <c r="H230" s="354"/>
    </row>
    <row r="231" ht="15" spans="1:8">
      <c r="A231" s="355">
        <v>2156201</v>
      </c>
      <c r="B231" s="356" t="s">
        <v>1496</v>
      </c>
      <c r="C231" s="357"/>
      <c r="D231" s="358"/>
      <c r="E231" s="358"/>
      <c r="F231" s="359"/>
      <c r="G231" s="358"/>
      <c r="H231" s="344"/>
    </row>
    <row r="232" ht="15" spans="1:8">
      <c r="A232" s="355">
        <v>2156202</v>
      </c>
      <c r="B232" s="356" t="s">
        <v>1497</v>
      </c>
      <c r="C232" s="357"/>
      <c r="D232" s="358"/>
      <c r="E232" s="358"/>
      <c r="F232" s="359"/>
      <c r="G232" s="358"/>
      <c r="H232" s="344"/>
    </row>
    <row r="233" ht="15" spans="1:8">
      <c r="A233" s="355">
        <v>2156299</v>
      </c>
      <c r="B233" s="356" t="s">
        <v>1498</v>
      </c>
      <c r="C233" s="357"/>
      <c r="D233" s="358"/>
      <c r="E233" s="358"/>
      <c r="F233" s="359"/>
      <c r="G233" s="358"/>
      <c r="H233" s="344"/>
    </row>
    <row r="234" ht="15" spans="1:8">
      <c r="A234" s="350">
        <v>21598</v>
      </c>
      <c r="B234" s="351" t="s">
        <v>1335</v>
      </c>
      <c r="C234" s="352"/>
      <c r="D234" s="352">
        <f t="shared" ref="D234:G234" si="18">SUBTOTAL(9,D235:D238)</f>
        <v>3329</v>
      </c>
      <c r="E234" s="352">
        <f t="shared" si="18"/>
        <v>3128</v>
      </c>
      <c r="F234" s="353">
        <f>E234/D234*100</f>
        <v>93.9621507960348</v>
      </c>
      <c r="G234" s="352">
        <f t="shared" si="18"/>
        <v>201</v>
      </c>
      <c r="H234" s="354"/>
    </row>
    <row r="235" ht="15" spans="1:8">
      <c r="A235" s="355">
        <v>2159801</v>
      </c>
      <c r="B235" s="356" t="s">
        <v>790</v>
      </c>
      <c r="C235" s="357"/>
      <c r="D235" s="358"/>
      <c r="E235" s="358"/>
      <c r="F235" s="359"/>
      <c r="G235" s="358"/>
      <c r="H235" s="344"/>
    </row>
    <row r="236" ht="15" spans="1:8">
      <c r="A236" s="355">
        <v>2159802</v>
      </c>
      <c r="B236" s="356" t="s">
        <v>797</v>
      </c>
      <c r="C236" s="357">
        <v>105</v>
      </c>
      <c r="D236" s="358">
        <v>3329</v>
      </c>
      <c r="E236" s="358">
        <v>3128</v>
      </c>
      <c r="F236" s="359">
        <f>E236/D236*100</f>
        <v>93.9621507960348</v>
      </c>
      <c r="G236" s="358">
        <v>201</v>
      </c>
      <c r="H236" s="344"/>
    </row>
    <row r="237" ht="15" spans="1:8">
      <c r="A237" s="355">
        <v>2159803</v>
      </c>
      <c r="B237" s="356" t="s">
        <v>812</v>
      </c>
      <c r="C237" s="357"/>
      <c r="D237" s="358"/>
      <c r="E237" s="358"/>
      <c r="F237" s="359"/>
      <c r="G237" s="358"/>
      <c r="H237" s="344"/>
    </row>
    <row r="238" ht="15" spans="1:8">
      <c r="A238" s="355">
        <v>2159899</v>
      </c>
      <c r="B238" s="356" t="s">
        <v>828</v>
      </c>
      <c r="C238" s="357"/>
      <c r="D238" s="358"/>
      <c r="E238" s="358"/>
      <c r="F238" s="359"/>
      <c r="G238" s="358"/>
      <c r="H238" s="344"/>
    </row>
    <row r="239" ht="15" spans="1:8">
      <c r="A239" s="345">
        <v>217</v>
      </c>
      <c r="B239" s="346" t="s">
        <v>845</v>
      </c>
      <c r="C239" s="347"/>
      <c r="D239" s="347"/>
      <c r="E239" s="347"/>
      <c r="F239" s="348"/>
      <c r="G239" s="347"/>
      <c r="H239" s="349"/>
    </row>
    <row r="240" ht="15" spans="1:8">
      <c r="A240" s="350">
        <v>21704</v>
      </c>
      <c r="B240" s="351" t="s">
        <v>865</v>
      </c>
      <c r="C240" s="352"/>
      <c r="D240" s="352"/>
      <c r="E240" s="352"/>
      <c r="F240" s="353"/>
      <c r="G240" s="352"/>
      <c r="H240" s="354"/>
    </row>
    <row r="241" ht="15" spans="1:8">
      <c r="A241" s="355">
        <v>2170402</v>
      </c>
      <c r="B241" s="356" t="s">
        <v>1499</v>
      </c>
      <c r="C241" s="357"/>
      <c r="D241" s="358"/>
      <c r="E241" s="358"/>
      <c r="F241" s="359"/>
      <c r="G241" s="358"/>
      <c r="H241" s="344"/>
    </row>
    <row r="242" ht="15" spans="1:8">
      <c r="A242" s="355">
        <v>2170403</v>
      </c>
      <c r="B242" s="356" t="s">
        <v>1500</v>
      </c>
      <c r="C242" s="357"/>
      <c r="D242" s="358"/>
      <c r="E242" s="358"/>
      <c r="F242" s="359"/>
      <c r="G242" s="358"/>
      <c r="H242" s="344"/>
    </row>
    <row r="243" ht="15" spans="1:8">
      <c r="A243" s="345">
        <v>221</v>
      </c>
      <c r="B243" s="346" t="s">
        <v>916</v>
      </c>
      <c r="C243" s="347"/>
      <c r="D243" s="347"/>
      <c r="E243" s="347"/>
      <c r="F243" s="348"/>
      <c r="G243" s="347"/>
      <c r="H243" s="349"/>
    </row>
    <row r="244" ht="15" spans="1:8">
      <c r="A244" s="350">
        <v>22198</v>
      </c>
      <c r="B244" s="351" t="s">
        <v>1335</v>
      </c>
      <c r="C244" s="352"/>
      <c r="D244" s="352"/>
      <c r="E244" s="352"/>
      <c r="F244" s="353"/>
      <c r="G244" s="352"/>
      <c r="H244" s="354"/>
    </row>
    <row r="245" ht="15" spans="1:8">
      <c r="A245" s="355">
        <v>2219801</v>
      </c>
      <c r="B245" s="356" t="s">
        <v>1501</v>
      </c>
      <c r="C245" s="357"/>
      <c r="D245" s="358"/>
      <c r="E245" s="358"/>
      <c r="F245" s="359"/>
      <c r="G245" s="358"/>
      <c r="H245" s="344"/>
    </row>
    <row r="246" ht="15" spans="1:8">
      <c r="A246" s="355">
        <v>2219899</v>
      </c>
      <c r="B246" s="356" t="s">
        <v>1502</v>
      </c>
      <c r="C246" s="357"/>
      <c r="D246" s="358">
        <v>90</v>
      </c>
      <c r="E246" s="358"/>
      <c r="F246" s="359"/>
      <c r="G246" s="358">
        <v>90</v>
      </c>
      <c r="H246" s="344"/>
    </row>
    <row r="247" ht="15" spans="1:8">
      <c r="A247" s="345">
        <v>222</v>
      </c>
      <c r="B247" s="346" t="s">
        <v>935</v>
      </c>
      <c r="C247" s="347"/>
      <c r="D247" s="347"/>
      <c r="E247" s="347"/>
      <c r="F247" s="348"/>
      <c r="G247" s="347"/>
      <c r="H247" s="349"/>
    </row>
    <row r="248" ht="15" spans="1:8">
      <c r="A248" s="350">
        <v>22298</v>
      </c>
      <c r="B248" s="351" t="s">
        <v>1335</v>
      </c>
      <c r="C248" s="352"/>
      <c r="D248" s="352"/>
      <c r="E248" s="352"/>
      <c r="F248" s="353"/>
      <c r="G248" s="352"/>
      <c r="H248" s="354"/>
    </row>
    <row r="249" ht="15" spans="1:8">
      <c r="A249" s="355">
        <v>2229801</v>
      </c>
      <c r="B249" s="356" t="s">
        <v>946</v>
      </c>
      <c r="C249" s="357"/>
      <c r="D249" s="358"/>
      <c r="E249" s="358"/>
      <c r="F249" s="359"/>
      <c r="G249" s="358"/>
      <c r="H249" s="344"/>
    </row>
    <row r="250" ht="15" spans="1:8">
      <c r="A250" s="355">
        <v>2229899</v>
      </c>
      <c r="B250" s="356" t="s">
        <v>1503</v>
      </c>
      <c r="C250" s="357"/>
      <c r="D250" s="358"/>
      <c r="E250" s="358"/>
      <c r="F250" s="359"/>
      <c r="G250" s="358"/>
      <c r="H250" s="344"/>
    </row>
    <row r="251" ht="15" spans="1:8">
      <c r="A251" s="345">
        <v>224</v>
      </c>
      <c r="B251" s="346" t="s">
        <v>976</v>
      </c>
      <c r="C251" s="347"/>
      <c r="D251" s="347"/>
      <c r="E251" s="347"/>
      <c r="F251" s="348"/>
      <c r="G251" s="347"/>
      <c r="H251" s="349"/>
    </row>
    <row r="252" ht="15" spans="1:8">
      <c r="A252" s="350">
        <v>22498</v>
      </c>
      <c r="B252" s="351" t="s">
        <v>1335</v>
      </c>
      <c r="C252" s="352"/>
      <c r="D252" s="352"/>
      <c r="E252" s="352"/>
      <c r="F252" s="353"/>
      <c r="G252" s="352"/>
      <c r="H252" s="354"/>
    </row>
    <row r="253" ht="15" spans="1:8">
      <c r="A253" s="355">
        <v>2249801</v>
      </c>
      <c r="B253" s="356" t="s">
        <v>1001</v>
      </c>
      <c r="C253" s="357"/>
      <c r="D253" s="358"/>
      <c r="E253" s="358"/>
      <c r="F253" s="359"/>
      <c r="G253" s="358"/>
      <c r="H253" s="344"/>
    </row>
    <row r="254" ht="15" spans="1:8">
      <c r="A254" s="355">
        <v>2249802</v>
      </c>
      <c r="B254" s="356" t="s">
        <v>1504</v>
      </c>
      <c r="C254" s="357"/>
      <c r="D254" s="358"/>
      <c r="E254" s="358"/>
      <c r="F254" s="359"/>
      <c r="G254" s="358"/>
      <c r="H254" s="344"/>
    </row>
    <row r="255" ht="15" spans="1:8">
      <c r="A255" s="355">
        <v>2249899</v>
      </c>
      <c r="B255" s="356" t="s">
        <v>1009</v>
      </c>
      <c r="C255" s="357"/>
      <c r="D255" s="358"/>
      <c r="E255" s="358"/>
      <c r="F255" s="359"/>
      <c r="G255" s="358"/>
      <c r="H255" s="344"/>
    </row>
    <row r="256" ht="15" spans="1:8">
      <c r="A256" s="345">
        <v>229</v>
      </c>
      <c r="B256" s="346" t="s">
        <v>878</v>
      </c>
      <c r="C256" s="347">
        <f t="shared" ref="C256:G256" si="19">SUBTOTAL(9,C257:C287)</f>
        <v>1422</v>
      </c>
      <c r="D256" s="347">
        <f t="shared" si="19"/>
        <v>182177</v>
      </c>
      <c r="E256" s="347">
        <f t="shared" si="19"/>
        <v>181319</v>
      </c>
      <c r="F256" s="348">
        <f t="shared" ref="F256:F260" si="20">E256/D256*100</f>
        <v>99.52902946036</v>
      </c>
      <c r="G256" s="347">
        <f t="shared" si="19"/>
        <v>858</v>
      </c>
      <c r="H256" s="349">
        <f t="shared" ref="H256:H258" si="21">G256/C256*100-100</f>
        <v>-39.662447257384</v>
      </c>
    </row>
    <row r="257" ht="15" spans="1:8">
      <c r="A257" s="350">
        <v>22904</v>
      </c>
      <c r="B257" s="351" t="s">
        <v>1369</v>
      </c>
      <c r="C257" s="352">
        <f t="shared" ref="C257:G257" si="22">SUBTOTAL(9,C258:C260)</f>
        <v>1407</v>
      </c>
      <c r="D257" s="352">
        <f t="shared" si="22"/>
        <v>179100</v>
      </c>
      <c r="E257" s="352">
        <f t="shared" si="22"/>
        <v>179100</v>
      </c>
      <c r="F257" s="353">
        <f t="shared" si="20"/>
        <v>100</v>
      </c>
      <c r="G257" s="352">
        <f t="shared" si="22"/>
        <v>0</v>
      </c>
      <c r="H257" s="354">
        <f t="shared" si="21"/>
        <v>-100</v>
      </c>
    </row>
    <row r="258" ht="15" spans="1:8">
      <c r="A258" s="355">
        <v>2290401</v>
      </c>
      <c r="B258" s="356" t="s">
        <v>1505</v>
      </c>
      <c r="C258" s="357">
        <v>1407</v>
      </c>
      <c r="D258" s="358"/>
      <c r="E258" s="358"/>
      <c r="F258" s="359" t="e">
        <f t="shared" si="20"/>
        <v>#DIV/0!</v>
      </c>
      <c r="G258" s="358"/>
      <c r="H258" s="344">
        <f t="shared" si="21"/>
        <v>-100</v>
      </c>
    </row>
    <row r="259" ht="15" spans="1:8">
      <c r="A259" s="355">
        <v>2290402</v>
      </c>
      <c r="B259" s="356" t="s">
        <v>1506</v>
      </c>
      <c r="C259" s="357"/>
      <c r="D259" s="358">
        <v>137900</v>
      </c>
      <c r="E259" s="358">
        <v>137900</v>
      </c>
      <c r="F259" s="359">
        <f t="shared" si="20"/>
        <v>100</v>
      </c>
      <c r="G259" s="358"/>
      <c r="H259" s="344"/>
    </row>
    <row r="260" ht="15" spans="1:8">
      <c r="A260" s="355">
        <v>2290403</v>
      </c>
      <c r="B260" s="356" t="s">
        <v>1507</v>
      </c>
      <c r="C260" s="357"/>
      <c r="D260" s="358">
        <v>41200</v>
      </c>
      <c r="E260" s="358">
        <v>41200</v>
      </c>
      <c r="F260" s="359">
        <f t="shared" si="20"/>
        <v>100</v>
      </c>
      <c r="G260" s="358"/>
      <c r="H260" s="344"/>
    </row>
    <row r="261" ht="15" spans="1:8">
      <c r="A261" s="350">
        <v>22908</v>
      </c>
      <c r="B261" s="351" t="s">
        <v>1370</v>
      </c>
      <c r="C261" s="352"/>
      <c r="D261" s="352"/>
      <c r="E261" s="352"/>
      <c r="F261" s="353"/>
      <c r="G261" s="352"/>
      <c r="H261" s="354"/>
    </row>
    <row r="262" ht="15" spans="1:8">
      <c r="A262" s="355">
        <v>2290802</v>
      </c>
      <c r="B262" s="356" t="s">
        <v>1508</v>
      </c>
      <c r="C262" s="357"/>
      <c r="D262" s="358"/>
      <c r="E262" s="358"/>
      <c r="F262" s="359"/>
      <c r="G262" s="358"/>
      <c r="H262" s="344"/>
    </row>
    <row r="263" ht="15" spans="1:8">
      <c r="A263" s="355">
        <v>2290803</v>
      </c>
      <c r="B263" s="356" t="s">
        <v>1509</v>
      </c>
      <c r="C263" s="357"/>
      <c r="D263" s="358"/>
      <c r="E263" s="358"/>
      <c r="F263" s="359"/>
      <c r="G263" s="358"/>
      <c r="H263" s="344"/>
    </row>
    <row r="264" ht="15" spans="1:8">
      <c r="A264" s="355">
        <v>2290804</v>
      </c>
      <c r="B264" s="356" t="s">
        <v>1510</v>
      </c>
      <c r="C264" s="357"/>
      <c r="D264" s="358"/>
      <c r="E264" s="358"/>
      <c r="F264" s="359"/>
      <c r="G264" s="358"/>
      <c r="H264" s="344"/>
    </row>
    <row r="265" ht="15" spans="1:8">
      <c r="A265" s="355">
        <v>2290805</v>
      </c>
      <c r="B265" s="356" t="s">
        <v>1511</v>
      </c>
      <c r="C265" s="357"/>
      <c r="D265" s="358"/>
      <c r="E265" s="358"/>
      <c r="F265" s="359"/>
      <c r="G265" s="358"/>
      <c r="H265" s="344"/>
    </row>
    <row r="266" ht="15" spans="1:8">
      <c r="A266" s="355">
        <v>2290806</v>
      </c>
      <c r="B266" s="356" t="s">
        <v>1512</v>
      </c>
      <c r="C266" s="357"/>
      <c r="D266" s="358"/>
      <c r="E266" s="358"/>
      <c r="F266" s="359"/>
      <c r="G266" s="358"/>
      <c r="H266" s="344"/>
    </row>
    <row r="267" ht="15" spans="1:8">
      <c r="A267" s="355">
        <v>2290807</v>
      </c>
      <c r="B267" s="356" t="s">
        <v>1513</v>
      </c>
      <c r="C267" s="357"/>
      <c r="D267" s="358"/>
      <c r="E267" s="358"/>
      <c r="F267" s="359"/>
      <c r="G267" s="358"/>
      <c r="H267" s="344"/>
    </row>
    <row r="268" ht="15" spans="1:8">
      <c r="A268" s="355">
        <v>2290808</v>
      </c>
      <c r="B268" s="356" t="s">
        <v>1514</v>
      </c>
      <c r="C268" s="357"/>
      <c r="D268" s="358"/>
      <c r="E268" s="358"/>
      <c r="F268" s="359"/>
      <c r="G268" s="358"/>
      <c r="H268" s="344"/>
    </row>
    <row r="269" ht="15" spans="1:8">
      <c r="A269" s="355">
        <v>2290899</v>
      </c>
      <c r="B269" s="356" t="s">
        <v>1515</v>
      </c>
      <c r="C269" s="357"/>
      <c r="D269" s="358"/>
      <c r="E269" s="358"/>
      <c r="F269" s="359"/>
      <c r="G269" s="358"/>
      <c r="H269" s="344"/>
    </row>
    <row r="270" ht="15" spans="1:8">
      <c r="A270" s="350">
        <v>22909</v>
      </c>
      <c r="B270" s="351" t="s">
        <v>1371</v>
      </c>
      <c r="C270" s="352"/>
      <c r="D270" s="352"/>
      <c r="E270" s="352"/>
      <c r="F270" s="353"/>
      <c r="G270" s="352"/>
      <c r="H270" s="354"/>
    </row>
    <row r="271" ht="15" spans="1:8">
      <c r="A271" s="355">
        <v>2290901</v>
      </c>
      <c r="B271" s="356" t="s">
        <v>1516</v>
      </c>
      <c r="C271" s="357"/>
      <c r="D271" s="358"/>
      <c r="E271" s="358"/>
      <c r="F271" s="359"/>
      <c r="G271" s="358"/>
      <c r="H271" s="344"/>
    </row>
    <row r="272" ht="15" spans="1:8">
      <c r="A272" s="350">
        <v>22910</v>
      </c>
      <c r="B272" s="351" t="s">
        <v>1372</v>
      </c>
      <c r="C272" s="352"/>
      <c r="D272" s="352"/>
      <c r="E272" s="352"/>
      <c r="F272" s="353"/>
      <c r="G272" s="352"/>
      <c r="H272" s="354"/>
    </row>
    <row r="273" ht="15" spans="1:8">
      <c r="A273" s="355">
        <v>2291001</v>
      </c>
      <c r="B273" s="356" t="s">
        <v>1372</v>
      </c>
      <c r="C273" s="357"/>
      <c r="D273" s="358"/>
      <c r="E273" s="358"/>
      <c r="F273" s="359"/>
      <c r="G273" s="358"/>
      <c r="H273" s="344"/>
    </row>
    <row r="274" ht="15" spans="1:8">
      <c r="A274" s="350">
        <v>22960</v>
      </c>
      <c r="B274" s="351" t="s">
        <v>1373</v>
      </c>
      <c r="C274" s="352"/>
      <c r="D274" s="352">
        <f t="shared" ref="D274:G274" si="23">SUBTOTAL(9,D275:D285)</f>
        <v>3077</v>
      </c>
      <c r="E274" s="352">
        <f t="shared" si="23"/>
        <v>2219</v>
      </c>
      <c r="F274" s="353">
        <f t="shared" ref="F274:F277" si="24">E274/D274*100</f>
        <v>72.1156971075723</v>
      </c>
      <c r="G274" s="352">
        <f t="shared" si="23"/>
        <v>858</v>
      </c>
      <c r="H274" s="354"/>
    </row>
    <row r="275" ht="15" spans="1:8">
      <c r="A275" s="355">
        <v>2296001</v>
      </c>
      <c r="B275" s="356" t="s">
        <v>1517</v>
      </c>
      <c r="C275" s="357"/>
      <c r="D275" s="358"/>
      <c r="E275" s="358"/>
      <c r="F275" s="359"/>
      <c r="G275" s="358"/>
      <c r="H275" s="344"/>
    </row>
    <row r="276" ht="15" spans="1:8">
      <c r="A276" s="355">
        <v>2296002</v>
      </c>
      <c r="B276" s="356" t="s">
        <v>1518</v>
      </c>
      <c r="C276" s="357"/>
      <c r="D276" s="358">
        <v>1899</v>
      </c>
      <c r="E276" s="358">
        <v>1046</v>
      </c>
      <c r="F276" s="359">
        <f t="shared" si="24"/>
        <v>55.0816219062665</v>
      </c>
      <c r="G276" s="358">
        <v>853</v>
      </c>
      <c r="H276" s="344"/>
    </row>
    <row r="277" ht="15" spans="1:8">
      <c r="A277" s="355">
        <v>2296003</v>
      </c>
      <c r="B277" s="356" t="s">
        <v>1519</v>
      </c>
      <c r="C277" s="357">
        <v>15</v>
      </c>
      <c r="D277" s="358">
        <v>975</v>
      </c>
      <c r="E277" s="358">
        <v>970</v>
      </c>
      <c r="F277" s="359">
        <f t="shared" si="24"/>
        <v>99.4871794871795</v>
      </c>
      <c r="G277" s="358">
        <v>5</v>
      </c>
      <c r="H277" s="344"/>
    </row>
    <row r="278" ht="15" spans="1:8">
      <c r="A278" s="355">
        <v>2296004</v>
      </c>
      <c r="B278" s="356" t="s">
        <v>1520</v>
      </c>
      <c r="C278" s="357"/>
      <c r="D278" s="358"/>
      <c r="E278" s="358"/>
      <c r="F278" s="359"/>
      <c r="G278" s="358"/>
      <c r="H278" s="344"/>
    </row>
    <row r="279" ht="15" spans="1:8">
      <c r="A279" s="355">
        <v>2296005</v>
      </c>
      <c r="B279" s="356" t="s">
        <v>1521</v>
      </c>
      <c r="C279" s="357"/>
      <c r="D279" s="358"/>
      <c r="E279" s="358"/>
      <c r="F279" s="359"/>
      <c r="G279" s="358"/>
      <c r="H279" s="344"/>
    </row>
    <row r="280" ht="15" spans="1:8">
      <c r="A280" s="355">
        <v>2296006</v>
      </c>
      <c r="B280" s="356" t="s">
        <v>1522</v>
      </c>
      <c r="C280" s="357"/>
      <c r="D280" s="358">
        <v>193</v>
      </c>
      <c r="E280" s="358">
        <v>193</v>
      </c>
      <c r="F280" s="359">
        <f>E280/D280*100</f>
        <v>100</v>
      </c>
      <c r="G280" s="358"/>
      <c r="H280" s="344"/>
    </row>
    <row r="281" ht="15" spans="1:8">
      <c r="A281" s="355">
        <v>2296010</v>
      </c>
      <c r="B281" s="356" t="s">
        <v>1523</v>
      </c>
      <c r="C281" s="357"/>
      <c r="D281" s="358"/>
      <c r="E281" s="358"/>
      <c r="F281" s="359"/>
      <c r="G281" s="358"/>
      <c r="H281" s="344"/>
    </row>
    <row r="282" ht="15" spans="1:8">
      <c r="A282" s="355">
        <v>2296011</v>
      </c>
      <c r="B282" s="356" t="s">
        <v>1524</v>
      </c>
      <c r="C282" s="357"/>
      <c r="D282" s="358"/>
      <c r="E282" s="358"/>
      <c r="F282" s="359"/>
      <c r="G282" s="358"/>
      <c r="H282" s="344"/>
    </row>
    <row r="283" ht="15" spans="1:8">
      <c r="A283" s="355">
        <v>2296012</v>
      </c>
      <c r="B283" s="356" t="s">
        <v>1525</v>
      </c>
      <c r="C283" s="357"/>
      <c r="D283" s="358"/>
      <c r="E283" s="358"/>
      <c r="F283" s="359"/>
      <c r="G283" s="358"/>
      <c r="H283" s="344"/>
    </row>
    <row r="284" ht="15" spans="1:8">
      <c r="A284" s="355">
        <v>2296013</v>
      </c>
      <c r="B284" s="356" t="s">
        <v>1526</v>
      </c>
      <c r="C284" s="357"/>
      <c r="D284" s="358"/>
      <c r="E284" s="358"/>
      <c r="F284" s="359"/>
      <c r="G284" s="358"/>
      <c r="H284" s="344"/>
    </row>
    <row r="285" ht="15" spans="1:8">
      <c r="A285" s="355">
        <v>2296099</v>
      </c>
      <c r="B285" s="356" t="s">
        <v>1527</v>
      </c>
      <c r="C285" s="357"/>
      <c r="D285" s="358">
        <v>10</v>
      </c>
      <c r="E285" s="358">
        <v>10</v>
      </c>
      <c r="F285" s="359">
        <f>E285/D285*100</f>
        <v>100</v>
      </c>
      <c r="G285" s="358"/>
      <c r="H285" s="344"/>
    </row>
    <row r="286" ht="15" spans="1:8">
      <c r="A286" s="350">
        <v>22998</v>
      </c>
      <c r="B286" s="351" t="s">
        <v>1374</v>
      </c>
      <c r="C286" s="352"/>
      <c r="D286" s="352"/>
      <c r="E286" s="352"/>
      <c r="F286" s="353"/>
      <c r="G286" s="352"/>
      <c r="H286" s="354"/>
    </row>
    <row r="287" ht="15" spans="1:8">
      <c r="A287" s="355">
        <v>2299899</v>
      </c>
      <c r="B287" s="356" t="s">
        <v>878</v>
      </c>
      <c r="C287" s="357"/>
      <c r="D287" s="358"/>
      <c r="E287" s="358"/>
      <c r="F287" s="359"/>
      <c r="G287" s="358"/>
      <c r="H287" s="344"/>
    </row>
    <row r="288" ht="15" spans="1:8">
      <c r="A288" s="345">
        <v>231</v>
      </c>
      <c r="B288" s="346" t="s">
        <v>1012</v>
      </c>
      <c r="C288" s="347"/>
      <c r="D288" s="347"/>
      <c r="E288" s="347"/>
      <c r="F288" s="348"/>
      <c r="G288" s="347"/>
      <c r="H288" s="349"/>
    </row>
    <row r="289" ht="15" spans="1:8">
      <c r="A289" s="350">
        <v>23104</v>
      </c>
      <c r="B289" s="351" t="s">
        <v>1375</v>
      </c>
      <c r="C289" s="352"/>
      <c r="D289" s="352"/>
      <c r="E289" s="352"/>
      <c r="F289" s="353"/>
      <c r="G289" s="352"/>
      <c r="H289" s="354"/>
    </row>
    <row r="290" ht="15" spans="1:8">
      <c r="A290" s="355">
        <v>2310401</v>
      </c>
      <c r="B290" s="356" t="s">
        <v>1528</v>
      </c>
      <c r="C290" s="357"/>
      <c r="D290" s="358"/>
      <c r="E290" s="358"/>
      <c r="F290" s="359"/>
      <c r="G290" s="358"/>
      <c r="H290" s="344"/>
    </row>
    <row r="291" ht="15" spans="1:8">
      <c r="A291" s="355">
        <v>2310405</v>
      </c>
      <c r="B291" s="356" t="s">
        <v>1529</v>
      </c>
      <c r="C291" s="357"/>
      <c r="D291" s="358"/>
      <c r="E291" s="358"/>
      <c r="F291" s="359"/>
      <c r="G291" s="358"/>
      <c r="H291" s="344"/>
    </row>
    <row r="292" ht="15" spans="1:8">
      <c r="A292" s="355">
        <v>2310411</v>
      </c>
      <c r="B292" s="356" t="s">
        <v>1530</v>
      </c>
      <c r="C292" s="357"/>
      <c r="D292" s="358"/>
      <c r="E292" s="358"/>
      <c r="F292" s="359"/>
      <c r="G292" s="358"/>
      <c r="H292" s="344"/>
    </row>
    <row r="293" ht="15" spans="1:8">
      <c r="A293" s="355">
        <v>2310413</v>
      </c>
      <c r="B293" s="356" t="s">
        <v>1531</v>
      </c>
      <c r="C293" s="357"/>
      <c r="D293" s="358"/>
      <c r="E293" s="358"/>
      <c r="F293" s="359"/>
      <c r="G293" s="358"/>
      <c r="H293" s="344"/>
    </row>
    <row r="294" ht="15" spans="1:8">
      <c r="A294" s="355">
        <v>2310414</v>
      </c>
      <c r="B294" s="356" t="s">
        <v>1532</v>
      </c>
      <c r="C294" s="357"/>
      <c r="D294" s="358"/>
      <c r="E294" s="358"/>
      <c r="F294" s="359"/>
      <c r="G294" s="358"/>
      <c r="H294" s="344"/>
    </row>
    <row r="295" ht="15" spans="1:8">
      <c r="A295" s="355">
        <v>2310416</v>
      </c>
      <c r="B295" s="356" t="s">
        <v>1533</v>
      </c>
      <c r="C295" s="357"/>
      <c r="D295" s="358"/>
      <c r="E295" s="358"/>
      <c r="F295" s="359"/>
      <c r="G295" s="358"/>
      <c r="H295" s="344"/>
    </row>
    <row r="296" ht="15" spans="1:8">
      <c r="A296" s="355">
        <v>2310417</v>
      </c>
      <c r="B296" s="356" t="s">
        <v>1534</v>
      </c>
      <c r="C296" s="357"/>
      <c r="D296" s="358"/>
      <c r="E296" s="358"/>
      <c r="F296" s="359"/>
      <c r="G296" s="358"/>
      <c r="H296" s="344"/>
    </row>
    <row r="297" ht="15" spans="1:8">
      <c r="A297" s="355">
        <v>2310418</v>
      </c>
      <c r="B297" s="356" t="s">
        <v>1535</v>
      </c>
      <c r="C297" s="357"/>
      <c r="D297" s="358"/>
      <c r="E297" s="358"/>
      <c r="F297" s="359"/>
      <c r="G297" s="358"/>
      <c r="H297" s="344"/>
    </row>
    <row r="298" ht="15" spans="1:8">
      <c r="A298" s="355">
        <v>2310419</v>
      </c>
      <c r="B298" s="356" t="s">
        <v>1536</v>
      </c>
      <c r="C298" s="357"/>
      <c r="D298" s="358"/>
      <c r="E298" s="358"/>
      <c r="F298" s="359"/>
      <c r="G298" s="358"/>
      <c r="H298" s="344"/>
    </row>
    <row r="299" ht="15" spans="1:8">
      <c r="A299" s="355">
        <v>2310420</v>
      </c>
      <c r="B299" s="356" t="s">
        <v>1537</v>
      </c>
      <c r="C299" s="357"/>
      <c r="D299" s="358"/>
      <c r="E299" s="358"/>
      <c r="F299" s="359"/>
      <c r="G299" s="358"/>
      <c r="H299" s="344"/>
    </row>
    <row r="300" ht="15" spans="1:8">
      <c r="A300" s="355">
        <v>2310431</v>
      </c>
      <c r="B300" s="356" t="s">
        <v>1538</v>
      </c>
      <c r="C300" s="357"/>
      <c r="D300" s="358"/>
      <c r="E300" s="358"/>
      <c r="F300" s="359"/>
      <c r="G300" s="358"/>
      <c r="H300" s="344"/>
    </row>
    <row r="301" ht="15" spans="1:8">
      <c r="A301" s="355">
        <v>2310432</v>
      </c>
      <c r="B301" s="356" t="s">
        <v>1539</v>
      </c>
      <c r="C301" s="357"/>
      <c r="D301" s="358"/>
      <c r="E301" s="358"/>
      <c r="F301" s="359"/>
      <c r="G301" s="358"/>
      <c r="H301" s="344"/>
    </row>
    <row r="302" ht="15" spans="1:8">
      <c r="A302" s="355">
        <v>2310433</v>
      </c>
      <c r="B302" s="356" t="s">
        <v>1540</v>
      </c>
      <c r="C302" s="357"/>
      <c r="D302" s="358"/>
      <c r="E302" s="358"/>
      <c r="F302" s="359"/>
      <c r="G302" s="358"/>
      <c r="H302" s="344"/>
    </row>
    <row r="303" ht="15" spans="1:8">
      <c r="A303" s="355">
        <v>2310498</v>
      </c>
      <c r="B303" s="356" t="s">
        <v>1541</v>
      </c>
      <c r="C303" s="357"/>
      <c r="D303" s="358"/>
      <c r="E303" s="358"/>
      <c r="F303" s="359"/>
      <c r="G303" s="358"/>
      <c r="H303" s="344"/>
    </row>
    <row r="304" ht="15" spans="1:8">
      <c r="A304" s="355">
        <v>2310499</v>
      </c>
      <c r="B304" s="356" t="s">
        <v>1542</v>
      </c>
      <c r="C304" s="357"/>
      <c r="D304" s="358"/>
      <c r="E304" s="358"/>
      <c r="F304" s="359"/>
      <c r="G304" s="358"/>
      <c r="H304" s="344"/>
    </row>
    <row r="305" ht="15" spans="1:8">
      <c r="A305" s="350">
        <v>23105</v>
      </c>
      <c r="B305" s="351" t="s">
        <v>1376</v>
      </c>
      <c r="C305" s="352"/>
      <c r="D305" s="352"/>
      <c r="E305" s="352"/>
      <c r="F305" s="353"/>
      <c r="G305" s="352"/>
      <c r="H305" s="354"/>
    </row>
    <row r="306" ht="15" spans="1:8">
      <c r="A306" s="355">
        <v>2310501</v>
      </c>
      <c r="B306" s="356" t="s">
        <v>1376</v>
      </c>
      <c r="C306" s="357"/>
      <c r="D306" s="358"/>
      <c r="E306" s="358"/>
      <c r="F306" s="359"/>
      <c r="G306" s="358"/>
      <c r="H306" s="344"/>
    </row>
    <row r="307" ht="15" spans="1:8">
      <c r="A307" s="350">
        <v>23106</v>
      </c>
      <c r="B307" s="351" t="s">
        <v>1377</v>
      </c>
      <c r="C307" s="352"/>
      <c r="D307" s="352"/>
      <c r="E307" s="352"/>
      <c r="F307" s="353"/>
      <c r="G307" s="352"/>
      <c r="H307" s="354"/>
    </row>
    <row r="308" ht="15" spans="1:8">
      <c r="A308" s="355">
        <v>2310601</v>
      </c>
      <c r="B308" s="356" t="s">
        <v>1377</v>
      </c>
      <c r="C308" s="357"/>
      <c r="D308" s="358"/>
      <c r="E308" s="358"/>
      <c r="F308" s="359"/>
      <c r="G308" s="358"/>
      <c r="H308" s="344"/>
    </row>
    <row r="309" ht="15" spans="1:8">
      <c r="A309" s="345">
        <v>232</v>
      </c>
      <c r="B309" s="346" t="s">
        <v>1024</v>
      </c>
      <c r="C309" s="347">
        <f t="shared" ref="C309:G309" si="25">SUBTOTAL(9,C310:C325)</f>
        <v>22117</v>
      </c>
      <c r="D309" s="347">
        <f t="shared" si="25"/>
        <v>23768</v>
      </c>
      <c r="E309" s="347">
        <f t="shared" si="25"/>
        <v>23768</v>
      </c>
      <c r="F309" s="348">
        <f t="shared" ref="F309:F313" si="26">E309/D309*100</f>
        <v>100</v>
      </c>
      <c r="G309" s="347">
        <f t="shared" si="25"/>
        <v>26856</v>
      </c>
      <c r="H309" s="349">
        <f t="shared" ref="H309:H313" si="27">G309/C309*100-100</f>
        <v>21.4269566396889</v>
      </c>
    </row>
    <row r="310" ht="15" spans="1:8">
      <c r="A310" s="350">
        <v>23204</v>
      </c>
      <c r="B310" s="351" t="s">
        <v>1378</v>
      </c>
      <c r="C310" s="352">
        <f t="shared" ref="C310:G310" si="28">SUBTOTAL(9,C311:C325)</f>
        <v>22117</v>
      </c>
      <c r="D310" s="352">
        <f t="shared" si="28"/>
        <v>23768</v>
      </c>
      <c r="E310" s="352">
        <f t="shared" si="28"/>
        <v>23768</v>
      </c>
      <c r="F310" s="353">
        <f t="shared" si="26"/>
        <v>100</v>
      </c>
      <c r="G310" s="352">
        <f t="shared" si="28"/>
        <v>26856</v>
      </c>
      <c r="H310" s="354">
        <f t="shared" si="27"/>
        <v>21.4269566396889</v>
      </c>
    </row>
    <row r="311" ht="15" spans="1:8">
      <c r="A311" s="355">
        <v>2320401</v>
      </c>
      <c r="B311" s="356" t="s">
        <v>1543</v>
      </c>
      <c r="C311" s="357"/>
      <c r="D311" s="358"/>
      <c r="E311" s="358"/>
      <c r="F311" s="359"/>
      <c r="G311" s="358"/>
      <c r="H311" s="344"/>
    </row>
    <row r="312" ht="15" spans="1:8">
      <c r="A312" s="355">
        <v>2320405</v>
      </c>
      <c r="B312" s="356" t="s">
        <v>1544</v>
      </c>
      <c r="C312" s="357"/>
      <c r="D312" s="358"/>
      <c r="E312" s="358"/>
      <c r="F312" s="359"/>
      <c r="G312" s="358"/>
      <c r="H312" s="344"/>
    </row>
    <row r="313" ht="15" spans="1:8">
      <c r="A313" s="355">
        <v>2320411</v>
      </c>
      <c r="B313" s="356" t="s">
        <v>1545</v>
      </c>
      <c r="C313" s="357">
        <v>1700</v>
      </c>
      <c r="D313" s="358">
        <v>1543</v>
      </c>
      <c r="E313" s="358">
        <v>1543</v>
      </c>
      <c r="F313" s="359">
        <f t="shared" si="26"/>
        <v>100</v>
      </c>
      <c r="G313" s="358">
        <v>1303</v>
      </c>
      <c r="H313" s="344">
        <f t="shared" si="27"/>
        <v>-23.3529411764706</v>
      </c>
    </row>
    <row r="314" ht="15" spans="1:8">
      <c r="A314" s="355">
        <v>2320413</v>
      </c>
      <c r="B314" s="356" t="s">
        <v>1546</v>
      </c>
      <c r="C314" s="357"/>
      <c r="D314" s="358"/>
      <c r="E314" s="358"/>
      <c r="F314" s="359"/>
      <c r="G314" s="358"/>
      <c r="H314" s="344"/>
    </row>
    <row r="315" ht="15" spans="1:8">
      <c r="A315" s="355">
        <v>2320414</v>
      </c>
      <c r="B315" s="356" t="s">
        <v>1547</v>
      </c>
      <c r="C315" s="357"/>
      <c r="D315" s="358"/>
      <c r="E315" s="358"/>
      <c r="F315" s="359"/>
      <c r="G315" s="358"/>
      <c r="H315" s="344"/>
    </row>
    <row r="316" ht="15" spans="1:8">
      <c r="A316" s="355">
        <v>2320416</v>
      </c>
      <c r="B316" s="356" t="s">
        <v>1548</v>
      </c>
      <c r="C316" s="357"/>
      <c r="D316" s="358"/>
      <c r="E316" s="358"/>
      <c r="F316" s="359"/>
      <c r="G316" s="358"/>
      <c r="H316" s="344"/>
    </row>
    <row r="317" ht="15" spans="1:8">
      <c r="A317" s="355">
        <v>2320417</v>
      </c>
      <c r="B317" s="356" t="s">
        <v>1549</v>
      </c>
      <c r="C317" s="357"/>
      <c r="D317" s="358"/>
      <c r="E317" s="358"/>
      <c r="F317" s="359"/>
      <c r="G317" s="358"/>
      <c r="H317" s="344"/>
    </row>
    <row r="318" ht="15" spans="1:8">
      <c r="A318" s="355">
        <v>2320418</v>
      </c>
      <c r="B318" s="356" t="s">
        <v>1550</v>
      </c>
      <c r="C318" s="357"/>
      <c r="D318" s="358"/>
      <c r="E318" s="358"/>
      <c r="F318" s="359"/>
      <c r="G318" s="358"/>
      <c r="H318" s="344"/>
    </row>
    <row r="319" ht="15" spans="1:8">
      <c r="A319" s="355">
        <v>2320419</v>
      </c>
      <c r="B319" s="356" t="s">
        <v>1551</v>
      </c>
      <c r="C319" s="357"/>
      <c r="D319" s="358"/>
      <c r="E319" s="358"/>
      <c r="F319" s="359"/>
      <c r="G319" s="358"/>
      <c r="H319" s="344"/>
    </row>
    <row r="320" ht="15" spans="1:8">
      <c r="A320" s="355">
        <v>2320420</v>
      </c>
      <c r="B320" s="356" t="s">
        <v>1552</v>
      </c>
      <c r="C320" s="357"/>
      <c r="D320" s="358"/>
      <c r="E320" s="358"/>
      <c r="F320" s="359"/>
      <c r="G320" s="358"/>
      <c r="H320" s="344"/>
    </row>
    <row r="321" ht="15" spans="1:8">
      <c r="A321" s="355">
        <v>2320431</v>
      </c>
      <c r="B321" s="356" t="s">
        <v>1553</v>
      </c>
      <c r="C321" s="357">
        <v>1800</v>
      </c>
      <c r="D321" s="358">
        <v>1261</v>
      </c>
      <c r="E321" s="358">
        <v>1261</v>
      </c>
      <c r="F321" s="359">
        <f t="shared" ref="F321:F324" si="29">E321/D321*100</f>
        <v>100</v>
      </c>
      <c r="G321" s="358">
        <v>1278</v>
      </c>
      <c r="H321" s="344">
        <f t="shared" ref="H321:H324" si="30">G321/C321*100-100</f>
        <v>-29</v>
      </c>
    </row>
    <row r="322" ht="15" spans="1:8">
      <c r="A322" s="355">
        <v>2320432</v>
      </c>
      <c r="B322" s="356" t="s">
        <v>1554</v>
      </c>
      <c r="C322" s="357">
        <v>1000</v>
      </c>
      <c r="D322" s="358">
        <v>942</v>
      </c>
      <c r="E322" s="358">
        <v>942</v>
      </c>
      <c r="F322" s="359">
        <f t="shared" si="29"/>
        <v>100</v>
      </c>
      <c r="G322" s="358">
        <v>624</v>
      </c>
      <c r="H322" s="344">
        <f t="shared" si="30"/>
        <v>-37.6</v>
      </c>
    </row>
    <row r="323" ht="15" spans="1:8">
      <c r="A323" s="355">
        <v>2320433</v>
      </c>
      <c r="B323" s="356" t="s">
        <v>1555</v>
      </c>
      <c r="C323" s="357">
        <v>161</v>
      </c>
      <c r="D323" s="358">
        <v>119</v>
      </c>
      <c r="E323" s="358">
        <v>119</v>
      </c>
      <c r="F323" s="359">
        <f t="shared" si="29"/>
        <v>100</v>
      </c>
      <c r="G323" s="358">
        <v>101</v>
      </c>
      <c r="H323" s="344">
        <f t="shared" si="30"/>
        <v>-37.2670807453416</v>
      </c>
    </row>
    <row r="324" ht="15" spans="1:8">
      <c r="A324" s="355">
        <v>2320498</v>
      </c>
      <c r="B324" s="356" t="s">
        <v>1556</v>
      </c>
      <c r="C324" s="357">
        <v>17456</v>
      </c>
      <c r="D324" s="358">
        <v>18633</v>
      </c>
      <c r="E324" s="358">
        <v>18633</v>
      </c>
      <c r="F324" s="359">
        <f t="shared" si="29"/>
        <v>100</v>
      </c>
      <c r="G324" s="358">
        <v>22288</v>
      </c>
      <c r="H324" s="344">
        <f t="shared" si="30"/>
        <v>27.6810265811182</v>
      </c>
    </row>
    <row r="325" ht="15" spans="1:8">
      <c r="A325" s="355">
        <v>2320499</v>
      </c>
      <c r="B325" s="356" t="s">
        <v>1557</v>
      </c>
      <c r="C325" s="357"/>
      <c r="D325" s="358">
        <v>1270</v>
      </c>
      <c r="E325" s="358">
        <v>1270</v>
      </c>
      <c r="F325" s="359"/>
      <c r="G325" s="358">
        <v>1262</v>
      </c>
      <c r="H325" s="344"/>
    </row>
    <row r="326" ht="15" spans="1:8">
      <c r="A326" s="345">
        <v>233</v>
      </c>
      <c r="B326" s="346" t="s">
        <v>1036</v>
      </c>
      <c r="C326" s="347"/>
      <c r="D326" s="347">
        <f>SUBTOTAL(9,D327:D342)</f>
        <v>133</v>
      </c>
      <c r="E326" s="347">
        <f>SUBTOTAL(9,E327:E342)</f>
        <v>133</v>
      </c>
      <c r="F326" s="348"/>
      <c r="G326" s="347"/>
      <c r="H326" s="349"/>
    </row>
    <row r="327" ht="15" spans="1:8">
      <c r="A327" s="350">
        <v>23304</v>
      </c>
      <c r="B327" s="351" t="s">
        <v>1379</v>
      </c>
      <c r="C327" s="352"/>
      <c r="D327" s="352">
        <f>SUBTOTAL(9,D328:D342)</f>
        <v>133</v>
      </c>
      <c r="E327" s="352">
        <f>SUBTOTAL(9,E328:E342)</f>
        <v>133</v>
      </c>
      <c r="F327" s="353"/>
      <c r="G327" s="352"/>
      <c r="H327" s="354"/>
    </row>
    <row r="328" ht="15" spans="1:8">
      <c r="A328" s="355">
        <v>2330401</v>
      </c>
      <c r="B328" s="356" t="s">
        <v>1558</v>
      </c>
      <c r="C328" s="357"/>
      <c r="D328" s="358"/>
      <c r="E328" s="358"/>
      <c r="F328" s="359"/>
      <c r="G328" s="358"/>
      <c r="H328" s="344"/>
    </row>
    <row r="329" ht="15" spans="1:8">
      <c r="A329" s="355">
        <v>2330405</v>
      </c>
      <c r="B329" s="356" t="s">
        <v>1559</v>
      </c>
      <c r="C329" s="357"/>
      <c r="D329" s="358"/>
      <c r="E329" s="358"/>
      <c r="F329" s="359"/>
      <c r="G329" s="358"/>
      <c r="H329" s="344"/>
    </row>
    <row r="330" ht="15" spans="1:8">
      <c r="A330" s="355">
        <v>2330411</v>
      </c>
      <c r="B330" s="356" t="s">
        <v>1560</v>
      </c>
      <c r="C330" s="357"/>
      <c r="D330" s="358">
        <v>3</v>
      </c>
      <c r="E330" s="358">
        <v>3</v>
      </c>
      <c r="F330" s="359"/>
      <c r="G330" s="358"/>
      <c r="H330" s="344"/>
    </row>
    <row r="331" ht="15" spans="1:8">
      <c r="A331" s="355">
        <v>2330413</v>
      </c>
      <c r="B331" s="356" t="s">
        <v>1561</v>
      </c>
      <c r="C331" s="357"/>
      <c r="D331" s="358"/>
      <c r="E331" s="358"/>
      <c r="F331" s="359"/>
      <c r="G331" s="358"/>
      <c r="H331" s="344"/>
    </row>
    <row r="332" ht="15" spans="1:8">
      <c r="A332" s="355">
        <v>2330414</v>
      </c>
      <c r="B332" s="356" t="s">
        <v>1562</v>
      </c>
      <c r="C332" s="357"/>
      <c r="D332" s="358"/>
      <c r="E332" s="358"/>
      <c r="F332" s="359"/>
      <c r="G332" s="358"/>
      <c r="H332" s="344"/>
    </row>
    <row r="333" ht="15" spans="1:8">
      <c r="A333" s="355">
        <v>2330416</v>
      </c>
      <c r="B333" s="356" t="s">
        <v>1563</v>
      </c>
      <c r="C333" s="357"/>
      <c r="D333" s="358"/>
      <c r="E333" s="358"/>
      <c r="F333" s="359"/>
      <c r="G333" s="358"/>
      <c r="H333" s="344"/>
    </row>
    <row r="334" ht="15" spans="1:8">
      <c r="A334" s="355">
        <v>2330417</v>
      </c>
      <c r="B334" s="356" t="s">
        <v>1564</v>
      </c>
      <c r="C334" s="357"/>
      <c r="D334" s="358"/>
      <c r="E334" s="358"/>
      <c r="F334" s="359"/>
      <c r="G334" s="358"/>
      <c r="H334" s="344"/>
    </row>
    <row r="335" ht="15" spans="1:8">
      <c r="A335" s="355">
        <v>2330418</v>
      </c>
      <c r="B335" s="356" t="s">
        <v>1565</v>
      </c>
      <c r="C335" s="357"/>
      <c r="D335" s="358"/>
      <c r="E335" s="358"/>
      <c r="F335" s="359"/>
      <c r="G335" s="358"/>
      <c r="H335" s="344"/>
    </row>
    <row r="336" ht="15" spans="1:8">
      <c r="A336" s="355">
        <v>2330419</v>
      </c>
      <c r="B336" s="356" t="s">
        <v>1566</v>
      </c>
      <c r="C336" s="357"/>
      <c r="D336" s="358"/>
      <c r="E336" s="358"/>
      <c r="F336" s="359"/>
      <c r="G336" s="358"/>
      <c r="H336" s="344"/>
    </row>
    <row r="337" ht="15" spans="1:8">
      <c r="A337" s="355">
        <v>2330420</v>
      </c>
      <c r="B337" s="356" t="s">
        <v>1567</v>
      </c>
      <c r="C337" s="357"/>
      <c r="D337" s="358"/>
      <c r="E337" s="358"/>
      <c r="F337" s="359"/>
      <c r="G337" s="358"/>
      <c r="H337" s="344"/>
    </row>
    <row r="338" ht="15" spans="1:8">
      <c r="A338" s="355">
        <v>2330431</v>
      </c>
      <c r="B338" s="356" t="s">
        <v>1568</v>
      </c>
      <c r="C338" s="357"/>
      <c r="D338" s="358"/>
      <c r="E338" s="358"/>
      <c r="F338" s="359"/>
      <c r="G338" s="358"/>
      <c r="H338" s="344"/>
    </row>
    <row r="339" ht="15" spans="1:8">
      <c r="A339" s="355">
        <v>2330432</v>
      </c>
      <c r="B339" s="356" t="s">
        <v>1569</v>
      </c>
      <c r="C339" s="357"/>
      <c r="D339" s="358"/>
      <c r="E339" s="358"/>
      <c r="F339" s="359"/>
      <c r="G339" s="358"/>
      <c r="H339" s="344"/>
    </row>
    <row r="340" ht="15" spans="1:8">
      <c r="A340" s="355">
        <v>2330433</v>
      </c>
      <c r="B340" s="356" t="s">
        <v>1570</v>
      </c>
      <c r="C340" s="357"/>
      <c r="D340" s="358"/>
      <c r="E340" s="358"/>
      <c r="F340" s="359"/>
      <c r="G340" s="358"/>
      <c r="H340" s="344"/>
    </row>
    <row r="341" ht="15" spans="1:8">
      <c r="A341" s="355">
        <v>2330498</v>
      </c>
      <c r="B341" s="356" t="s">
        <v>1571</v>
      </c>
      <c r="C341" s="357"/>
      <c r="D341" s="358">
        <v>88</v>
      </c>
      <c r="E341" s="358">
        <v>88</v>
      </c>
      <c r="F341" s="359"/>
      <c r="G341" s="358"/>
      <c r="H341" s="344"/>
    </row>
    <row r="342" ht="15" spans="1:8">
      <c r="A342" s="355">
        <v>2330499</v>
      </c>
      <c r="B342" s="356" t="s">
        <v>1572</v>
      </c>
      <c r="C342" s="357"/>
      <c r="D342" s="358">
        <v>42</v>
      </c>
      <c r="E342" s="358">
        <v>42</v>
      </c>
      <c r="F342" s="359"/>
      <c r="G342" s="358"/>
      <c r="H342" s="344"/>
    </row>
    <row r="343" ht="15" spans="1:8">
      <c r="A343" s="345">
        <v>234</v>
      </c>
      <c r="B343" s="346" t="s">
        <v>1380</v>
      </c>
      <c r="C343" s="347"/>
      <c r="D343" s="347"/>
      <c r="E343" s="347"/>
      <c r="F343" s="348"/>
      <c r="G343" s="347"/>
      <c r="H343" s="349"/>
    </row>
    <row r="344" ht="15" spans="1:8">
      <c r="A344" s="350">
        <v>23401</v>
      </c>
      <c r="B344" s="351" t="s">
        <v>1114</v>
      </c>
      <c r="C344" s="352"/>
      <c r="D344" s="352"/>
      <c r="E344" s="352"/>
      <c r="F344" s="353"/>
      <c r="G344" s="352"/>
      <c r="H344" s="354"/>
    </row>
    <row r="345" ht="15" spans="1:8">
      <c r="A345" s="355">
        <v>2340101</v>
      </c>
      <c r="B345" s="356" t="s">
        <v>1573</v>
      </c>
      <c r="C345" s="360"/>
      <c r="D345" s="360"/>
      <c r="E345" s="360"/>
      <c r="F345" s="359"/>
      <c r="G345" s="358"/>
      <c r="H345" s="344"/>
    </row>
    <row r="346" ht="15" spans="1:8">
      <c r="A346" s="355">
        <v>2340102</v>
      </c>
      <c r="B346" s="356" t="s">
        <v>1574</v>
      </c>
      <c r="C346" s="360"/>
      <c r="D346" s="360"/>
      <c r="E346" s="360"/>
      <c r="F346" s="359"/>
      <c r="G346" s="358"/>
      <c r="H346" s="344"/>
    </row>
    <row r="347" ht="15" spans="1:8">
      <c r="A347" s="355">
        <v>2340103</v>
      </c>
      <c r="B347" s="356" t="s">
        <v>1575</v>
      </c>
      <c r="C347" s="360"/>
      <c r="D347" s="360"/>
      <c r="E347" s="360"/>
      <c r="F347" s="359"/>
      <c r="G347" s="358"/>
      <c r="H347" s="344"/>
    </row>
    <row r="348" ht="15" spans="1:8">
      <c r="A348" s="355">
        <v>2340104</v>
      </c>
      <c r="B348" s="356" t="s">
        <v>1576</v>
      </c>
      <c r="C348" s="360"/>
      <c r="D348" s="360"/>
      <c r="E348" s="360"/>
      <c r="F348" s="359"/>
      <c r="G348" s="358"/>
      <c r="H348" s="344"/>
    </row>
    <row r="349" ht="15" spans="1:8">
      <c r="A349" s="355">
        <v>2340105</v>
      </c>
      <c r="B349" s="356" t="s">
        <v>1577</v>
      </c>
      <c r="C349" s="360"/>
      <c r="D349" s="360"/>
      <c r="E349" s="360"/>
      <c r="F349" s="359"/>
      <c r="G349" s="358"/>
      <c r="H349" s="344"/>
    </row>
    <row r="350" ht="15" spans="1:8">
      <c r="A350" s="355">
        <v>2340106</v>
      </c>
      <c r="B350" s="356" t="s">
        <v>1578</v>
      </c>
      <c r="C350" s="360"/>
      <c r="D350" s="360"/>
      <c r="E350" s="360"/>
      <c r="F350" s="359"/>
      <c r="G350" s="358"/>
      <c r="H350" s="344"/>
    </row>
    <row r="351" ht="15" spans="1:8">
      <c r="A351" s="355">
        <v>2340107</v>
      </c>
      <c r="B351" s="356" t="s">
        <v>1579</v>
      </c>
      <c r="C351" s="360"/>
      <c r="D351" s="360"/>
      <c r="E351" s="360"/>
      <c r="F351" s="359"/>
      <c r="G351" s="358"/>
      <c r="H351" s="344"/>
    </row>
    <row r="352" ht="15" spans="1:8">
      <c r="A352" s="355">
        <v>2340108</v>
      </c>
      <c r="B352" s="356" t="s">
        <v>1580</v>
      </c>
      <c r="C352" s="360"/>
      <c r="D352" s="360"/>
      <c r="E352" s="360"/>
      <c r="F352" s="359"/>
      <c r="G352" s="358"/>
      <c r="H352" s="344"/>
    </row>
    <row r="353" ht="15" spans="1:8">
      <c r="A353" s="355">
        <v>2340109</v>
      </c>
      <c r="B353" s="356" t="s">
        <v>1581</v>
      </c>
      <c r="C353" s="360"/>
      <c r="D353" s="360"/>
      <c r="E353" s="360"/>
      <c r="F353" s="359"/>
      <c r="G353" s="358"/>
      <c r="H353" s="344"/>
    </row>
    <row r="354" ht="15" spans="1:8">
      <c r="A354" s="355">
        <v>2340110</v>
      </c>
      <c r="B354" s="356" t="s">
        <v>1582</v>
      </c>
      <c r="C354" s="360"/>
      <c r="D354" s="360"/>
      <c r="E354" s="360"/>
      <c r="F354" s="359"/>
      <c r="G354" s="358"/>
      <c r="H354" s="344"/>
    </row>
    <row r="355" ht="15" spans="1:8">
      <c r="A355" s="355">
        <v>2340111</v>
      </c>
      <c r="B355" s="356" t="s">
        <v>1583</v>
      </c>
      <c r="C355" s="360"/>
      <c r="D355" s="360"/>
      <c r="E355" s="360"/>
      <c r="F355" s="359"/>
      <c r="G355" s="358"/>
      <c r="H355" s="344"/>
    </row>
    <row r="356" ht="15" spans="1:8">
      <c r="A356" s="355">
        <v>2340199</v>
      </c>
      <c r="B356" s="356" t="s">
        <v>1584</v>
      </c>
      <c r="C356" s="360"/>
      <c r="D356" s="360"/>
      <c r="E356" s="360"/>
      <c r="F356" s="359"/>
      <c r="G356" s="358"/>
      <c r="H356" s="344"/>
    </row>
    <row r="357" ht="15" spans="1:8">
      <c r="A357" s="350">
        <v>23402</v>
      </c>
      <c r="B357" s="351" t="s">
        <v>1381</v>
      </c>
      <c r="C357" s="352"/>
      <c r="D357" s="352"/>
      <c r="E357" s="352"/>
      <c r="F357" s="353"/>
      <c r="G357" s="352"/>
      <c r="H357" s="354"/>
    </row>
    <row r="358" ht="15" spans="1:8">
      <c r="A358" s="355">
        <v>2340201</v>
      </c>
      <c r="B358" s="356" t="s">
        <v>826</v>
      </c>
      <c r="C358" s="360"/>
      <c r="D358" s="360"/>
      <c r="E358" s="360"/>
      <c r="F358" s="359"/>
      <c r="G358" s="358"/>
      <c r="H358" s="344"/>
    </row>
    <row r="359" ht="15" spans="1:8">
      <c r="A359" s="355">
        <v>2340202</v>
      </c>
      <c r="B359" s="356" t="s">
        <v>869</v>
      </c>
      <c r="C359" s="360"/>
      <c r="D359" s="360"/>
      <c r="E359" s="360"/>
      <c r="F359" s="359"/>
      <c r="G359" s="358"/>
      <c r="H359" s="344"/>
    </row>
    <row r="360" ht="15" spans="1:8">
      <c r="A360" s="355">
        <v>2340203</v>
      </c>
      <c r="B360" s="356" t="s">
        <v>1585</v>
      </c>
      <c r="C360" s="360"/>
      <c r="D360" s="360"/>
      <c r="E360" s="360"/>
      <c r="F360" s="359"/>
      <c r="G360" s="358"/>
      <c r="H360" s="344"/>
    </row>
    <row r="361" ht="15" spans="1:8">
      <c r="A361" s="355">
        <v>2340204</v>
      </c>
      <c r="B361" s="356" t="s">
        <v>1586</v>
      </c>
      <c r="C361" s="360"/>
      <c r="D361" s="360"/>
      <c r="E361" s="360"/>
      <c r="F361" s="359"/>
      <c r="G361" s="358"/>
      <c r="H361" s="344"/>
    </row>
    <row r="362" ht="15" spans="1:8">
      <c r="A362" s="355">
        <v>2340205</v>
      </c>
      <c r="B362" s="356" t="s">
        <v>1587</v>
      </c>
      <c r="C362" s="360"/>
      <c r="D362" s="360"/>
      <c r="E362" s="360"/>
      <c r="F362" s="359"/>
      <c r="G362" s="358"/>
      <c r="H362" s="344"/>
    </row>
    <row r="363" ht="15" spans="1:8">
      <c r="A363" s="355">
        <v>2340299</v>
      </c>
      <c r="B363" s="356" t="s">
        <v>1588</v>
      </c>
      <c r="C363" s="360"/>
      <c r="D363" s="360"/>
      <c r="E363" s="360"/>
      <c r="F363" s="359"/>
      <c r="G363" s="358"/>
      <c r="H363" s="344"/>
    </row>
  </sheetData>
  <mergeCells count="2">
    <mergeCell ref="A2:H2"/>
    <mergeCell ref="G3:H3"/>
  </mergeCells>
  <pageMargins left="0.75" right="0.75" top="1" bottom="1" header="0.5" footer="0.5"/>
  <pageSetup paperSize="9" scale="67"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95"/>
  <sheetViews>
    <sheetView workbookViewId="0">
      <selection activeCell="B15" sqref="B15"/>
    </sheetView>
  </sheetViews>
  <sheetFormatPr defaultColWidth="9" defaultRowHeight="14.25"/>
  <cols>
    <col min="1" max="1" width="30.625" style="273" customWidth="1"/>
    <col min="2" max="2" width="12.625" style="307" customWidth="1"/>
    <col min="3" max="3" width="30.625" style="273" customWidth="1"/>
    <col min="4" max="4" width="12.625" style="308" customWidth="1"/>
    <col min="5" max="5" width="9.375" style="273"/>
    <col min="6" max="255" width="9" style="273"/>
    <col min="256" max="16384" width="9" style="30"/>
  </cols>
  <sheetData>
    <row r="1" s="302" customFormat="1" ht="24" customHeight="1" spans="1:2">
      <c r="A1" s="309" t="s">
        <v>1600</v>
      </c>
      <c r="B1" s="310"/>
    </row>
    <row r="2" s="303" customFormat="1" ht="42" customHeight="1" spans="1:4">
      <c r="A2" s="311" t="s">
        <v>1590</v>
      </c>
      <c r="B2" s="312"/>
      <c r="C2" s="312"/>
      <c r="D2" s="312"/>
    </row>
    <row r="3" s="304" customFormat="1" ht="27" customHeight="1" spans="1:4">
      <c r="A3" s="313"/>
      <c r="B3" s="314"/>
      <c r="C3" s="313"/>
      <c r="D3" s="315" t="s">
        <v>2</v>
      </c>
    </row>
    <row r="4" s="305" customFormat="1" ht="30" customHeight="1" spans="1:4">
      <c r="A4" s="316" t="s">
        <v>1042</v>
      </c>
      <c r="B4" s="317" t="s">
        <v>4</v>
      </c>
      <c r="C4" s="316" t="s">
        <v>1043</v>
      </c>
      <c r="D4" s="317" t="s">
        <v>4</v>
      </c>
    </row>
    <row r="5" s="306" customFormat="1" ht="24" customHeight="1" spans="1:4">
      <c r="A5" s="318" t="s">
        <v>1591</v>
      </c>
      <c r="B5" s="319">
        <v>185000</v>
      </c>
      <c r="C5" s="318" t="s">
        <v>1592</v>
      </c>
      <c r="D5" s="319">
        <v>190006</v>
      </c>
    </row>
    <row r="6" s="306" customFormat="1" ht="24" customHeight="1" spans="1:4">
      <c r="A6" s="318" t="s">
        <v>1046</v>
      </c>
      <c r="B6" s="319">
        <f>SUM(B7:B10)</f>
        <v>64215</v>
      </c>
      <c r="C6" s="218" t="s">
        <v>1047</v>
      </c>
      <c r="D6" s="319">
        <v>58629</v>
      </c>
    </row>
    <row r="7" s="306" customFormat="1" ht="24" customHeight="1" spans="1:4">
      <c r="A7" s="320" t="s">
        <v>1048</v>
      </c>
      <c r="B7" s="321"/>
      <c r="C7" s="320" t="s">
        <v>1049</v>
      </c>
      <c r="D7" s="321"/>
    </row>
    <row r="8" s="306" customFormat="1" ht="24" customHeight="1" spans="1:4">
      <c r="A8" s="320" t="s">
        <v>1056</v>
      </c>
      <c r="B8" s="321">
        <v>64215</v>
      </c>
      <c r="C8" s="320" t="s">
        <v>1055</v>
      </c>
      <c r="D8" s="321">
        <v>58629</v>
      </c>
    </row>
    <row r="9" s="306" customFormat="1" ht="24" customHeight="1" spans="1:4">
      <c r="A9" s="320" t="s">
        <v>1058</v>
      </c>
      <c r="B9" s="321"/>
      <c r="C9" s="322" t="s">
        <v>1012</v>
      </c>
      <c r="D9" s="323">
        <v>580</v>
      </c>
    </row>
    <row r="10" s="306" customFormat="1" ht="24" customHeight="1" spans="1:4">
      <c r="A10" s="320" t="s">
        <v>1065</v>
      </c>
      <c r="B10" s="321"/>
      <c r="C10" s="320" t="s">
        <v>1375</v>
      </c>
      <c r="D10" s="321">
        <v>580</v>
      </c>
    </row>
    <row r="11" s="306" customFormat="1" ht="24" customHeight="1" spans="1:4">
      <c r="A11" s="324" t="s">
        <v>1593</v>
      </c>
      <c r="B11" s="321"/>
      <c r="C11" s="322" t="s">
        <v>1594</v>
      </c>
      <c r="D11" s="323"/>
    </row>
    <row r="12" s="306" customFormat="1" ht="24" customHeight="1" spans="1:4">
      <c r="A12" s="325" t="s">
        <v>1079</v>
      </c>
      <c r="B12" s="326"/>
      <c r="C12" s="325" t="s">
        <v>1079</v>
      </c>
      <c r="D12" s="321"/>
    </row>
    <row r="13" s="306" customFormat="1" ht="24" customHeight="1" spans="1:4">
      <c r="A13" s="325" t="s">
        <v>1079</v>
      </c>
      <c r="B13" s="226"/>
      <c r="C13" s="320"/>
      <c r="D13" s="321"/>
    </row>
    <row r="14" s="306" customFormat="1" ht="24" customHeight="1" spans="1:4">
      <c r="A14" s="327"/>
      <c r="B14" s="226"/>
      <c r="C14" s="328"/>
      <c r="D14" s="329"/>
    </row>
    <row r="15" s="306" customFormat="1" ht="24" customHeight="1" spans="1:4">
      <c r="A15" s="136" t="s">
        <v>1084</v>
      </c>
      <c r="B15" s="326">
        <f>B5+B6</f>
        <v>249215</v>
      </c>
      <c r="C15" s="330" t="s">
        <v>1085</v>
      </c>
      <c r="D15" s="323">
        <f>D5+D6+D9</f>
        <v>249215</v>
      </c>
    </row>
    <row r="16" s="306" customFormat="1" ht="24" customHeight="1" spans="1:4">
      <c r="A16" s="273"/>
      <c r="B16" s="307"/>
      <c r="C16" s="273"/>
      <c r="D16" s="308"/>
    </row>
    <row r="17" s="306" customFormat="1" ht="24" customHeight="1" spans="1:5">
      <c r="A17" s="273"/>
      <c r="B17" s="307"/>
      <c r="C17" s="273"/>
      <c r="D17" s="308"/>
      <c r="E17" s="331"/>
    </row>
    <row r="18" s="30" customFormat="1" ht="24" customHeight="1" spans="1:255">
      <c r="A18" s="273"/>
      <c r="B18" s="307"/>
      <c r="C18" s="273"/>
      <c r="D18" s="308"/>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c r="BP18" s="273"/>
      <c r="BQ18" s="273"/>
      <c r="BR18" s="273"/>
      <c r="BS18" s="273"/>
      <c r="BT18" s="273"/>
      <c r="BU18" s="273"/>
      <c r="BV18" s="273"/>
      <c r="BW18" s="273"/>
      <c r="BX18" s="273"/>
      <c r="BY18" s="273"/>
      <c r="BZ18" s="273"/>
      <c r="CA18" s="273"/>
      <c r="CB18" s="273"/>
      <c r="CC18" s="273"/>
      <c r="CD18" s="273"/>
      <c r="CE18" s="273"/>
      <c r="CF18" s="273"/>
      <c r="CG18" s="273"/>
      <c r="CH18" s="273"/>
      <c r="CI18" s="273"/>
      <c r="CJ18" s="273"/>
      <c r="CK18" s="273"/>
      <c r="CL18" s="273"/>
      <c r="CM18" s="273"/>
      <c r="CN18" s="273"/>
      <c r="CO18" s="273"/>
      <c r="CP18" s="273"/>
      <c r="CQ18" s="273"/>
      <c r="CR18" s="273"/>
      <c r="CS18" s="273"/>
      <c r="CT18" s="273"/>
      <c r="CU18" s="273"/>
      <c r="CV18" s="273"/>
      <c r="CW18" s="273"/>
      <c r="CX18" s="273"/>
      <c r="CY18" s="273"/>
      <c r="CZ18" s="273"/>
      <c r="DA18" s="273"/>
      <c r="DB18" s="273"/>
      <c r="DC18" s="273"/>
      <c r="DD18" s="273"/>
      <c r="DE18" s="273"/>
      <c r="DF18" s="273"/>
      <c r="DG18" s="273"/>
      <c r="DH18" s="273"/>
      <c r="DI18" s="273"/>
      <c r="DJ18" s="273"/>
      <c r="DK18" s="273"/>
      <c r="DL18" s="273"/>
      <c r="DM18" s="273"/>
      <c r="DN18" s="273"/>
      <c r="DO18" s="273"/>
      <c r="DP18" s="273"/>
      <c r="DQ18" s="273"/>
      <c r="DR18" s="273"/>
      <c r="DS18" s="273"/>
      <c r="DT18" s="273"/>
      <c r="DU18" s="273"/>
      <c r="DV18" s="273"/>
      <c r="DW18" s="273"/>
      <c r="DX18" s="273"/>
      <c r="DY18" s="273"/>
      <c r="DZ18" s="273"/>
      <c r="EA18" s="273"/>
      <c r="EB18" s="273"/>
      <c r="EC18" s="273"/>
      <c r="ED18" s="273"/>
      <c r="EE18" s="273"/>
      <c r="EF18" s="273"/>
      <c r="EG18" s="273"/>
      <c r="EH18" s="273"/>
      <c r="EI18" s="273"/>
      <c r="EJ18" s="273"/>
      <c r="EK18" s="273"/>
      <c r="EL18" s="273"/>
      <c r="EM18" s="273"/>
      <c r="EN18" s="273"/>
      <c r="EO18" s="273"/>
      <c r="EP18" s="273"/>
      <c r="EQ18" s="273"/>
      <c r="ER18" s="273"/>
      <c r="ES18" s="273"/>
      <c r="ET18" s="273"/>
      <c r="EU18" s="273"/>
      <c r="EV18" s="273"/>
      <c r="EW18" s="273"/>
      <c r="EX18" s="273"/>
      <c r="EY18" s="273"/>
      <c r="EZ18" s="273"/>
      <c r="FA18" s="273"/>
      <c r="FB18" s="273"/>
      <c r="FC18" s="273"/>
      <c r="FD18" s="273"/>
      <c r="FE18" s="273"/>
      <c r="FF18" s="273"/>
      <c r="FG18" s="273"/>
      <c r="FH18" s="273"/>
      <c r="FI18" s="273"/>
      <c r="FJ18" s="273"/>
      <c r="FK18" s="273"/>
      <c r="FL18" s="273"/>
      <c r="FM18" s="273"/>
      <c r="FN18" s="273"/>
      <c r="FO18" s="273"/>
      <c r="FP18" s="273"/>
      <c r="FQ18" s="273"/>
      <c r="FR18" s="273"/>
      <c r="FS18" s="273"/>
      <c r="FT18" s="273"/>
      <c r="FU18" s="273"/>
      <c r="FV18" s="273"/>
      <c r="FW18" s="273"/>
      <c r="FX18" s="273"/>
      <c r="FY18" s="273"/>
      <c r="FZ18" s="273"/>
      <c r="GA18" s="273"/>
      <c r="GB18" s="273"/>
      <c r="GC18" s="273"/>
      <c r="GD18" s="273"/>
      <c r="GE18" s="273"/>
      <c r="GF18" s="273"/>
      <c r="GG18" s="273"/>
      <c r="GH18" s="273"/>
      <c r="GI18" s="273"/>
      <c r="GJ18" s="273"/>
      <c r="GK18" s="273"/>
      <c r="GL18" s="273"/>
      <c r="GM18" s="273"/>
      <c r="GN18" s="273"/>
      <c r="GO18" s="273"/>
      <c r="GP18" s="273"/>
      <c r="GQ18" s="273"/>
      <c r="GR18" s="273"/>
      <c r="GS18" s="273"/>
      <c r="GT18" s="273"/>
      <c r="GU18" s="273"/>
      <c r="GV18" s="273"/>
      <c r="GW18" s="273"/>
      <c r="GX18" s="273"/>
      <c r="GY18" s="273"/>
      <c r="GZ18" s="273"/>
      <c r="HA18" s="273"/>
      <c r="HB18" s="273"/>
      <c r="HC18" s="273"/>
      <c r="HD18" s="273"/>
      <c r="HE18" s="273"/>
      <c r="HF18" s="273"/>
      <c r="HG18" s="273"/>
      <c r="HH18" s="273"/>
      <c r="HI18" s="273"/>
      <c r="HJ18" s="273"/>
      <c r="HK18" s="273"/>
      <c r="HL18" s="273"/>
      <c r="HM18" s="273"/>
      <c r="HN18" s="273"/>
      <c r="HO18" s="273"/>
      <c r="HP18" s="273"/>
      <c r="HQ18" s="273"/>
      <c r="HR18" s="273"/>
      <c r="HS18" s="273"/>
      <c r="HT18" s="273"/>
      <c r="HU18" s="273"/>
      <c r="HV18" s="273"/>
      <c r="HW18" s="273"/>
      <c r="HX18" s="273"/>
      <c r="HY18" s="273"/>
      <c r="HZ18" s="273"/>
      <c r="IA18" s="273"/>
      <c r="IB18" s="273"/>
      <c r="IC18" s="273"/>
      <c r="ID18" s="273"/>
      <c r="IE18" s="273"/>
      <c r="IF18" s="273"/>
      <c r="IG18" s="273"/>
      <c r="IH18" s="273"/>
      <c r="II18" s="273"/>
      <c r="IJ18" s="273"/>
      <c r="IK18" s="273"/>
      <c r="IL18" s="273"/>
      <c r="IM18" s="273"/>
      <c r="IN18" s="273"/>
      <c r="IO18" s="273"/>
      <c r="IP18" s="273"/>
      <c r="IQ18" s="273"/>
      <c r="IR18" s="273"/>
      <c r="IS18" s="273"/>
      <c r="IT18" s="273"/>
      <c r="IU18" s="273"/>
    </row>
    <row r="19" s="30" customFormat="1" ht="24" customHeight="1" spans="1:255">
      <c r="A19" s="273"/>
      <c r="B19" s="307"/>
      <c r="C19" s="273"/>
      <c r="D19" s="308"/>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3"/>
      <c r="BV19" s="273"/>
      <c r="BW19" s="273"/>
      <c r="BX19" s="273"/>
      <c r="BY19" s="273"/>
      <c r="BZ19" s="273"/>
      <c r="CA19" s="273"/>
      <c r="CB19" s="273"/>
      <c r="CC19" s="273"/>
      <c r="CD19" s="273"/>
      <c r="CE19" s="273"/>
      <c r="CF19" s="273"/>
      <c r="CG19" s="273"/>
      <c r="CH19" s="273"/>
      <c r="CI19" s="273"/>
      <c r="CJ19" s="273"/>
      <c r="CK19" s="273"/>
      <c r="CL19" s="273"/>
      <c r="CM19" s="273"/>
      <c r="CN19" s="273"/>
      <c r="CO19" s="273"/>
      <c r="CP19" s="273"/>
      <c r="CQ19" s="273"/>
      <c r="CR19" s="273"/>
      <c r="CS19" s="273"/>
      <c r="CT19" s="273"/>
      <c r="CU19" s="273"/>
      <c r="CV19" s="273"/>
      <c r="CW19" s="273"/>
      <c r="CX19" s="273"/>
      <c r="CY19" s="273"/>
      <c r="CZ19" s="273"/>
      <c r="DA19" s="273"/>
      <c r="DB19" s="273"/>
      <c r="DC19" s="273"/>
      <c r="DD19" s="273"/>
      <c r="DE19" s="273"/>
      <c r="DF19" s="273"/>
      <c r="DG19" s="273"/>
      <c r="DH19" s="273"/>
      <c r="DI19" s="273"/>
      <c r="DJ19" s="273"/>
      <c r="DK19" s="273"/>
      <c r="DL19" s="273"/>
      <c r="DM19" s="273"/>
      <c r="DN19" s="273"/>
      <c r="DO19" s="273"/>
      <c r="DP19" s="273"/>
      <c r="DQ19" s="273"/>
      <c r="DR19" s="273"/>
      <c r="DS19" s="273"/>
      <c r="DT19" s="273"/>
      <c r="DU19" s="273"/>
      <c r="DV19" s="273"/>
      <c r="DW19" s="273"/>
      <c r="DX19" s="273"/>
      <c r="DY19" s="273"/>
      <c r="DZ19" s="273"/>
      <c r="EA19" s="273"/>
      <c r="EB19" s="273"/>
      <c r="EC19" s="273"/>
      <c r="ED19" s="273"/>
      <c r="EE19" s="273"/>
      <c r="EF19" s="273"/>
      <c r="EG19" s="273"/>
      <c r="EH19" s="273"/>
      <c r="EI19" s="273"/>
      <c r="EJ19" s="273"/>
      <c r="EK19" s="273"/>
      <c r="EL19" s="273"/>
      <c r="EM19" s="273"/>
      <c r="EN19" s="273"/>
      <c r="EO19" s="273"/>
      <c r="EP19" s="273"/>
      <c r="EQ19" s="273"/>
      <c r="ER19" s="273"/>
      <c r="ES19" s="273"/>
      <c r="ET19" s="273"/>
      <c r="EU19" s="273"/>
      <c r="EV19" s="273"/>
      <c r="EW19" s="273"/>
      <c r="EX19" s="273"/>
      <c r="EY19" s="273"/>
      <c r="EZ19" s="273"/>
      <c r="FA19" s="273"/>
      <c r="FB19" s="273"/>
      <c r="FC19" s="273"/>
      <c r="FD19" s="273"/>
      <c r="FE19" s="273"/>
      <c r="FF19" s="273"/>
      <c r="FG19" s="273"/>
      <c r="FH19" s="273"/>
      <c r="FI19" s="273"/>
      <c r="FJ19" s="273"/>
      <c r="FK19" s="273"/>
      <c r="FL19" s="273"/>
      <c r="FM19" s="273"/>
      <c r="FN19" s="273"/>
      <c r="FO19" s="273"/>
      <c r="FP19" s="273"/>
      <c r="FQ19" s="273"/>
      <c r="FR19" s="273"/>
      <c r="FS19" s="273"/>
      <c r="FT19" s="273"/>
      <c r="FU19" s="273"/>
      <c r="FV19" s="273"/>
      <c r="FW19" s="273"/>
      <c r="FX19" s="273"/>
      <c r="FY19" s="273"/>
      <c r="FZ19" s="273"/>
      <c r="GA19" s="273"/>
      <c r="GB19" s="273"/>
      <c r="GC19" s="273"/>
      <c r="GD19" s="273"/>
      <c r="GE19" s="273"/>
      <c r="GF19" s="273"/>
      <c r="GG19" s="273"/>
      <c r="GH19" s="273"/>
      <c r="GI19" s="273"/>
      <c r="GJ19" s="273"/>
      <c r="GK19" s="273"/>
      <c r="GL19" s="273"/>
      <c r="GM19" s="273"/>
      <c r="GN19" s="273"/>
      <c r="GO19" s="273"/>
      <c r="GP19" s="273"/>
      <c r="GQ19" s="273"/>
      <c r="GR19" s="273"/>
      <c r="GS19" s="273"/>
      <c r="GT19" s="273"/>
      <c r="GU19" s="273"/>
      <c r="GV19" s="273"/>
      <c r="GW19" s="273"/>
      <c r="GX19" s="273"/>
      <c r="GY19" s="273"/>
      <c r="GZ19" s="273"/>
      <c r="HA19" s="273"/>
      <c r="HB19" s="273"/>
      <c r="HC19" s="273"/>
      <c r="HD19" s="273"/>
      <c r="HE19" s="273"/>
      <c r="HF19" s="273"/>
      <c r="HG19" s="273"/>
      <c r="HH19" s="273"/>
      <c r="HI19" s="273"/>
      <c r="HJ19" s="273"/>
      <c r="HK19" s="273"/>
      <c r="HL19" s="273"/>
      <c r="HM19" s="273"/>
      <c r="HN19" s="273"/>
      <c r="HO19" s="273"/>
      <c r="HP19" s="273"/>
      <c r="HQ19" s="273"/>
      <c r="HR19" s="273"/>
      <c r="HS19" s="273"/>
      <c r="HT19" s="273"/>
      <c r="HU19" s="273"/>
      <c r="HV19" s="273"/>
      <c r="HW19" s="273"/>
      <c r="HX19" s="273"/>
      <c r="HY19" s="273"/>
      <c r="HZ19" s="273"/>
      <c r="IA19" s="273"/>
      <c r="IB19" s="273"/>
      <c r="IC19" s="273"/>
      <c r="ID19" s="273"/>
      <c r="IE19" s="273"/>
      <c r="IF19" s="273"/>
      <c r="IG19" s="273"/>
      <c r="IH19" s="273"/>
      <c r="II19" s="273"/>
      <c r="IJ19" s="273"/>
      <c r="IK19" s="273"/>
      <c r="IL19" s="273"/>
      <c r="IM19" s="273"/>
      <c r="IN19" s="273"/>
      <c r="IO19" s="273"/>
      <c r="IP19" s="273"/>
      <c r="IQ19" s="273"/>
      <c r="IR19" s="273"/>
      <c r="IS19" s="273"/>
      <c r="IT19" s="273"/>
      <c r="IU19" s="273"/>
    </row>
    <row r="20" s="30" customFormat="1" ht="24" customHeight="1" spans="1:255">
      <c r="A20" s="273"/>
      <c r="B20" s="307"/>
      <c r="C20" s="273"/>
      <c r="D20" s="308"/>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3"/>
      <c r="BV20" s="273"/>
      <c r="BW20" s="273"/>
      <c r="BX20" s="273"/>
      <c r="BY20" s="273"/>
      <c r="BZ20" s="273"/>
      <c r="CA20" s="273"/>
      <c r="CB20" s="273"/>
      <c r="CC20" s="273"/>
      <c r="CD20" s="273"/>
      <c r="CE20" s="273"/>
      <c r="CF20" s="273"/>
      <c r="CG20" s="273"/>
      <c r="CH20" s="273"/>
      <c r="CI20" s="273"/>
      <c r="CJ20" s="273"/>
      <c r="CK20" s="273"/>
      <c r="CL20" s="273"/>
      <c r="CM20" s="273"/>
      <c r="CN20" s="273"/>
      <c r="CO20" s="273"/>
      <c r="CP20" s="273"/>
      <c r="CQ20" s="273"/>
      <c r="CR20" s="273"/>
      <c r="CS20" s="273"/>
      <c r="CT20" s="273"/>
      <c r="CU20" s="273"/>
      <c r="CV20" s="273"/>
      <c r="CW20" s="273"/>
      <c r="CX20" s="273"/>
      <c r="CY20" s="273"/>
      <c r="CZ20" s="273"/>
      <c r="DA20" s="273"/>
      <c r="DB20" s="273"/>
      <c r="DC20" s="273"/>
      <c r="DD20" s="273"/>
      <c r="DE20" s="273"/>
      <c r="DF20" s="273"/>
      <c r="DG20" s="273"/>
      <c r="DH20" s="273"/>
      <c r="DI20" s="273"/>
      <c r="DJ20" s="273"/>
      <c r="DK20" s="273"/>
      <c r="DL20" s="273"/>
      <c r="DM20" s="273"/>
      <c r="DN20" s="273"/>
      <c r="DO20" s="273"/>
      <c r="DP20" s="273"/>
      <c r="DQ20" s="273"/>
      <c r="DR20" s="273"/>
      <c r="DS20" s="273"/>
      <c r="DT20" s="273"/>
      <c r="DU20" s="273"/>
      <c r="DV20" s="273"/>
      <c r="DW20" s="273"/>
      <c r="DX20" s="273"/>
      <c r="DY20" s="273"/>
      <c r="DZ20" s="273"/>
      <c r="EA20" s="273"/>
      <c r="EB20" s="273"/>
      <c r="EC20" s="273"/>
      <c r="ED20" s="273"/>
      <c r="EE20" s="273"/>
      <c r="EF20" s="273"/>
      <c r="EG20" s="273"/>
      <c r="EH20" s="273"/>
      <c r="EI20" s="273"/>
      <c r="EJ20" s="273"/>
      <c r="EK20" s="273"/>
      <c r="EL20" s="273"/>
      <c r="EM20" s="273"/>
      <c r="EN20" s="273"/>
      <c r="EO20" s="273"/>
      <c r="EP20" s="273"/>
      <c r="EQ20" s="273"/>
      <c r="ER20" s="273"/>
      <c r="ES20" s="273"/>
      <c r="ET20" s="273"/>
      <c r="EU20" s="273"/>
      <c r="EV20" s="273"/>
      <c r="EW20" s="273"/>
      <c r="EX20" s="273"/>
      <c r="EY20" s="273"/>
      <c r="EZ20" s="273"/>
      <c r="FA20" s="273"/>
      <c r="FB20" s="273"/>
      <c r="FC20" s="273"/>
      <c r="FD20" s="273"/>
      <c r="FE20" s="273"/>
      <c r="FF20" s="273"/>
      <c r="FG20" s="273"/>
      <c r="FH20" s="273"/>
      <c r="FI20" s="273"/>
      <c r="FJ20" s="273"/>
      <c r="FK20" s="273"/>
      <c r="FL20" s="273"/>
      <c r="FM20" s="273"/>
      <c r="FN20" s="273"/>
      <c r="FO20" s="273"/>
      <c r="FP20" s="273"/>
      <c r="FQ20" s="273"/>
      <c r="FR20" s="273"/>
      <c r="FS20" s="273"/>
      <c r="FT20" s="273"/>
      <c r="FU20" s="273"/>
      <c r="FV20" s="273"/>
      <c r="FW20" s="273"/>
      <c r="FX20" s="273"/>
      <c r="FY20" s="273"/>
      <c r="FZ20" s="273"/>
      <c r="GA20" s="273"/>
      <c r="GB20" s="273"/>
      <c r="GC20" s="273"/>
      <c r="GD20" s="273"/>
      <c r="GE20" s="273"/>
      <c r="GF20" s="273"/>
      <c r="GG20" s="273"/>
      <c r="GH20" s="273"/>
      <c r="GI20" s="273"/>
      <c r="GJ20" s="273"/>
      <c r="GK20" s="273"/>
      <c r="GL20" s="273"/>
      <c r="GM20" s="273"/>
      <c r="GN20" s="273"/>
      <c r="GO20" s="273"/>
      <c r="GP20" s="273"/>
      <c r="GQ20" s="273"/>
      <c r="GR20" s="273"/>
      <c r="GS20" s="273"/>
      <c r="GT20" s="273"/>
      <c r="GU20" s="273"/>
      <c r="GV20" s="273"/>
      <c r="GW20" s="273"/>
      <c r="GX20" s="273"/>
      <c r="GY20" s="273"/>
      <c r="GZ20" s="273"/>
      <c r="HA20" s="273"/>
      <c r="HB20" s="273"/>
      <c r="HC20" s="273"/>
      <c r="HD20" s="273"/>
      <c r="HE20" s="273"/>
      <c r="HF20" s="273"/>
      <c r="HG20" s="273"/>
      <c r="HH20" s="273"/>
      <c r="HI20" s="273"/>
      <c r="HJ20" s="273"/>
      <c r="HK20" s="273"/>
      <c r="HL20" s="273"/>
      <c r="HM20" s="273"/>
      <c r="HN20" s="273"/>
      <c r="HO20" s="273"/>
      <c r="HP20" s="273"/>
      <c r="HQ20" s="273"/>
      <c r="HR20" s="273"/>
      <c r="HS20" s="273"/>
      <c r="HT20" s="273"/>
      <c r="HU20" s="273"/>
      <c r="HV20" s="273"/>
      <c r="HW20" s="273"/>
      <c r="HX20" s="273"/>
      <c r="HY20" s="273"/>
      <c r="HZ20" s="273"/>
      <c r="IA20" s="273"/>
      <c r="IB20" s="273"/>
      <c r="IC20" s="273"/>
      <c r="ID20" s="273"/>
      <c r="IE20" s="273"/>
      <c r="IF20" s="273"/>
      <c r="IG20" s="273"/>
      <c r="IH20" s="273"/>
      <c r="II20" s="273"/>
      <c r="IJ20" s="273"/>
      <c r="IK20" s="273"/>
      <c r="IL20" s="273"/>
      <c r="IM20" s="273"/>
      <c r="IN20" s="273"/>
      <c r="IO20" s="273"/>
      <c r="IP20" s="273"/>
      <c r="IQ20" s="273"/>
      <c r="IR20" s="273"/>
      <c r="IS20" s="273"/>
      <c r="IT20" s="273"/>
      <c r="IU20" s="273"/>
    </row>
    <row r="21" s="30" customFormat="1" ht="24" customHeight="1" spans="1:255">
      <c r="A21" s="273"/>
      <c r="B21" s="307"/>
      <c r="C21" s="273"/>
      <c r="D21" s="308"/>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73"/>
      <c r="BR21" s="273"/>
      <c r="BS21" s="273"/>
      <c r="BT21" s="273"/>
      <c r="BU21" s="273"/>
      <c r="BV21" s="273"/>
      <c r="BW21" s="273"/>
      <c r="BX21" s="273"/>
      <c r="BY21" s="273"/>
      <c r="BZ21" s="273"/>
      <c r="CA21" s="273"/>
      <c r="CB21" s="273"/>
      <c r="CC21" s="273"/>
      <c r="CD21" s="273"/>
      <c r="CE21" s="273"/>
      <c r="CF21" s="273"/>
      <c r="CG21" s="273"/>
      <c r="CH21" s="273"/>
      <c r="CI21" s="273"/>
      <c r="CJ21" s="273"/>
      <c r="CK21" s="273"/>
      <c r="CL21" s="273"/>
      <c r="CM21" s="273"/>
      <c r="CN21" s="273"/>
      <c r="CO21" s="273"/>
      <c r="CP21" s="273"/>
      <c r="CQ21" s="273"/>
      <c r="CR21" s="273"/>
      <c r="CS21" s="273"/>
      <c r="CT21" s="273"/>
      <c r="CU21" s="273"/>
      <c r="CV21" s="273"/>
      <c r="CW21" s="273"/>
      <c r="CX21" s="273"/>
      <c r="CY21" s="273"/>
      <c r="CZ21" s="273"/>
      <c r="DA21" s="273"/>
      <c r="DB21" s="273"/>
      <c r="DC21" s="273"/>
      <c r="DD21" s="273"/>
      <c r="DE21" s="273"/>
      <c r="DF21" s="273"/>
      <c r="DG21" s="273"/>
      <c r="DH21" s="273"/>
      <c r="DI21" s="273"/>
      <c r="DJ21" s="273"/>
      <c r="DK21" s="273"/>
      <c r="DL21" s="273"/>
      <c r="DM21" s="273"/>
      <c r="DN21" s="273"/>
      <c r="DO21" s="273"/>
      <c r="DP21" s="273"/>
      <c r="DQ21" s="273"/>
      <c r="DR21" s="273"/>
      <c r="DS21" s="273"/>
      <c r="DT21" s="273"/>
      <c r="DU21" s="273"/>
      <c r="DV21" s="273"/>
      <c r="DW21" s="273"/>
      <c r="DX21" s="273"/>
      <c r="DY21" s="273"/>
      <c r="DZ21" s="273"/>
      <c r="EA21" s="273"/>
      <c r="EB21" s="273"/>
      <c r="EC21" s="273"/>
      <c r="ED21" s="273"/>
      <c r="EE21" s="273"/>
      <c r="EF21" s="273"/>
      <c r="EG21" s="273"/>
      <c r="EH21" s="273"/>
      <c r="EI21" s="273"/>
      <c r="EJ21" s="273"/>
      <c r="EK21" s="273"/>
      <c r="EL21" s="273"/>
      <c r="EM21" s="273"/>
      <c r="EN21" s="273"/>
      <c r="EO21" s="273"/>
      <c r="EP21" s="273"/>
      <c r="EQ21" s="273"/>
      <c r="ER21" s="273"/>
      <c r="ES21" s="273"/>
      <c r="ET21" s="273"/>
      <c r="EU21" s="273"/>
      <c r="EV21" s="273"/>
      <c r="EW21" s="273"/>
      <c r="EX21" s="273"/>
      <c r="EY21" s="273"/>
      <c r="EZ21" s="273"/>
      <c r="FA21" s="273"/>
      <c r="FB21" s="273"/>
      <c r="FC21" s="273"/>
      <c r="FD21" s="273"/>
      <c r="FE21" s="273"/>
      <c r="FF21" s="273"/>
      <c r="FG21" s="273"/>
      <c r="FH21" s="273"/>
      <c r="FI21" s="273"/>
      <c r="FJ21" s="273"/>
      <c r="FK21" s="273"/>
      <c r="FL21" s="273"/>
      <c r="FM21" s="273"/>
      <c r="FN21" s="273"/>
      <c r="FO21" s="273"/>
      <c r="FP21" s="273"/>
      <c r="FQ21" s="273"/>
      <c r="FR21" s="273"/>
      <c r="FS21" s="273"/>
      <c r="FT21" s="273"/>
      <c r="FU21" s="273"/>
      <c r="FV21" s="273"/>
      <c r="FW21" s="273"/>
      <c r="FX21" s="273"/>
      <c r="FY21" s="273"/>
      <c r="FZ21" s="273"/>
      <c r="GA21" s="273"/>
      <c r="GB21" s="273"/>
      <c r="GC21" s="273"/>
      <c r="GD21" s="273"/>
      <c r="GE21" s="273"/>
      <c r="GF21" s="273"/>
      <c r="GG21" s="273"/>
      <c r="GH21" s="273"/>
      <c r="GI21" s="273"/>
      <c r="GJ21" s="273"/>
      <c r="GK21" s="273"/>
      <c r="GL21" s="273"/>
      <c r="GM21" s="273"/>
      <c r="GN21" s="273"/>
      <c r="GO21" s="273"/>
      <c r="GP21" s="273"/>
      <c r="GQ21" s="273"/>
      <c r="GR21" s="273"/>
      <c r="GS21" s="273"/>
      <c r="GT21" s="273"/>
      <c r="GU21" s="273"/>
      <c r="GV21" s="273"/>
      <c r="GW21" s="273"/>
      <c r="GX21" s="273"/>
      <c r="GY21" s="273"/>
      <c r="GZ21" s="273"/>
      <c r="HA21" s="273"/>
      <c r="HB21" s="273"/>
      <c r="HC21" s="273"/>
      <c r="HD21" s="273"/>
      <c r="HE21" s="273"/>
      <c r="HF21" s="273"/>
      <c r="HG21" s="273"/>
      <c r="HH21" s="273"/>
      <c r="HI21" s="273"/>
      <c r="HJ21" s="273"/>
      <c r="HK21" s="273"/>
      <c r="HL21" s="273"/>
      <c r="HM21" s="273"/>
      <c r="HN21" s="273"/>
      <c r="HO21" s="273"/>
      <c r="HP21" s="273"/>
      <c r="HQ21" s="273"/>
      <c r="HR21" s="273"/>
      <c r="HS21" s="273"/>
      <c r="HT21" s="273"/>
      <c r="HU21" s="273"/>
      <c r="HV21" s="273"/>
      <c r="HW21" s="273"/>
      <c r="HX21" s="273"/>
      <c r="HY21" s="273"/>
      <c r="HZ21" s="273"/>
      <c r="IA21" s="273"/>
      <c r="IB21" s="273"/>
      <c r="IC21" s="273"/>
      <c r="ID21" s="273"/>
      <c r="IE21" s="273"/>
      <c r="IF21" s="273"/>
      <c r="IG21" s="273"/>
      <c r="IH21" s="273"/>
      <c r="II21" s="273"/>
      <c r="IJ21" s="273"/>
      <c r="IK21" s="273"/>
      <c r="IL21" s="273"/>
      <c r="IM21" s="273"/>
      <c r="IN21" s="273"/>
      <c r="IO21" s="273"/>
      <c r="IP21" s="273"/>
      <c r="IQ21" s="273"/>
      <c r="IR21" s="273"/>
      <c r="IS21" s="273"/>
      <c r="IT21" s="273"/>
      <c r="IU21" s="273"/>
    </row>
    <row r="22" s="30" customFormat="1" ht="24" customHeight="1" spans="1:255">
      <c r="A22" s="273"/>
      <c r="B22" s="307"/>
      <c r="C22" s="273"/>
      <c r="D22" s="308"/>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3"/>
      <c r="BX22" s="273"/>
      <c r="BY22" s="273"/>
      <c r="BZ22" s="273"/>
      <c r="CA22" s="273"/>
      <c r="CB22" s="273"/>
      <c r="CC22" s="273"/>
      <c r="CD22" s="273"/>
      <c r="CE22" s="273"/>
      <c r="CF22" s="273"/>
      <c r="CG22" s="273"/>
      <c r="CH22" s="273"/>
      <c r="CI22" s="273"/>
      <c r="CJ22" s="273"/>
      <c r="CK22" s="273"/>
      <c r="CL22" s="273"/>
      <c r="CM22" s="273"/>
      <c r="CN22" s="273"/>
      <c r="CO22" s="273"/>
      <c r="CP22" s="273"/>
      <c r="CQ22" s="273"/>
      <c r="CR22" s="273"/>
      <c r="CS22" s="273"/>
      <c r="CT22" s="273"/>
      <c r="CU22" s="273"/>
      <c r="CV22" s="273"/>
      <c r="CW22" s="273"/>
      <c r="CX22" s="273"/>
      <c r="CY22" s="273"/>
      <c r="CZ22" s="273"/>
      <c r="DA22" s="273"/>
      <c r="DB22" s="273"/>
      <c r="DC22" s="273"/>
      <c r="DD22" s="273"/>
      <c r="DE22" s="273"/>
      <c r="DF22" s="273"/>
      <c r="DG22" s="273"/>
      <c r="DH22" s="273"/>
      <c r="DI22" s="273"/>
      <c r="DJ22" s="273"/>
      <c r="DK22" s="273"/>
      <c r="DL22" s="273"/>
      <c r="DM22" s="273"/>
      <c r="DN22" s="273"/>
      <c r="DO22" s="273"/>
      <c r="DP22" s="273"/>
      <c r="DQ22" s="273"/>
      <c r="DR22" s="273"/>
      <c r="DS22" s="273"/>
      <c r="DT22" s="273"/>
      <c r="DU22" s="273"/>
      <c r="DV22" s="273"/>
      <c r="DW22" s="273"/>
      <c r="DX22" s="273"/>
      <c r="DY22" s="273"/>
      <c r="DZ22" s="273"/>
      <c r="EA22" s="273"/>
      <c r="EB22" s="273"/>
      <c r="EC22" s="273"/>
      <c r="ED22" s="273"/>
      <c r="EE22" s="273"/>
      <c r="EF22" s="273"/>
      <c r="EG22" s="273"/>
      <c r="EH22" s="273"/>
      <c r="EI22" s="273"/>
      <c r="EJ22" s="273"/>
      <c r="EK22" s="273"/>
      <c r="EL22" s="273"/>
      <c r="EM22" s="273"/>
      <c r="EN22" s="273"/>
      <c r="EO22" s="273"/>
      <c r="EP22" s="273"/>
      <c r="EQ22" s="273"/>
      <c r="ER22" s="273"/>
      <c r="ES22" s="273"/>
      <c r="ET22" s="273"/>
      <c r="EU22" s="273"/>
      <c r="EV22" s="273"/>
      <c r="EW22" s="273"/>
      <c r="EX22" s="273"/>
      <c r="EY22" s="273"/>
      <c r="EZ22" s="273"/>
      <c r="FA22" s="273"/>
      <c r="FB22" s="273"/>
      <c r="FC22" s="273"/>
      <c r="FD22" s="273"/>
      <c r="FE22" s="273"/>
      <c r="FF22" s="273"/>
      <c r="FG22" s="273"/>
      <c r="FH22" s="273"/>
      <c r="FI22" s="273"/>
      <c r="FJ22" s="273"/>
      <c r="FK22" s="273"/>
      <c r="FL22" s="273"/>
      <c r="FM22" s="273"/>
      <c r="FN22" s="273"/>
      <c r="FO22" s="273"/>
      <c r="FP22" s="273"/>
      <c r="FQ22" s="273"/>
      <c r="FR22" s="273"/>
      <c r="FS22" s="273"/>
      <c r="FT22" s="273"/>
      <c r="FU22" s="273"/>
      <c r="FV22" s="273"/>
      <c r="FW22" s="273"/>
      <c r="FX22" s="273"/>
      <c r="FY22" s="273"/>
      <c r="FZ22" s="273"/>
      <c r="GA22" s="273"/>
      <c r="GB22" s="273"/>
      <c r="GC22" s="273"/>
      <c r="GD22" s="273"/>
      <c r="GE22" s="273"/>
      <c r="GF22" s="273"/>
      <c r="GG22" s="273"/>
      <c r="GH22" s="273"/>
      <c r="GI22" s="273"/>
      <c r="GJ22" s="273"/>
      <c r="GK22" s="273"/>
      <c r="GL22" s="273"/>
      <c r="GM22" s="273"/>
      <c r="GN22" s="273"/>
      <c r="GO22" s="273"/>
      <c r="GP22" s="273"/>
      <c r="GQ22" s="273"/>
      <c r="GR22" s="273"/>
      <c r="GS22" s="273"/>
      <c r="GT22" s="273"/>
      <c r="GU22" s="273"/>
      <c r="GV22" s="273"/>
      <c r="GW22" s="273"/>
      <c r="GX22" s="273"/>
      <c r="GY22" s="273"/>
      <c r="GZ22" s="273"/>
      <c r="HA22" s="273"/>
      <c r="HB22" s="273"/>
      <c r="HC22" s="273"/>
      <c r="HD22" s="273"/>
      <c r="HE22" s="273"/>
      <c r="HF22" s="273"/>
      <c r="HG22" s="273"/>
      <c r="HH22" s="273"/>
      <c r="HI22" s="273"/>
      <c r="HJ22" s="273"/>
      <c r="HK22" s="273"/>
      <c r="HL22" s="273"/>
      <c r="HM22" s="273"/>
      <c r="HN22" s="273"/>
      <c r="HO22" s="273"/>
      <c r="HP22" s="273"/>
      <c r="HQ22" s="273"/>
      <c r="HR22" s="273"/>
      <c r="HS22" s="273"/>
      <c r="HT22" s="273"/>
      <c r="HU22" s="273"/>
      <c r="HV22" s="273"/>
      <c r="HW22" s="273"/>
      <c r="HX22" s="273"/>
      <c r="HY22" s="273"/>
      <c r="HZ22" s="273"/>
      <c r="IA22" s="273"/>
      <c r="IB22" s="273"/>
      <c r="IC22" s="273"/>
      <c r="ID22" s="273"/>
      <c r="IE22" s="273"/>
      <c r="IF22" s="273"/>
      <c r="IG22" s="273"/>
      <c r="IH22" s="273"/>
      <c r="II22" s="273"/>
      <c r="IJ22" s="273"/>
      <c r="IK22" s="273"/>
      <c r="IL22" s="273"/>
      <c r="IM22" s="273"/>
      <c r="IN22" s="273"/>
      <c r="IO22" s="273"/>
      <c r="IP22" s="273"/>
      <c r="IQ22" s="273"/>
      <c r="IR22" s="273"/>
      <c r="IS22" s="273"/>
      <c r="IT22" s="273"/>
      <c r="IU22" s="273"/>
    </row>
    <row r="23" s="30" customFormat="1" ht="24" customHeight="1" spans="1:255">
      <c r="A23" s="273"/>
      <c r="B23" s="307"/>
      <c r="C23" s="273"/>
      <c r="D23" s="308"/>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273"/>
      <c r="BF23" s="273"/>
      <c r="BG23" s="273"/>
      <c r="BH23" s="273"/>
      <c r="BI23" s="273"/>
      <c r="BJ23" s="273"/>
      <c r="BK23" s="273"/>
      <c r="BL23" s="273"/>
      <c r="BM23" s="273"/>
      <c r="BN23" s="273"/>
      <c r="BO23" s="273"/>
      <c r="BP23" s="273"/>
      <c r="BQ23" s="273"/>
      <c r="BR23" s="273"/>
      <c r="BS23" s="273"/>
      <c r="BT23" s="273"/>
      <c r="BU23" s="273"/>
      <c r="BV23" s="273"/>
      <c r="BW23" s="273"/>
      <c r="BX23" s="273"/>
      <c r="BY23" s="273"/>
      <c r="BZ23" s="273"/>
      <c r="CA23" s="273"/>
      <c r="CB23" s="273"/>
      <c r="CC23" s="273"/>
      <c r="CD23" s="273"/>
      <c r="CE23" s="273"/>
      <c r="CF23" s="273"/>
      <c r="CG23" s="273"/>
      <c r="CH23" s="273"/>
      <c r="CI23" s="273"/>
      <c r="CJ23" s="273"/>
      <c r="CK23" s="273"/>
      <c r="CL23" s="273"/>
      <c r="CM23" s="273"/>
      <c r="CN23" s="273"/>
      <c r="CO23" s="273"/>
      <c r="CP23" s="273"/>
      <c r="CQ23" s="273"/>
      <c r="CR23" s="273"/>
      <c r="CS23" s="273"/>
      <c r="CT23" s="273"/>
      <c r="CU23" s="273"/>
      <c r="CV23" s="273"/>
      <c r="CW23" s="273"/>
      <c r="CX23" s="273"/>
      <c r="CY23" s="273"/>
      <c r="CZ23" s="273"/>
      <c r="DA23" s="273"/>
      <c r="DB23" s="273"/>
      <c r="DC23" s="273"/>
      <c r="DD23" s="273"/>
      <c r="DE23" s="273"/>
      <c r="DF23" s="273"/>
      <c r="DG23" s="273"/>
      <c r="DH23" s="273"/>
      <c r="DI23" s="273"/>
      <c r="DJ23" s="273"/>
      <c r="DK23" s="273"/>
      <c r="DL23" s="273"/>
      <c r="DM23" s="273"/>
      <c r="DN23" s="273"/>
      <c r="DO23" s="273"/>
      <c r="DP23" s="273"/>
      <c r="DQ23" s="273"/>
      <c r="DR23" s="273"/>
      <c r="DS23" s="273"/>
      <c r="DT23" s="273"/>
      <c r="DU23" s="273"/>
      <c r="DV23" s="273"/>
      <c r="DW23" s="273"/>
      <c r="DX23" s="273"/>
      <c r="DY23" s="273"/>
      <c r="DZ23" s="273"/>
      <c r="EA23" s="273"/>
      <c r="EB23" s="273"/>
      <c r="EC23" s="273"/>
      <c r="ED23" s="273"/>
      <c r="EE23" s="273"/>
      <c r="EF23" s="273"/>
      <c r="EG23" s="273"/>
      <c r="EH23" s="273"/>
      <c r="EI23" s="273"/>
      <c r="EJ23" s="273"/>
      <c r="EK23" s="273"/>
      <c r="EL23" s="273"/>
      <c r="EM23" s="273"/>
      <c r="EN23" s="273"/>
      <c r="EO23" s="273"/>
      <c r="EP23" s="273"/>
      <c r="EQ23" s="273"/>
      <c r="ER23" s="273"/>
      <c r="ES23" s="273"/>
      <c r="ET23" s="273"/>
      <c r="EU23" s="273"/>
      <c r="EV23" s="273"/>
      <c r="EW23" s="273"/>
      <c r="EX23" s="273"/>
      <c r="EY23" s="273"/>
      <c r="EZ23" s="273"/>
      <c r="FA23" s="273"/>
      <c r="FB23" s="273"/>
      <c r="FC23" s="273"/>
      <c r="FD23" s="273"/>
      <c r="FE23" s="273"/>
      <c r="FF23" s="273"/>
      <c r="FG23" s="273"/>
      <c r="FH23" s="273"/>
      <c r="FI23" s="273"/>
      <c r="FJ23" s="273"/>
      <c r="FK23" s="273"/>
      <c r="FL23" s="273"/>
      <c r="FM23" s="273"/>
      <c r="FN23" s="273"/>
      <c r="FO23" s="273"/>
      <c r="FP23" s="273"/>
      <c r="FQ23" s="273"/>
      <c r="FR23" s="273"/>
      <c r="FS23" s="273"/>
      <c r="FT23" s="273"/>
      <c r="FU23" s="273"/>
      <c r="FV23" s="273"/>
      <c r="FW23" s="273"/>
      <c r="FX23" s="273"/>
      <c r="FY23" s="273"/>
      <c r="FZ23" s="273"/>
      <c r="GA23" s="273"/>
      <c r="GB23" s="273"/>
      <c r="GC23" s="273"/>
      <c r="GD23" s="273"/>
      <c r="GE23" s="273"/>
      <c r="GF23" s="273"/>
      <c r="GG23" s="273"/>
      <c r="GH23" s="273"/>
      <c r="GI23" s="273"/>
      <c r="GJ23" s="273"/>
      <c r="GK23" s="273"/>
      <c r="GL23" s="273"/>
      <c r="GM23" s="273"/>
      <c r="GN23" s="273"/>
      <c r="GO23" s="273"/>
      <c r="GP23" s="273"/>
      <c r="GQ23" s="273"/>
      <c r="GR23" s="273"/>
      <c r="GS23" s="273"/>
      <c r="GT23" s="273"/>
      <c r="GU23" s="273"/>
      <c r="GV23" s="273"/>
      <c r="GW23" s="273"/>
      <c r="GX23" s="273"/>
      <c r="GY23" s="273"/>
      <c r="GZ23" s="273"/>
      <c r="HA23" s="273"/>
      <c r="HB23" s="273"/>
      <c r="HC23" s="273"/>
      <c r="HD23" s="273"/>
      <c r="HE23" s="273"/>
      <c r="HF23" s="273"/>
      <c r="HG23" s="273"/>
      <c r="HH23" s="273"/>
      <c r="HI23" s="273"/>
      <c r="HJ23" s="273"/>
      <c r="HK23" s="273"/>
      <c r="HL23" s="273"/>
      <c r="HM23" s="273"/>
      <c r="HN23" s="273"/>
      <c r="HO23" s="273"/>
      <c r="HP23" s="273"/>
      <c r="HQ23" s="273"/>
      <c r="HR23" s="273"/>
      <c r="HS23" s="273"/>
      <c r="HT23" s="273"/>
      <c r="HU23" s="273"/>
      <c r="HV23" s="273"/>
      <c r="HW23" s="273"/>
      <c r="HX23" s="273"/>
      <c r="HY23" s="273"/>
      <c r="HZ23" s="273"/>
      <c r="IA23" s="273"/>
      <c r="IB23" s="273"/>
      <c r="IC23" s="273"/>
      <c r="ID23" s="273"/>
      <c r="IE23" s="273"/>
      <c r="IF23" s="273"/>
      <c r="IG23" s="273"/>
      <c r="IH23" s="273"/>
      <c r="II23" s="273"/>
      <c r="IJ23" s="273"/>
      <c r="IK23" s="273"/>
      <c r="IL23" s="273"/>
      <c r="IM23" s="273"/>
      <c r="IN23" s="273"/>
      <c r="IO23" s="273"/>
      <c r="IP23" s="273"/>
      <c r="IQ23" s="273"/>
      <c r="IR23" s="273"/>
      <c r="IS23" s="273"/>
      <c r="IT23" s="273"/>
      <c r="IU23" s="273"/>
    </row>
    <row r="24" s="30" customFormat="1" ht="24" customHeight="1" spans="1:255">
      <c r="A24" s="273"/>
      <c r="B24" s="307"/>
      <c r="C24" s="273"/>
      <c r="D24" s="308"/>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73"/>
      <c r="BR24" s="273"/>
      <c r="BS24" s="273"/>
      <c r="BT24" s="273"/>
      <c r="BU24" s="273"/>
      <c r="BV24" s="273"/>
      <c r="BW24" s="273"/>
      <c r="BX24" s="273"/>
      <c r="BY24" s="273"/>
      <c r="BZ24" s="273"/>
      <c r="CA24" s="273"/>
      <c r="CB24" s="273"/>
      <c r="CC24" s="273"/>
      <c r="CD24" s="273"/>
      <c r="CE24" s="273"/>
      <c r="CF24" s="273"/>
      <c r="CG24" s="273"/>
      <c r="CH24" s="273"/>
      <c r="CI24" s="273"/>
      <c r="CJ24" s="273"/>
      <c r="CK24" s="273"/>
      <c r="CL24" s="273"/>
      <c r="CM24" s="273"/>
      <c r="CN24" s="273"/>
      <c r="CO24" s="273"/>
      <c r="CP24" s="273"/>
      <c r="CQ24" s="273"/>
      <c r="CR24" s="273"/>
      <c r="CS24" s="273"/>
      <c r="CT24" s="273"/>
      <c r="CU24" s="273"/>
      <c r="CV24" s="273"/>
      <c r="CW24" s="273"/>
      <c r="CX24" s="273"/>
      <c r="CY24" s="273"/>
      <c r="CZ24" s="273"/>
      <c r="DA24" s="273"/>
      <c r="DB24" s="273"/>
      <c r="DC24" s="273"/>
      <c r="DD24" s="273"/>
      <c r="DE24" s="273"/>
      <c r="DF24" s="273"/>
      <c r="DG24" s="273"/>
      <c r="DH24" s="273"/>
      <c r="DI24" s="273"/>
      <c r="DJ24" s="273"/>
      <c r="DK24" s="273"/>
      <c r="DL24" s="273"/>
      <c r="DM24" s="273"/>
      <c r="DN24" s="273"/>
      <c r="DO24" s="273"/>
      <c r="DP24" s="273"/>
      <c r="DQ24" s="273"/>
      <c r="DR24" s="273"/>
      <c r="DS24" s="273"/>
      <c r="DT24" s="273"/>
      <c r="DU24" s="273"/>
      <c r="DV24" s="273"/>
      <c r="DW24" s="273"/>
      <c r="DX24" s="273"/>
      <c r="DY24" s="273"/>
      <c r="DZ24" s="273"/>
      <c r="EA24" s="273"/>
      <c r="EB24" s="273"/>
      <c r="EC24" s="273"/>
      <c r="ED24" s="273"/>
      <c r="EE24" s="273"/>
      <c r="EF24" s="273"/>
      <c r="EG24" s="273"/>
      <c r="EH24" s="273"/>
      <c r="EI24" s="273"/>
      <c r="EJ24" s="273"/>
      <c r="EK24" s="273"/>
      <c r="EL24" s="273"/>
      <c r="EM24" s="273"/>
      <c r="EN24" s="273"/>
      <c r="EO24" s="273"/>
      <c r="EP24" s="273"/>
      <c r="EQ24" s="273"/>
      <c r="ER24" s="273"/>
      <c r="ES24" s="273"/>
      <c r="ET24" s="273"/>
      <c r="EU24" s="273"/>
      <c r="EV24" s="273"/>
      <c r="EW24" s="273"/>
      <c r="EX24" s="273"/>
      <c r="EY24" s="273"/>
      <c r="EZ24" s="273"/>
      <c r="FA24" s="273"/>
      <c r="FB24" s="273"/>
      <c r="FC24" s="273"/>
      <c r="FD24" s="273"/>
      <c r="FE24" s="273"/>
      <c r="FF24" s="273"/>
      <c r="FG24" s="273"/>
      <c r="FH24" s="273"/>
      <c r="FI24" s="273"/>
      <c r="FJ24" s="273"/>
      <c r="FK24" s="273"/>
      <c r="FL24" s="273"/>
      <c r="FM24" s="273"/>
      <c r="FN24" s="273"/>
      <c r="FO24" s="273"/>
      <c r="FP24" s="273"/>
      <c r="FQ24" s="273"/>
      <c r="FR24" s="273"/>
      <c r="FS24" s="273"/>
      <c r="FT24" s="273"/>
      <c r="FU24" s="273"/>
      <c r="FV24" s="273"/>
      <c r="FW24" s="273"/>
      <c r="FX24" s="273"/>
      <c r="FY24" s="273"/>
      <c r="FZ24" s="273"/>
      <c r="GA24" s="273"/>
      <c r="GB24" s="273"/>
      <c r="GC24" s="273"/>
      <c r="GD24" s="273"/>
      <c r="GE24" s="273"/>
      <c r="GF24" s="273"/>
      <c r="GG24" s="273"/>
      <c r="GH24" s="273"/>
      <c r="GI24" s="273"/>
      <c r="GJ24" s="273"/>
      <c r="GK24" s="273"/>
      <c r="GL24" s="273"/>
      <c r="GM24" s="273"/>
      <c r="GN24" s="273"/>
      <c r="GO24" s="273"/>
      <c r="GP24" s="273"/>
      <c r="GQ24" s="273"/>
      <c r="GR24" s="273"/>
      <c r="GS24" s="273"/>
      <c r="GT24" s="273"/>
      <c r="GU24" s="273"/>
      <c r="GV24" s="273"/>
      <c r="GW24" s="273"/>
      <c r="GX24" s="273"/>
      <c r="GY24" s="273"/>
      <c r="GZ24" s="273"/>
      <c r="HA24" s="273"/>
      <c r="HB24" s="273"/>
      <c r="HC24" s="273"/>
      <c r="HD24" s="273"/>
      <c r="HE24" s="273"/>
      <c r="HF24" s="273"/>
      <c r="HG24" s="273"/>
      <c r="HH24" s="273"/>
      <c r="HI24" s="273"/>
      <c r="HJ24" s="273"/>
      <c r="HK24" s="273"/>
      <c r="HL24" s="273"/>
      <c r="HM24" s="273"/>
      <c r="HN24" s="273"/>
      <c r="HO24" s="273"/>
      <c r="HP24" s="273"/>
      <c r="HQ24" s="273"/>
      <c r="HR24" s="273"/>
      <c r="HS24" s="273"/>
      <c r="HT24" s="273"/>
      <c r="HU24" s="273"/>
      <c r="HV24" s="273"/>
      <c r="HW24" s="273"/>
      <c r="HX24" s="273"/>
      <c r="HY24" s="273"/>
      <c r="HZ24" s="273"/>
      <c r="IA24" s="273"/>
      <c r="IB24" s="273"/>
      <c r="IC24" s="273"/>
      <c r="ID24" s="273"/>
      <c r="IE24" s="273"/>
      <c r="IF24" s="273"/>
      <c r="IG24" s="273"/>
      <c r="IH24" s="273"/>
      <c r="II24" s="273"/>
      <c r="IJ24" s="273"/>
      <c r="IK24" s="273"/>
      <c r="IL24" s="273"/>
      <c r="IM24" s="273"/>
      <c r="IN24" s="273"/>
      <c r="IO24" s="273"/>
      <c r="IP24" s="273"/>
      <c r="IQ24" s="273"/>
      <c r="IR24" s="273"/>
      <c r="IS24" s="273"/>
      <c r="IT24" s="273"/>
      <c r="IU24" s="273"/>
    </row>
    <row r="25" s="30" customFormat="1" ht="24" customHeight="1" spans="1:255">
      <c r="A25" s="273"/>
      <c r="B25" s="307"/>
      <c r="C25" s="273"/>
      <c r="D25" s="308"/>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273"/>
      <c r="CH25" s="273"/>
      <c r="CI25" s="273"/>
      <c r="CJ25" s="273"/>
      <c r="CK25" s="273"/>
      <c r="CL25" s="273"/>
      <c r="CM25" s="273"/>
      <c r="CN25" s="273"/>
      <c r="CO25" s="273"/>
      <c r="CP25" s="273"/>
      <c r="CQ25" s="273"/>
      <c r="CR25" s="273"/>
      <c r="CS25" s="273"/>
      <c r="CT25" s="273"/>
      <c r="CU25" s="273"/>
      <c r="CV25" s="273"/>
      <c r="CW25" s="273"/>
      <c r="CX25" s="273"/>
      <c r="CY25" s="273"/>
      <c r="CZ25" s="273"/>
      <c r="DA25" s="273"/>
      <c r="DB25" s="273"/>
      <c r="DC25" s="273"/>
      <c r="DD25" s="273"/>
      <c r="DE25" s="273"/>
      <c r="DF25" s="273"/>
      <c r="DG25" s="273"/>
      <c r="DH25" s="273"/>
      <c r="DI25" s="273"/>
      <c r="DJ25" s="273"/>
      <c r="DK25" s="273"/>
      <c r="DL25" s="273"/>
      <c r="DM25" s="273"/>
      <c r="DN25" s="273"/>
      <c r="DO25" s="273"/>
      <c r="DP25" s="273"/>
      <c r="DQ25" s="273"/>
      <c r="DR25" s="273"/>
      <c r="DS25" s="273"/>
      <c r="DT25" s="273"/>
      <c r="DU25" s="273"/>
      <c r="DV25" s="273"/>
      <c r="DW25" s="273"/>
      <c r="DX25" s="273"/>
      <c r="DY25" s="273"/>
      <c r="DZ25" s="273"/>
      <c r="EA25" s="273"/>
      <c r="EB25" s="273"/>
      <c r="EC25" s="273"/>
      <c r="ED25" s="273"/>
      <c r="EE25" s="273"/>
      <c r="EF25" s="273"/>
      <c r="EG25" s="273"/>
      <c r="EH25" s="273"/>
      <c r="EI25" s="273"/>
      <c r="EJ25" s="273"/>
      <c r="EK25" s="273"/>
      <c r="EL25" s="273"/>
      <c r="EM25" s="273"/>
      <c r="EN25" s="273"/>
      <c r="EO25" s="273"/>
      <c r="EP25" s="273"/>
      <c r="EQ25" s="273"/>
      <c r="ER25" s="273"/>
      <c r="ES25" s="273"/>
      <c r="ET25" s="273"/>
      <c r="EU25" s="273"/>
      <c r="EV25" s="273"/>
      <c r="EW25" s="273"/>
      <c r="EX25" s="273"/>
      <c r="EY25" s="273"/>
      <c r="EZ25" s="273"/>
      <c r="FA25" s="273"/>
      <c r="FB25" s="273"/>
      <c r="FC25" s="273"/>
      <c r="FD25" s="273"/>
      <c r="FE25" s="273"/>
      <c r="FF25" s="273"/>
      <c r="FG25" s="273"/>
      <c r="FH25" s="273"/>
      <c r="FI25" s="273"/>
      <c r="FJ25" s="273"/>
      <c r="FK25" s="273"/>
      <c r="FL25" s="273"/>
      <c r="FM25" s="273"/>
      <c r="FN25" s="273"/>
      <c r="FO25" s="273"/>
      <c r="FP25" s="273"/>
      <c r="FQ25" s="273"/>
      <c r="FR25" s="273"/>
      <c r="FS25" s="273"/>
      <c r="FT25" s="273"/>
      <c r="FU25" s="273"/>
      <c r="FV25" s="273"/>
      <c r="FW25" s="273"/>
      <c r="FX25" s="273"/>
      <c r="FY25" s="273"/>
      <c r="FZ25" s="273"/>
      <c r="GA25" s="273"/>
      <c r="GB25" s="273"/>
      <c r="GC25" s="273"/>
      <c r="GD25" s="273"/>
      <c r="GE25" s="273"/>
      <c r="GF25" s="273"/>
      <c r="GG25" s="273"/>
      <c r="GH25" s="273"/>
      <c r="GI25" s="273"/>
      <c r="GJ25" s="273"/>
      <c r="GK25" s="273"/>
      <c r="GL25" s="273"/>
      <c r="GM25" s="273"/>
      <c r="GN25" s="273"/>
      <c r="GO25" s="273"/>
      <c r="GP25" s="273"/>
      <c r="GQ25" s="273"/>
      <c r="GR25" s="273"/>
      <c r="GS25" s="273"/>
      <c r="GT25" s="273"/>
      <c r="GU25" s="273"/>
      <c r="GV25" s="273"/>
      <c r="GW25" s="273"/>
      <c r="GX25" s="273"/>
      <c r="GY25" s="273"/>
      <c r="GZ25" s="273"/>
      <c r="HA25" s="273"/>
      <c r="HB25" s="273"/>
      <c r="HC25" s="273"/>
      <c r="HD25" s="273"/>
      <c r="HE25" s="273"/>
      <c r="HF25" s="273"/>
      <c r="HG25" s="273"/>
      <c r="HH25" s="273"/>
      <c r="HI25" s="273"/>
      <c r="HJ25" s="273"/>
      <c r="HK25" s="273"/>
      <c r="HL25" s="273"/>
      <c r="HM25" s="273"/>
      <c r="HN25" s="273"/>
      <c r="HO25" s="273"/>
      <c r="HP25" s="273"/>
      <c r="HQ25" s="273"/>
      <c r="HR25" s="273"/>
      <c r="HS25" s="273"/>
      <c r="HT25" s="273"/>
      <c r="HU25" s="273"/>
      <c r="HV25" s="273"/>
      <c r="HW25" s="273"/>
      <c r="HX25" s="273"/>
      <c r="HY25" s="273"/>
      <c r="HZ25" s="273"/>
      <c r="IA25" s="273"/>
      <c r="IB25" s="273"/>
      <c r="IC25" s="273"/>
      <c r="ID25" s="273"/>
      <c r="IE25" s="273"/>
      <c r="IF25" s="273"/>
      <c r="IG25" s="273"/>
      <c r="IH25" s="273"/>
      <c r="II25" s="273"/>
      <c r="IJ25" s="273"/>
      <c r="IK25" s="273"/>
      <c r="IL25" s="273"/>
      <c r="IM25" s="273"/>
      <c r="IN25" s="273"/>
      <c r="IO25" s="273"/>
      <c r="IP25" s="273"/>
      <c r="IQ25" s="273"/>
      <c r="IR25" s="273"/>
      <c r="IS25" s="273"/>
      <c r="IT25" s="273"/>
      <c r="IU25" s="273"/>
    </row>
    <row r="26" s="30" customFormat="1" ht="24" customHeight="1" spans="1:255">
      <c r="A26" s="273"/>
      <c r="B26" s="307"/>
      <c r="C26" s="273"/>
      <c r="D26" s="308"/>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3"/>
      <c r="CA26" s="273"/>
      <c r="CB26" s="273"/>
      <c r="CC26" s="273"/>
      <c r="CD26" s="273"/>
      <c r="CE26" s="273"/>
      <c r="CF26" s="273"/>
      <c r="CG26" s="273"/>
      <c r="CH26" s="273"/>
      <c r="CI26" s="273"/>
      <c r="CJ26" s="273"/>
      <c r="CK26" s="273"/>
      <c r="CL26" s="273"/>
      <c r="CM26" s="273"/>
      <c r="CN26" s="273"/>
      <c r="CO26" s="273"/>
      <c r="CP26" s="273"/>
      <c r="CQ26" s="273"/>
      <c r="CR26" s="273"/>
      <c r="CS26" s="273"/>
      <c r="CT26" s="273"/>
      <c r="CU26" s="273"/>
      <c r="CV26" s="273"/>
      <c r="CW26" s="273"/>
      <c r="CX26" s="273"/>
      <c r="CY26" s="273"/>
      <c r="CZ26" s="273"/>
      <c r="DA26" s="273"/>
      <c r="DB26" s="273"/>
      <c r="DC26" s="273"/>
      <c r="DD26" s="273"/>
      <c r="DE26" s="273"/>
      <c r="DF26" s="273"/>
      <c r="DG26" s="273"/>
      <c r="DH26" s="273"/>
      <c r="DI26" s="273"/>
      <c r="DJ26" s="273"/>
      <c r="DK26" s="273"/>
      <c r="DL26" s="273"/>
      <c r="DM26" s="273"/>
      <c r="DN26" s="273"/>
      <c r="DO26" s="273"/>
      <c r="DP26" s="273"/>
      <c r="DQ26" s="273"/>
      <c r="DR26" s="273"/>
      <c r="DS26" s="273"/>
      <c r="DT26" s="273"/>
      <c r="DU26" s="273"/>
      <c r="DV26" s="273"/>
      <c r="DW26" s="273"/>
      <c r="DX26" s="273"/>
      <c r="DY26" s="273"/>
      <c r="DZ26" s="273"/>
      <c r="EA26" s="273"/>
      <c r="EB26" s="273"/>
      <c r="EC26" s="273"/>
      <c r="ED26" s="273"/>
      <c r="EE26" s="273"/>
      <c r="EF26" s="273"/>
      <c r="EG26" s="273"/>
      <c r="EH26" s="273"/>
      <c r="EI26" s="273"/>
      <c r="EJ26" s="273"/>
      <c r="EK26" s="273"/>
      <c r="EL26" s="273"/>
      <c r="EM26" s="273"/>
      <c r="EN26" s="273"/>
      <c r="EO26" s="273"/>
      <c r="EP26" s="273"/>
      <c r="EQ26" s="273"/>
      <c r="ER26" s="273"/>
      <c r="ES26" s="273"/>
      <c r="ET26" s="273"/>
      <c r="EU26" s="273"/>
      <c r="EV26" s="273"/>
      <c r="EW26" s="273"/>
      <c r="EX26" s="273"/>
      <c r="EY26" s="273"/>
      <c r="EZ26" s="273"/>
      <c r="FA26" s="273"/>
      <c r="FB26" s="273"/>
      <c r="FC26" s="273"/>
      <c r="FD26" s="273"/>
      <c r="FE26" s="273"/>
      <c r="FF26" s="273"/>
      <c r="FG26" s="273"/>
      <c r="FH26" s="273"/>
      <c r="FI26" s="273"/>
      <c r="FJ26" s="273"/>
      <c r="FK26" s="273"/>
      <c r="FL26" s="273"/>
      <c r="FM26" s="273"/>
      <c r="FN26" s="273"/>
      <c r="FO26" s="273"/>
      <c r="FP26" s="273"/>
      <c r="FQ26" s="273"/>
      <c r="FR26" s="273"/>
      <c r="FS26" s="273"/>
      <c r="FT26" s="273"/>
      <c r="FU26" s="273"/>
      <c r="FV26" s="273"/>
      <c r="FW26" s="273"/>
      <c r="FX26" s="273"/>
      <c r="FY26" s="273"/>
      <c r="FZ26" s="273"/>
      <c r="GA26" s="273"/>
      <c r="GB26" s="273"/>
      <c r="GC26" s="273"/>
      <c r="GD26" s="273"/>
      <c r="GE26" s="273"/>
      <c r="GF26" s="273"/>
      <c r="GG26" s="273"/>
      <c r="GH26" s="273"/>
      <c r="GI26" s="273"/>
      <c r="GJ26" s="273"/>
      <c r="GK26" s="273"/>
      <c r="GL26" s="273"/>
      <c r="GM26" s="273"/>
      <c r="GN26" s="273"/>
      <c r="GO26" s="273"/>
      <c r="GP26" s="273"/>
      <c r="GQ26" s="273"/>
      <c r="GR26" s="273"/>
      <c r="GS26" s="273"/>
      <c r="GT26" s="273"/>
      <c r="GU26" s="273"/>
      <c r="GV26" s="273"/>
      <c r="GW26" s="273"/>
      <c r="GX26" s="273"/>
      <c r="GY26" s="273"/>
      <c r="GZ26" s="273"/>
      <c r="HA26" s="273"/>
      <c r="HB26" s="273"/>
      <c r="HC26" s="273"/>
      <c r="HD26" s="273"/>
      <c r="HE26" s="273"/>
      <c r="HF26" s="273"/>
      <c r="HG26" s="273"/>
      <c r="HH26" s="273"/>
      <c r="HI26" s="273"/>
      <c r="HJ26" s="273"/>
      <c r="HK26" s="273"/>
      <c r="HL26" s="273"/>
      <c r="HM26" s="273"/>
      <c r="HN26" s="273"/>
      <c r="HO26" s="273"/>
      <c r="HP26" s="273"/>
      <c r="HQ26" s="273"/>
      <c r="HR26" s="273"/>
      <c r="HS26" s="273"/>
      <c r="HT26" s="273"/>
      <c r="HU26" s="273"/>
      <c r="HV26" s="273"/>
      <c r="HW26" s="273"/>
      <c r="HX26" s="273"/>
      <c r="HY26" s="273"/>
      <c r="HZ26" s="273"/>
      <c r="IA26" s="273"/>
      <c r="IB26" s="273"/>
      <c r="IC26" s="273"/>
      <c r="ID26" s="273"/>
      <c r="IE26" s="273"/>
      <c r="IF26" s="273"/>
      <c r="IG26" s="273"/>
      <c r="IH26" s="273"/>
      <c r="II26" s="273"/>
      <c r="IJ26" s="273"/>
      <c r="IK26" s="273"/>
      <c r="IL26" s="273"/>
      <c r="IM26" s="273"/>
      <c r="IN26" s="273"/>
      <c r="IO26" s="273"/>
      <c r="IP26" s="273"/>
      <c r="IQ26" s="273"/>
      <c r="IR26" s="273"/>
      <c r="IS26" s="273"/>
      <c r="IT26" s="273"/>
      <c r="IU26" s="273"/>
    </row>
    <row r="27" s="30" customFormat="1" ht="24" customHeight="1" spans="1:255">
      <c r="A27" s="273"/>
      <c r="B27" s="307"/>
      <c r="C27" s="273"/>
      <c r="D27" s="308"/>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3"/>
      <c r="BN27" s="273"/>
      <c r="BO27" s="273"/>
      <c r="BP27" s="273"/>
      <c r="BQ27" s="273"/>
      <c r="BR27" s="273"/>
      <c r="BS27" s="273"/>
      <c r="BT27" s="273"/>
      <c r="BU27" s="273"/>
      <c r="BV27" s="273"/>
      <c r="BW27" s="273"/>
      <c r="BX27" s="273"/>
      <c r="BY27" s="273"/>
      <c r="BZ27" s="273"/>
      <c r="CA27" s="273"/>
      <c r="CB27" s="273"/>
      <c r="CC27" s="273"/>
      <c r="CD27" s="273"/>
      <c r="CE27" s="273"/>
      <c r="CF27" s="273"/>
      <c r="CG27" s="273"/>
      <c r="CH27" s="273"/>
      <c r="CI27" s="273"/>
      <c r="CJ27" s="273"/>
      <c r="CK27" s="273"/>
      <c r="CL27" s="273"/>
      <c r="CM27" s="273"/>
      <c r="CN27" s="273"/>
      <c r="CO27" s="273"/>
      <c r="CP27" s="273"/>
      <c r="CQ27" s="273"/>
      <c r="CR27" s="273"/>
      <c r="CS27" s="273"/>
      <c r="CT27" s="273"/>
      <c r="CU27" s="273"/>
      <c r="CV27" s="273"/>
      <c r="CW27" s="273"/>
      <c r="CX27" s="273"/>
      <c r="CY27" s="273"/>
      <c r="CZ27" s="273"/>
      <c r="DA27" s="273"/>
      <c r="DB27" s="273"/>
      <c r="DC27" s="273"/>
      <c r="DD27" s="273"/>
      <c r="DE27" s="273"/>
      <c r="DF27" s="273"/>
      <c r="DG27" s="273"/>
      <c r="DH27" s="273"/>
      <c r="DI27" s="273"/>
      <c r="DJ27" s="273"/>
      <c r="DK27" s="273"/>
      <c r="DL27" s="273"/>
      <c r="DM27" s="273"/>
      <c r="DN27" s="273"/>
      <c r="DO27" s="273"/>
      <c r="DP27" s="273"/>
      <c r="DQ27" s="273"/>
      <c r="DR27" s="273"/>
      <c r="DS27" s="273"/>
      <c r="DT27" s="273"/>
      <c r="DU27" s="273"/>
      <c r="DV27" s="273"/>
      <c r="DW27" s="273"/>
      <c r="DX27" s="273"/>
      <c r="DY27" s="273"/>
      <c r="DZ27" s="273"/>
      <c r="EA27" s="273"/>
      <c r="EB27" s="273"/>
      <c r="EC27" s="273"/>
      <c r="ED27" s="273"/>
      <c r="EE27" s="273"/>
      <c r="EF27" s="273"/>
      <c r="EG27" s="273"/>
      <c r="EH27" s="273"/>
      <c r="EI27" s="273"/>
      <c r="EJ27" s="273"/>
      <c r="EK27" s="273"/>
      <c r="EL27" s="273"/>
      <c r="EM27" s="273"/>
      <c r="EN27" s="273"/>
      <c r="EO27" s="273"/>
      <c r="EP27" s="273"/>
      <c r="EQ27" s="273"/>
      <c r="ER27" s="273"/>
      <c r="ES27" s="273"/>
      <c r="ET27" s="273"/>
      <c r="EU27" s="273"/>
      <c r="EV27" s="273"/>
      <c r="EW27" s="273"/>
      <c r="EX27" s="273"/>
      <c r="EY27" s="273"/>
      <c r="EZ27" s="273"/>
      <c r="FA27" s="273"/>
      <c r="FB27" s="273"/>
      <c r="FC27" s="273"/>
      <c r="FD27" s="273"/>
      <c r="FE27" s="273"/>
      <c r="FF27" s="273"/>
      <c r="FG27" s="273"/>
      <c r="FH27" s="273"/>
      <c r="FI27" s="273"/>
      <c r="FJ27" s="273"/>
      <c r="FK27" s="273"/>
      <c r="FL27" s="273"/>
      <c r="FM27" s="273"/>
      <c r="FN27" s="273"/>
      <c r="FO27" s="273"/>
      <c r="FP27" s="273"/>
      <c r="FQ27" s="273"/>
      <c r="FR27" s="273"/>
      <c r="FS27" s="273"/>
      <c r="FT27" s="273"/>
      <c r="FU27" s="273"/>
      <c r="FV27" s="273"/>
      <c r="FW27" s="273"/>
      <c r="FX27" s="273"/>
      <c r="FY27" s="273"/>
      <c r="FZ27" s="273"/>
      <c r="GA27" s="273"/>
      <c r="GB27" s="273"/>
      <c r="GC27" s="273"/>
      <c r="GD27" s="273"/>
      <c r="GE27" s="273"/>
      <c r="GF27" s="273"/>
      <c r="GG27" s="273"/>
      <c r="GH27" s="273"/>
      <c r="GI27" s="273"/>
      <c r="GJ27" s="273"/>
      <c r="GK27" s="273"/>
      <c r="GL27" s="273"/>
      <c r="GM27" s="273"/>
      <c r="GN27" s="273"/>
      <c r="GO27" s="273"/>
      <c r="GP27" s="273"/>
      <c r="GQ27" s="273"/>
      <c r="GR27" s="273"/>
      <c r="GS27" s="273"/>
      <c r="GT27" s="273"/>
      <c r="GU27" s="273"/>
      <c r="GV27" s="273"/>
      <c r="GW27" s="273"/>
      <c r="GX27" s="273"/>
      <c r="GY27" s="273"/>
      <c r="GZ27" s="273"/>
      <c r="HA27" s="273"/>
      <c r="HB27" s="273"/>
      <c r="HC27" s="273"/>
      <c r="HD27" s="273"/>
      <c r="HE27" s="273"/>
      <c r="HF27" s="273"/>
      <c r="HG27" s="273"/>
      <c r="HH27" s="273"/>
      <c r="HI27" s="273"/>
      <c r="HJ27" s="273"/>
      <c r="HK27" s="273"/>
      <c r="HL27" s="273"/>
      <c r="HM27" s="273"/>
      <c r="HN27" s="273"/>
      <c r="HO27" s="273"/>
      <c r="HP27" s="273"/>
      <c r="HQ27" s="273"/>
      <c r="HR27" s="273"/>
      <c r="HS27" s="273"/>
      <c r="HT27" s="273"/>
      <c r="HU27" s="273"/>
      <c r="HV27" s="273"/>
      <c r="HW27" s="273"/>
      <c r="HX27" s="273"/>
      <c r="HY27" s="273"/>
      <c r="HZ27" s="273"/>
      <c r="IA27" s="273"/>
      <c r="IB27" s="273"/>
      <c r="IC27" s="273"/>
      <c r="ID27" s="273"/>
      <c r="IE27" s="273"/>
      <c r="IF27" s="273"/>
      <c r="IG27" s="273"/>
      <c r="IH27" s="273"/>
      <c r="II27" s="273"/>
      <c r="IJ27" s="273"/>
      <c r="IK27" s="273"/>
      <c r="IL27" s="273"/>
      <c r="IM27" s="273"/>
      <c r="IN27" s="273"/>
      <c r="IO27" s="273"/>
      <c r="IP27" s="273"/>
      <c r="IQ27" s="273"/>
      <c r="IR27" s="273"/>
      <c r="IS27" s="273"/>
      <c r="IT27" s="273"/>
      <c r="IU27" s="273"/>
    </row>
    <row r="28" s="30" customFormat="1" ht="24" customHeight="1" spans="1:255">
      <c r="A28" s="306"/>
      <c r="B28" s="307"/>
      <c r="C28" s="273"/>
      <c r="D28" s="308"/>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c r="BK28" s="273"/>
      <c r="BL28" s="273"/>
      <c r="BM28" s="273"/>
      <c r="BN28" s="273"/>
      <c r="BO28" s="273"/>
      <c r="BP28" s="273"/>
      <c r="BQ28" s="273"/>
      <c r="BR28" s="273"/>
      <c r="BS28" s="273"/>
      <c r="BT28" s="273"/>
      <c r="BU28" s="273"/>
      <c r="BV28" s="273"/>
      <c r="BW28" s="273"/>
      <c r="BX28" s="273"/>
      <c r="BY28" s="273"/>
      <c r="BZ28" s="273"/>
      <c r="CA28" s="273"/>
      <c r="CB28" s="273"/>
      <c r="CC28" s="273"/>
      <c r="CD28" s="273"/>
      <c r="CE28" s="273"/>
      <c r="CF28" s="273"/>
      <c r="CG28" s="273"/>
      <c r="CH28" s="273"/>
      <c r="CI28" s="273"/>
      <c r="CJ28" s="273"/>
      <c r="CK28" s="273"/>
      <c r="CL28" s="273"/>
      <c r="CM28" s="273"/>
      <c r="CN28" s="273"/>
      <c r="CO28" s="273"/>
      <c r="CP28" s="273"/>
      <c r="CQ28" s="273"/>
      <c r="CR28" s="273"/>
      <c r="CS28" s="273"/>
      <c r="CT28" s="273"/>
      <c r="CU28" s="273"/>
      <c r="CV28" s="273"/>
      <c r="CW28" s="273"/>
      <c r="CX28" s="273"/>
      <c r="CY28" s="273"/>
      <c r="CZ28" s="273"/>
      <c r="DA28" s="273"/>
      <c r="DB28" s="273"/>
      <c r="DC28" s="273"/>
      <c r="DD28" s="273"/>
      <c r="DE28" s="273"/>
      <c r="DF28" s="273"/>
      <c r="DG28" s="273"/>
      <c r="DH28" s="273"/>
      <c r="DI28" s="273"/>
      <c r="DJ28" s="273"/>
      <c r="DK28" s="273"/>
      <c r="DL28" s="273"/>
      <c r="DM28" s="273"/>
      <c r="DN28" s="273"/>
      <c r="DO28" s="273"/>
      <c r="DP28" s="273"/>
      <c r="DQ28" s="273"/>
      <c r="DR28" s="273"/>
      <c r="DS28" s="273"/>
      <c r="DT28" s="273"/>
      <c r="DU28" s="273"/>
      <c r="DV28" s="273"/>
      <c r="DW28" s="273"/>
      <c r="DX28" s="273"/>
      <c r="DY28" s="273"/>
      <c r="DZ28" s="273"/>
      <c r="EA28" s="273"/>
      <c r="EB28" s="273"/>
      <c r="EC28" s="273"/>
      <c r="ED28" s="273"/>
      <c r="EE28" s="273"/>
      <c r="EF28" s="273"/>
      <c r="EG28" s="273"/>
      <c r="EH28" s="273"/>
      <c r="EI28" s="273"/>
      <c r="EJ28" s="273"/>
      <c r="EK28" s="273"/>
      <c r="EL28" s="273"/>
      <c r="EM28" s="273"/>
      <c r="EN28" s="273"/>
      <c r="EO28" s="273"/>
      <c r="EP28" s="273"/>
      <c r="EQ28" s="273"/>
      <c r="ER28" s="273"/>
      <c r="ES28" s="273"/>
      <c r="ET28" s="273"/>
      <c r="EU28" s="273"/>
      <c r="EV28" s="273"/>
      <c r="EW28" s="273"/>
      <c r="EX28" s="273"/>
      <c r="EY28" s="273"/>
      <c r="EZ28" s="273"/>
      <c r="FA28" s="273"/>
      <c r="FB28" s="273"/>
      <c r="FC28" s="273"/>
      <c r="FD28" s="273"/>
      <c r="FE28" s="273"/>
      <c r="FF28" s="273"/>
      <c r="FG28" s="273"/>
      <c r="FH28" s="273"/>
      <c r="FI28" s="273"/>
      <c r="FJ28" s="273"/>
      <c r="FK28" s="273"/>
      <c r="FL28" s="273"/>
      <c r="FM28" s="273"/>
      <c r="FN28" s="273"/>
      <c r="FO28" s="273"/>
      <c r="FP28" s="273"/>
      <c r="FQ28" s="273"/>
      <c r="FR28" s="273"/>
      <c r="FS28" s="273"/>
      <c r="FT28" s="273"/>
      <c r="FU28" s="273"/>
      <c r="FV28" s="273"/>
      <c r="FW28" s="273"/>
      <c r="FX28" s="273"/>
      <c r="FY28" s="273"/>
      <c r="FZ28" s="273"/>
      <c r="GA28" s="273"/>
      <c r="GB28" s="273"/>
      <c r="GC28" s="273"/>
      <c r="GD28" s="273"/>
      <c r="GE28" s="273"/>
      <c r="GF28" s="273"/>
      <c r="GG28" s="273"/>
      <c r="GH28" s="273"/>
      <c r="GI28" s="273"/>
      <c r="GJ28" s="273"/>
      <c r="GK28" s="273"/>
      <c r="GL28" s="273"/>
      <c r="GM28" s="273"/>
      <c r="GN28" s="273"/>
      <c r="GO28" s="273"/>
      <c r="GP28" s="273"/>
      <c r="GQ28" s="273"/>
      <c r="GR28" s="273"/>
      <c r="GS28" s="273"/>
      <c r="GT28" s="273"/>
      <c r="GU28" s="273"/>
      <c r="GV28" s="273"/>
      <c r="GW28" s="273"/>
      <c r="GX28" s="273"/>
      <c r="GY28" s="273"/>
      <c r="GZ28" s="273"/>
      <c r="HA28" s="273"/>
      <c r="HB28" s="273"/>
      <c r="HC28" s="273"/>
      <c r="HD28" s="273"/>
      <c r="HE28" s="273"/>
      <c r="HF28" s="273"/>
      <c r="HG28" s="273"/>
      <c r="HH28" s="273"/>
      <c r="HI28" s="273"/>
      <c r="HJ28" s="273"/>
      <c r="HK28" s="273"/>
      <c r="HL28" s="273"/>
      <c r="HM28" s="273"/>
      <c r="HN28" s="273"/>
      <c r="HO28" s="273"/>
      <c r="HP28" s="273"/>
      <c r="HQ28" s="273"/>
      <c r="HR28" s="273"/>
      <c r="HS28" s="273"/>
      <c r="HT28" s="273"/>
      <c r="HU28" s="273"/>
      <c r="HV28" s="273"/>
      <c r="HW28" s="273"/>
      <c r="HX28" s="273"/>
      <c r="HY28" s="273"/>
      <c r="HZ28" s="273"/>
      <c r="IA28" s="273"/>
      <c r="IB28" s="273"/>
      <c r="IC28" s="273"/>
      <c r="ID28" s="273"/>
      <c r="IE28" s="273"/>
      <c r="IF28" s="273"/>
      <c r="IG28" s="273"/>
      <c r="IH28" s="273"/>
      <c r="II28" s="273"/>
      <c r="IJ28" s="273"/>
      <c r="IK28" s="273"/>
      <c r="IL28" s="273"/>
      <c r="IM28" s="273"/>
      <c r="IN28" s="273"/>
      <c r="IO28" s="273"/>
      <c r="IP28" s="273"/>
      <c r="IQ28" s="273"/>
      <c r="IR28" s="273"/>
      <c r="IS28" s="273"/>
      <c r="IT28" s="273"/>
      <c r="IU28" s="273"/>
    </row>
    <row r="29" s="30" customFormat="1" ht="24" customHeight="1" spans="1:255">
      <c r="A29" s="273"/>
      <c r="B29" s="307"/>
      <c r="C29" s="273"/>
      <c r="D29" s="308"/>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3"/>
      <c r="BK29" s="273"/>
      <c r="BL29" s="273"/>
      <c r="BM29" s="273"/>
      <c r="BN29" s="273"/>
      <c r="BO29" s="273"/>
      <c r="BP29" s="273"/>
      <c r="BQ29" s="273"/>
      <c r="BR29" s="273"/>
      <c r="BS29" s="273"/>
      <c r="BT29" s="273"/>
      <c r="BU29" s="273"/>
      <c r="BV29" s="273"/>
      <c r="BW29" s="273"/>
      <c r="BX29" s="273"/>
      <c r="BY29" s="273"/>
      <c r="BZ29" s="273"/>
      <c r="CA29" s="273"/>
      <c r="CB29" s="273"/>
      <c r="CC29" s="273"/>
      <c r="CD29" s="273"/>
      <c r="CE29" s="273"/>
      <c r="CF29" s="273"/>
      <c r="CG29" s="273"/>
      <c r="CH29" s="273"/>
      <c r="CI29" s="273"/>
      <c r="CJ29" s="273"/>
      <c r="CK29" s="273"/>
      <c r="CL29" s="273"/>
      <c r="CM29" s="273"/>
      <c r="CN29" s="273"/>
      <c r="CO29" s="273"/>
      <c r="CP29" s="273"/>
      <c r="CQ29" s="273"/>
      <c r="CR29" s="273"/>
      <c r="CS29" s="273"/>
      <c r="CT29" s="273"/>
      <c r="CU29" s="273"/>
      <c r="CV29" s="273"/>
      <c r="CW29" s="273"/>
      <c r="CX29" s="273"/>
      <c r="CY29" s="273"/>
      <c r="CZ29" s="273"/>
      <c r="DA29" s="273"/>
      <c r="DB29" s="273"/>
      <c r="DC29" s="273"/>
      <c r="DD29" s="273"/>
      <c r="DE29" s="273"/>
      <c r="DF29" s="273"/>
      <c r="DG29" s="273"/>
      <c r="DH29" s="273"/>
      <c r="DI29" s="273"/>
      <c r="DJ29" s="273"/>
      <c r="DK29" s="273"/>
      <c r="DL29" s="273"/>
      <c r="DM29" s="273"/>
      <c r="DN29" s="273"/>
      <c r="DO29" s="273"/>
      <c r="DP29" s="273"/>
      <c r="DQ29" s="273"/>
      <c r="DR29" s="273"/>
      <c r="DS29" s="273"/>
      <c r="DT29" s="273"/>
      <c r="DU29" s="273"/>
      <c r="DV29" s="273"/>
      <c r="DW29" s="273"/>
      <c r="DX29" s="273"/>
      <c r="DY29" s="273"/>
      <c r="DZ29" s="273"/>
      <c r="EA29" s="273"/>
      <c r="EB29" s="273"/>
      <c r="EC29" s="273"/>
      <c r="ED29" s="273"/>
      <c r="EE29" s="273"/>
      <c r="EF29" s="273"/>
      <c r="EG29" s="273"/>
      <c r="EH29" s="273"/>
      <c r="EI29" s="273"/>
      <c r="EJ29" s="273"/>
      <c r="EK29" s="273"/>
      <c r="EL29" s="273"/>
      <c r="EM29" s="273"/>
      <c r="EN29" s="273"/>
      <c r="EO29" s="273"/>
      <c r="EP29" s="273"/>
      <c r="EQ29" s="273"/>
      <c r="ER29" s="273"/>
      <c r="ES29" s="273"/>
      <c r="ET29" s="273"/>
      <c r="EU29" s="273"/>
      <c r="EV29" s="273"/>
      <c r="EW29" s="273"/>
      <c r="EX29" s="273"/>
      <c r="EY29" s="273"/>
      <c r="EZ29" s="273"/>
      <c r="FA29" s="273"/>
      <c r="FB29" s="273"/>
      <c r="FC29" s="273"/>
      <c r="FD29" s="273"/>
      <c r="FE29" s="273"/>
      <c r="FF29" s="273"/>
      <c r="FG29" s="273"/>
      <c r="FH29" s="273"/>
      <c r="FI29" s="273"/>
      <c r="FJ29" s="273"/>
      <c r="FK29" s="273"/>
      <c r="FL29" s="273"/>
      <c r="FM29" s="273"/>
      <c r="FN29" s="273"/>
      <c r="FO29" s="273"/>
      <c r="FP29" s="273"/>
      <c r="FQ29" s="273"/>
      <c r="FR29" s="273"/>
      <c r="FS29" s="273"/>
      <c r="FT29" s="273"/>
      <c r="FU29" s="273"/>
      <c r="FV29" s="273"/>
      <c r="FW29" s="273"/>
      <c r="FX29" s="273"/>
      <c r="FY29" s="273"/>
      <c r="FZ29" s="273"/>
      <c r="GA29" s="273"/>
      <c r="GB29" s="273"/>
      <c r="GC29" s="273"/>
      <c r="GD29" s="273"/>
      <c r="GE29" s="273"/>
      <c r="GF29" s="273"/>
      <c r="GG29" s="273"/>
      <c r="GH29" s="273"/>
      <c r="GI29" s="273"/>
      <c r="GJ29" s="273"/>
      <c r="GK29" s="273"/>
      <c r="GL29" s="273"/>
      <c r="GM29" s="273"/>
      <c r="GN29" s="273"/>
      <c r="GO29" s="273"/>
      <c r="GP29" s="273"/>
      <c r="GQ29" s="273"/>
      <c r="GR29" s="273"/>
      <c r="GS29" s="273"/>
      <c r="GT29" s="273"/>
      <c r="GU29" s="273"/>
      <c r="GV29" s="273"/>
      <c r="GW29" s="273"/>
      <c r="GX29" s="273"/>
      <c r="GY29" s="273"/>
      <c r="GZ29" s="273"/>
      <c r="HA29" s="273"/>
      <c r="HB29" s="273"/>
      <c r="HC29" s="273"/>
      <c r="HD29" s="273"/>
      <c r="HE29" s="273"/>
      <c r="HF29" s="273"/>
      <c r="HG29" s="273"/>
      <c r="HH29" s="273"/>
      <c r="HI29" s="273"/>
      <c r="HJ29" s="273"/>
      <c r="HK29" s="273"/>
      <c r="HL29" s="273"/>
      <c r="HM29" s="273"/>
      <c r="HN29" s="273"/>
      <c r="HO29" s="273"/>
      <c r="HP29" s="273"/>
      <c r="HQ29" s="273"/>
      <c r="HR29" s="273"/>
      <c r="HS29" s="273"/>
      <c r="HT29" s="273"/>
      <c r="HU29" s="273"/>
      <c r="HV29" s="273"/>
      <c r="HW29" s="273"/>
      <c r="HX29" s="273"/>
      <c r="HY29" s="273"/>
      <c r="HZ29" s="273"/>
      <c r="IA29" s="273"/>
      <c r="IB29" s="273"/>
      <c r="IC29" s="273"/>
      <c r="ID29" s="273"/>
      <c r="IE29" s="273"/>
      <c r="IF29" s="273"/>
      <c r="IG29" s="273"/>
      <c r="IH29" s="273"/>
      <c r="II29" s="273"/>
      <c r="IJ29" s="273"/>
      <c r="IK29" s="273"/>
      <c r="IL29" s="273"/>
      <c r="IM29" s="273"/>
      <c r="IN29" s="273"/>
      <c r="IO29" s="273"/>
      <c r="IP29" s="273"/>
      <c r="IQ29" s="273"/>
      <c r="IR29" s="273"/>
      <c r="IS29" s="273"/>
      <c r="IT29" s="273"/>
      <c r="IU29" s="273"/>
    </row>
    <row r="30" s="30" customFormat="1" ht="24" customHeight="1" spans="1:255">
      <c r="A30" s="273"/>
      <c r="B30" s="307"/>
      <c r="C30" s="273"/>
      <c r="D30" s="308"/>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3"/>
      <c r="BF30" s="273"/>
      <c r="BG30" s="273"/>
      <c r="BH30" s="273"/>
      <c r="BI30" s="273"/>
      <c r="BJ30" s="273"/>
      <c r="BK30" s="273"/>
      <c r="BL30" s="273"/>
      <c r="BM30" s="273"/>
      <c r="BN30" s="273"/>
      <c r="BO30" s="273"/>
      <c r="BP30" s="273"/>
      <c r="BQ30" s="273"/>
      <c r="BR30" s="273"/>
      <c r="BS30" s="273"/>
      <c r="BT30" s="273"/>
      <c r="BU30" s="273"/>
      <c r="BV30" s="273"/>
      <c r="BW30" s="273"/>
      <c r="BX30" s="273"/>
      <c r="BY30" s="273"/>
      <c r="BZ30" s="273"/>
      <c r="CA30" s="273"/>
      <c r="CB30" s="273"/>
      <c r="CC30" s="273"/>
      <c r="CD30" s="273"/>
      <c r="CE30" s="273"/>
      <c r="CF30" s="273"/>
      <c r="CG30" s="273"/>
      <c r="CH30" s="273"/>
      <c r="CI30" s="273"/>
      <c r="CJ30" s="273"/>
      <c r="CK30" s="273"/>
      <c r="CL30" s="273"/>
      <c r="CM30" s="273"/>
      <c r="CN30" s="273"/>
      <c r="CO30" s="273"/>
      <c r="CP30" s="273"/>
      <c r="CQ30" s="273"/>
      <c r="CR30" s="273"/>
      <c r="CS30" s="273"/>
      <c r="CT30" s="273"/>
      <c r="CU30" s="273"/>
      <c r="CV30" s="273"/>
      <c r="CW30" s="273"/>
      <c r="CX30" s="273"/>
      <c r="CY30" s="273"/>
      <c r="CZ30" s="273"/>
      <c r="DA30" s="273"/>
      <c r="DB30" s="273"/>
      <c r="DC30" s="273"/>
      <c r="DD30" s="273"/>
      <c r="DE30" s="273"/>
      <c r="DF30" s="273"/>
      <c r="DG30" s="273"/>
      <c r="DH30" s="273"/>
      <c r="DI30" s="273"/>
      <c r="DJ30" s="273"/>
      <c r="DK30" s="273"/>
      <c r="DL30" s="273"/>
      <c r="DM30" s="273"/>
      <c r="DN30" s="273"/>
      <c r="DO30" s="273"/>
      <c r="DP30" s="273"/>
      <c r="DQ30" s="273"/>
      <c r="DR30" s="273"/>
      <c r="DS30" s="273"/>
      <c r="DT30" s="273"/>
      <c r="DU30" s="273"/>
      <c r="DV30" s="273"/>
      <c r="DW30" s="273"/>
      <c r="DX30" s="273"/>
      <c r="DY30" s="273"/>
      <c r="DZ30" s="273"/>
      <c r="EA30" s="273"/>
      <c r="EB30" s="273"/>
      <c r="EC30" s="273"/>
      <c r="ED30" s="273"/>
      <c r="EE30" s="273"/>
      <c r="EF30" s="273"/>
      <c r="EG30" s="273"/>
      <c r="EH30" s="273"/>
      <c r="EI30" s="273"/>
      <c r="EJ30" s="273"/>
      <c r="EK30" s="273"/>
      <c r="EL30" s="273"/>
      <c r="EM30" s="273"/>
      <c r="EN30" s="273"/>
      <c r="EO30" s="273"/>
      <c r="EP30" s="273"/>
      <c r="EQ30" s="273"/>
      <c r="ER30" s="273"/>
      <c r="ES30" s="273"/>
      <c r="ET30" s="273"/>
      <c r="EU30" s="273"/>
      <c r="EV30" s="273"/>
      <c r="EW30" s="273"/>
      <c r="EX30" s="273"/>
      <c r="EY30" s="273"/>
      <c r="EZ30" s="273"/>
      <c r="FA30" s="273"/>
      <c r="FB30" s="273"/>
      <c r="FC30" s="273"/>
      <c r="FD30" s="273"/>
      <c r="FE30" s="273"/>
      <c r="FF30" s="273"/>
      <c r="FG30" s="273"/>
      <c r="FH30" s="273"/>
      <c r="FI30" s="273"/>
      <c r="FJ30" s="273"/>
      <c r="FK30" s="273"/>
      <c r="FL30" s="273"/>
      <c r="FM30" s="273"/>
      <c r="FN30" s="273"/>
      <c r="FO30" s="273"/>
      <c r="FP30" s="273"/>
      <c r="FQ30" s="273"/>
      <c r="FR30" s="273"/>
      <c r="FS30" s="273"/>
      <c r="FT30" s="273"/>
      <c r="FU30" s="273"/>
      <c r="FV30" s="273"/>
      <c r="FW30" s="273"/>
      <c r="FX30" s="273"/>
      <c r="FY30" s="273"/>
      <c r="FZ30" s="273"/>
      <c r="GA30" s="273"/>
      <c r="GB30" s="273"/>
      <c r="GC30" s="273"/>
      <c r="GD30" s="273"/>
      <c r="GE30" s="273"/>
      <c r="GF30" s="273"/>
      <c r="GG30" s="273"/>
      <c r="GH30" s="273"/>
      <c r="GI30" s="273"/>
      <c r="GJ30" s="273"/>
      <c r="GK30" s="273"/>
      <c r="GL30" s="273"/>
      <c r="GM30" s="273"/>
      <c r="GN30" s="273"/>
      <c r="GO30" s="273"/>
      <c r="GP30" s="273"/>
      <c r="GQ30" s="273"/>
      <c r="GR30" s="273"/>
      <c r="GS30" s="273"/>
      <c r="GT30" s="273"/>
      <c r="GU30" s="273"/>
      <c r="GV30" s="273"/>
      <c r="GW30" s="273"/>
      <c r="GX30" s="273"/>
      <c r="GY30" s="273"/>
      <c r="GZ30" s="273"/>
      <c r="HA30" s="273"/>
      <c r="HB30" s="273"/>
      <c r="HC30" s="273"/>
      <c r="HD30" s="273"/>
      <c r="HE30" s="273"/>
      <c r="HF30" s="273"/>
      <c r="HG30" s="273"/>
      <c r="HH30" s="273"/>
      <c r="HI30" s="273"/>
      <c r="HJ30" s="273"/>
      <c r="HK30" s="273"/>
      <c r="HL30" s="273"/>
      <c r="HM30" s="273"/>
      <c r="HN30" s="273"/>
      <c r="HO30" s="273"/>
      <c r="HP30" s="273"/>
      <c r="HQ30" s="273"/>
      <c r="HR30" s="273"/>
      <c r="HS30" s="273"/>
      <c r="HT30" s="273"/>
      <c r="HU30" s="273"/>
      <c r="HV30" s="273"/>
      <c r="HW30" s="273"/>
      <c r="HX30" s="273"/>
      <c r="HY30" s="273"/>
      <c r="HZ30" s="273"/>
      <c r="IA30" s="273"/>
      <c r="IB30" s="273"/>
      <c r="IC30" s="273"/>
      <c r="ID30" s="273"/>
      <c r="IE30" s="273"/>
      <c r="IF30" s="273"/>
      <c r="IG30" s="273"/>
      <c r="IH30" s="273"/>
      <c r="II30" s="273"/>
      <c r="IJ30" s="273"/>
      <c r="IK30" s="273"/>
      <c r="IL30" s="273"/>
      <c r="IM30" s="273"/>
      <c r="IN30" s="273"/>
      <c r="IO30" s="273"/>
      <c r="IP30" s="273"/>
      <c r="IQ30" s="273"/>
      <c r="IR30" s="273"/>
      <c r="IS30" s="273"/>
      <c r="IT30" s="273"/>
      <c r="IU30" s="273"/>
    </row>
    <row r="31" s="30" customFormat="1" ht="24" customHeight="1" spans="1:255">
      <c r="A31" s="273"/>
      <c r="B31" s="307"/>
      <c r="C31" s="273"/>
      <c r="D31" s="308"/>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3"/>
      <c r="BE31" s="273"/>
      <c r="BF31" s="273"/>
      <c r="BG31" s="273"/>
      <c r="BH31" s="273"/>
      <c r="BI31" s="273"/>
      <c r="BJ31" s="273"/>
      <c r="BK31" s="273"/>
      <c r="BL31" s="273"/>
      <c r="BM31" s="273"/>
      <c r="BN31" s="273"/>
      <c r="BO31" s="273"/>
      <c r="BP31" s="273"/>
      <c r="BQ31" s="273"/>
      <c r="BR31" s="273"/>
      <c r="BS31" s="273"/>
      <c r="BT31" s="273"/>
      <c r="BU31" s="273"/>
      <c r="BV31" s="273"/>
      <c r="BW31" s="273"/>
      <c r="BX31" s="273"/>
      <c r="BY31" s="273"/>
      <c r="BZ31" s="273"/>
      <c r="CA31" s="273"/>
      <c r="CB31" s="273"/>
      <c r="CC31" s="273"/>
      <c r="CD31" s="273"/>
      <c r="CE31" s="273"/>
      <c r="CF31" s="273"/>
      <c r="CG31" s="273"/>
      <c r="CH31" s="273"/>
      <c r="CI31" s="273"/>
      <c r="CJ31" s="273"/>
      <c r="CK31" s="273"/>
      <c r="CL31" s="273"/>
      <c r="CM31" s="273"/>
      <c r="CN31" s="273"/>
      <c r="CO31" s="273"/>
      <c r="CP31" s="273"/>
      <c r="CQ31" s="273"/>
      <c r="CR31" s="273"/>
      <c r="CS31" s="273"/>
      <c r="CT31" s="273"/>
      <c r="CU31" s="273"/>
      <c r="CV31" s="273"/>
      <c r="CW31" s="273"/>
      <c r="CX31" s="273"/>
      <c r="CY31" s="273"/>
      <c r="CZ31" s="273"/>
      <c r="DA31" s="273"/>
      <c r="DB31" s="273"/>
      <c r="DC31" s="273"/>
      <c r="DD31" s="273"/>
      <c r="DE31" s="273"/>
      <c r="DF31" s="273"/>
      <c r="DG31" s="273"/>
      <c r="DH31" s="273"/>
      <c r="DI31" s="273"/>
      <c r="DJ31" s="273"/>
      <c r="DK31" s="273"/>
      <c r="DL31" s="273"/>
      <c r="DM31" s="273"/>
      <c r="DN31" s="273"/>
      <c r="DO31" s="273"/>
      <c r="DP31" s="273"/>
      <c r="DQ31" s="273"/>
      <c r="DR31" s="273"/>
      <c r="DS31" s="273"/>
      <c r="DT31" s="273"/>
      <c r="DU31" s="273"/>
      <c r="DV31" s="273"/>
      <c r="DW31" s="273"/>
      <c r="DX31" s="273"/>
      <c r="DY31" s="273"/>
      <c r="DZ31" s="273"/>
      <c r="EA31" s="273"/>
      <c r="EB31" s="273"/>
      <c r="EC31" s="273"/>
      <c r="ED31" s="273"/>
      <c r="EE31" s="273"/>
      <c r="EF31" s="273"/>
      <c r="EG31" s="273"/>
      <c r="EH31" s="273"/>
      <c r="EI31" s="273"/>
      <c r="EJ31" s="273"/>
      <c r="EK31" s="273"/>
      <c r="EL31" s="273"/>
      <c r="EM31" s="273"/>
      <c r="EN31" s="273"/>
      <c r="EO31" s="273"/>
      <c r="EP31" s="273"/>
      <c r="EQ31" s="273"/>
      <c r="ER31" s="273"/>
      <c r="ES31" s="273"/>
      <c r="ET31" s="273"/>
      <c r="EU31" s="273"/>
      <c r="EV31" s="273"/>
      <c r="EW31" s="273"/>
      <c r="EX31" s="273"/>
      <c r="EY31" s="273"/>
      <c r="EZ31" s="273"/>
      <c r="FA31" s="273"/>
      <c r="FB31" s="273"/>
      <c r="FC31" s="273"/>
      <c r="FD31" s="273"/>
      <c r="FE31" s="273"/>
      <c r="FF31" s="273"/>
      <c r="FG31" s="273"/>
      <c r="FH31" s="273"/>
      <c r="FI31" s="273"/>
      <c r="FJ31" s="273"/>
      <c r="FK31" s="273"/>
      <c r="FL31" s="273"/>
      <c r="FM31" s="273"/>
      <c r="FN31" s="273"/>
      <c r="FO31" s="273"/>
      <c r="FP31" s="273"/>
      <c r="FQ31" s="273"/>
      <c r="FR31" s="273"/>
      <c r="FS31" s="273"/>
      <c r="FT31" s="273"/>
      <c r="FU31" s="273"/>
      <c r="FV31" s="273"/>
      <c r="FW31" s="273"/>
      <c r="FX31" s="273"/>
      <c r="FY31" s="273"/>
      <c r="FZ31" s="273"/>
      <c r="GA31" s="273"/>
      <c r="GB31" s="273"/>
      <c r="GC31" s="273"/>
      <c r="GD31" s="273"/>
      <c r="GE31" s="273"/>
      <c r="GF31" s="273"/>
      <c r="GG31" s="273"/>
      <c r="GH31" s="273"/>
      <c r="GI31" s="273"/>
      <c r="GJ31" s="273"/>
      <c r="GK31" s="273"/>
      <c r="GL31" s="273"/>
      <c r="GM31" s="273"/>
      <c r="GN31" s="273"/>
      <c r="GO31" s="273"/>
      <c r="GP31" s="273"/>
      <c r="GQ31" s="273"/>
      <c r="GR31" s="273"/>
      <c r="GS31" s="273"/>
      <c r="GT31" s="273"/>
      <c r="GU31" s="273"/>
      <c r="GV31" s="273"/>
      <c r="GW31" s="273"/>
      <c r="GX31" s="273"/>
      <c r="GY31" s="273"/>
      <c r="GZ31" s="273"/>
      <c r="HA31" s="273"/>
      <c r="HB31" s="273"/>
      <c r="HC31" s="273"/>
      <c r="HD31" s="273"/>
      <c r="HE31" s="273"/>
      <c r="HF31" s="273"/>
      <c r="HG31" s="273"/>
      <c r="HH31" s="273"/>
      <c r="HI31" s="273"/>
      <c r="HJ31" s="273"/>
      <c r="HK31" s="273"/>
      <c r="HL31" s="273"/>
      <c r="HM31" s="273"/>
      <c r="HN31" s="273"/>
      <c r="HO31" s="273"/>
      <c r="HP31" s="273"/>
      <c r="HQ31" s="273"/>
      <c r="HR31" s="273"/>
      <c r="HS31" s="273"/>
      <c r="HT31" s="273"/>
      <c r="HU31" s="273"/>
      <c r="HV31" s="273"/>
      <c r="HW31" s="273"/>
      <c r="HX31" s="273"/>
      <c r="HY31" s="273"/>
      <c r="HZ31" s="273"/>
      <c r="IA31" s="273"/>
      <c r="IB31" s="273"/>
      <c r="IC31" s="273"/>
      <c r="ID31" s="273"/>
      <c r="IE31" s="273"/>
      <c r="IF31" s="273"/>
      <c r="IG31" s="273"/>
      <c r="IH31" s="273"/>
      <c r="II31" s="273"/>
      <c r="IJ31" s="273"/>
      <c r="IK31" s="273"/>
      <c r="IL31" s="273"/>
      <c r="IM31" s="273"/>
      <c r="IN31" s="273"/>
      <c r="IO31" s="273"/>
      <c r="IP31" s="273"/>
      <c r="IQ31" s="273"/>
      <c r="IR31" s="273"/>
      <c r="IS31" s="273"/>
      <c r="IT31" s="273"/>
      <c r="IU31" s="273"/>
    </row>
    <row r="32" s="30" customFormat="1" ht="24" customHeight="1" spans="1:255">
      <c r="A32" s="273"/>
      <c r="B32" s="307"/>
      <c r="C32" s="273"/>
      <c r="D32" s="308"/>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c r="BS32" s="273"/>
      <c r="BT32" s="273"/>
      <c r="BU32" s="273"/>
      <c r="BV32" s="273"/>
      <c r="BW32" s="273"/>
      <c r="BX32" s="273"/>
      <c r="BY32" s="273"/>
      <c r="BZ32" s="273"/>
      <c r="CA32" s="273"/>
      <c r="CB32" s="273"/>
      <c r="CC32" s="273"/>
      <c r="CD32" s="273"/>
      <c r="CE32" s="273"/>
      <c r="CF32" s="273"/>
      <c r="CG32" s="273"/>
      <c r="CH32" s="273"/>
      <c r="CI32" s="273"/>
      <c r="CJ32" s="273"/>
      <c r="CK32" s="273"/>
      <c r="CL32" s="273"/>
      <c r="CM32" s="273"/>
      <c r="CN32" s="273"/>
      <c r="CO32" s="273"/>
      <c r="CP32" s="273"/>
      <c r="CQ32" s="273"/>
      <c r="CR32" s="273"/>
      <c r="CS32" s="273"/>
      <c r="CT32" s="273"/>
      <c r="CU32" s="273"/>
      <c r="CV32" s="273"/>
      <c r="CW32" s="273"/>
      <c r="CX32" s="273"/>
      <c r="CY32" s="273"/>
      <c r="CZ32" s="273"/>
      <c r="DA32" s="273"/>
      <c r="DB32" s="273"/>
      <c r="DC32" s="273"/>
      <c r="DD32" s="273"/>
      <c r="DE32" s="273"/>
      <c r="DF32" s="273"/>
      <c r="DG32" s="273"/>
      <c r="DH32" s="273"/>
      <c r="DI32" s="273"/>
      <c r="DJ32" s="273"/>
      <c r="DK32" s="273"/>
      <c r="DL32" s="273"/>
      <c r="DM32" s="273"/>
      <c r="DN32" s="273"/>
      <c r="DO32" s="273"/>
      <c r="DP32" s="273"/>
      <c r="DQ32" s="273"/>
      <c r="DR32" s="273"/>
      <c r="DS32" s="273"/>
      <c r="DT32" s="273"/>
      <c r="DU32" s="273"/>
      <c r="DV32" s="273"/>
      <c r="DW32" s="273"/>
      <c r="DX32" s="273"/>
      <c r="DY32" s="273"/>
      <c r="DZ32" s="273"/>
      <c r="EA32" s="273"/>
      <c r="EB32" s="273"/>
      <c r="EC32" s="273"/>
      <c r="ED32" s="273"/>
      <c r="EE32" s="273"/>
      <c r="EF32" s="273"/>
      <c r="EG32" s="273"/>
      <c r="EH32" s="273"/>
      <c r="EI32" s="273"/>
      <c r="EJ32" s="273"/>
      <c r="EK32" s="273"/>
      <c r="EL32" s="273"/>
      <c r="EM32" s="273"/>
      <c r="EN32" s="273"/>
      <c r="EO32" s="273"/>
      <c r="EP32" s="273"/>
      <c r="EQ32" s="273"/>
      <c r="ER32" s="273"/>
      <c r="ES32" s="273"/>
      <c r="ET32" s="273"/>
      <c r="EU32" s="273"/>
      <c r="EV32" s="273"/>
      <c r="EW32" s="273"/>
      <c r="EX32" s="273"/>
      <c r="EY32" s="273"/>
      <c r="EZ32" s="273"/>
      <c r="FA32" s="273"/>
      <c r="FB32" s="273"/>
      <c r="FC32" s="273"/>
      <c r="FD32" s="273"/>
      <c r="FE32" s="273"/>
      <c r="FF32" s="273"/>
      <c r="FG32" s="273"/>
      <c r="FH32" s="273"/>
      <c r="FI32" s="273"/>
      <c r="FJ32" s="273"/>
      <c r="FK32" s="273"/>
      <c r="FL32" s="273"/>
      <c r="FM32" s="273"/>
      <c r="FN32" s="273"/>
      <c r="FO32" s="273"/>
      <c r="FP32" s="273"/>
      <c r="FQ32" s="273"/>
      <c r="FR32" s="273"/>
      <c r="FS32" s="273"/>
      <c r="FT32" s="273"/>
      <c r="FU32" s="273"/>
      <c r="FV32" s="273"/>
      <c r="FW32" s="273"/>
      <c r="FX32" s="273"/>
      <c r="FY32" s="273"/>
      <c r="FZ32" s="273"/>
      <c r="GA32" s="273"/>
      <c r="GB32" s="273"/>
      <c r="GC32" s="273"/>
      <c r="GD32" s="273"/>
      <c r="GE32" s="273"/>
      <c r="GF32" s="273"/>
      <c r="GG32" s="273"/>
      <c r="GH32" s="273"/>
      <c r="GI32" s="273"/>
      <c r="GJ32" s="273"/>
      <c r="GK32" s="273"/>
      <c r="GL32" s="273"/>
      <c r="GM32" s="273"/>
      <c r="GN32" s="273"/>
      <c r="GO32" s="273"/>
      <c r="GP32" s="273"/>
      <c r="GQ32" s="273"/>
      <c r="GR32" s="273"/>
      <c r="GS32" s="273"/>
      <c r="GT32" s="273"/>
      <c r="GU32" s="273"/>
      <c r="GV32" s="273"/>
      <c r="GW32" s="273"/>
      <c r="GX32" s="273"/>
      <c r="GY32" s="273"/>
      <c r="GZ32" s="273"/>
      <c r="HA32" s="273"/>
      <c r="HB32" s="273"/>
      <c r="HC32" s="273"/>
      <c r="HD32" s="273"/>
      <c r="HE32" s="273"/>
      <c r="HF32" s="273"/>
      <c r="HG32" s="273"/>
      <c r="HH32" s="273"/>
      <c r="HI32" s="273"/>
      <c r="HJ32" s="273"/>
      <c r="HK32" s="273"/>
      <c r="HL32" s="273"/>
      <c r="HM32" s="273"/>
      <c r="HN32" s="273"/>
      <c r="HO32" s="273"/>
      <c r="HP32" s="273"/>
      <c r="HQ32" s="273"/>
      <c r="HR32" s="273"/>
      <c r="HS32" s="273"/>
      <c r="HT32" s="273"/>
      <c r="HU32" s="273"/>
      <c r="HV32" s="273"/>
      <c r="HW32" s="273"/>
      <c r="HX32" s="273"/>
      <c r="HY32" s="273"/>
      <c r="HZ32" s="273"/>
      <c r="IA32" s="273"/>
      <c r="IB32" s="273"/>
      <c r="IC32" s="273"/>
      <c r="ID32" s="273"/>
      <c r="IE32" s="273"/>
      <c r="IF32" s="273"/>
      <c r="IG32" s="273"/>
      <c r="IH32" s="273"/>
      <c r="II32" s="273"/>
      <c r="IJ32" s="273"/>
      <c r="IK32" s="273"/>
      <c r="IL32" s="273"/>
      <c r="IM32" s="273"/>
      <c r="IN32" s="273"/>
      <c r="IO32" s="273"/>
      <c r="IP32" s="273"/>
      <c r="IQ32" s="273"/>
      <c r="IR32" s="273"/>
      <c r="IS32" s="273"/>
      <c r="IT32" s="273"/>
      <c r="IU32" s="273"/>
    </row>
    <row r="33" s="30" customFormat="1" ht="24" customHeight="1" spans="1:255">
      <c r="A33" s="273"/>
      <c r="B33" s="307"/>
      <c r="C33" s="273"/>
      <c r="D33" s="308"/>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3"/>
      <c r="BV33" s="273"/>
      <c r="BW33" s="273"/>
      <c r="BX33" s="273"/>
      <c r="BY33" s="273"/>
      <c r="BZ33" s="273"/>
      <c r="CA33" s="273"/>
      <c r="CB33" s="273"/>
      <c r="CC33" s="273"/>
      <c r="CD33" s="273"/>
      <c r="CE33" s="273"/>
      <c r="CF33" s="273"/>
      <c r="CG33" s="273"/>
      <c r="CH33" s="273"/>
      <c r="CI33" s="273"/>
      <c r="CJ33" s="273"/>
      <c r="CK33" s="273"/>
      <c r="CL33" s="273"/>
      <c r="CM33" s="273"/>
      <c r="CN33" s="273"/>
      <c r="CO33" s="273"/>
      <c r="CP33" s="273"/>
      <c r="CQ33" s="273"/>
      <c r="CR33" s="273"/>
      <c r="CS33" s="273"/>
      <c r="CT33" s="273"/>
      <c r="CU33" s="273"/>
      <c r="CV33" s="273"/>
      <c r="CW33" s="273"/>
      <c r="CX33" s="273"/>
      <c r="CY33" s="273"/>
      <c r="CZ33" s="273"/>
      <c r="DA33" s="273"/>
      <c r="DB33" s="273"/>
      <c r="DC33" s="273"/>
      <c r="DD33" s="273"/>
      <c r="DE33" s="273"/>
      <c r="DF33" s="273"/>
      <c r="DG33" s="273"/>
      <c r="DH33" s="273"/>
      <c r="DI33" s="273"/>
      <c r="DJ33" s="273"/>
      <c r="DK33" s="273"/>
      <c r="DL33" s="273"/>
      <c r="DM33" s="273"/>
      <c r="DN33" s="273"/>
      <c r="DO33" s="273"/>
      <c r="DP33" s="273"/>
      <c r="DQ33" s="273"/>
      <c r="DR33" s="273"/>
      <c r="DS33" s="273"/>
      <c r="DT33" s="273"/>
      <c r="DU33" s="273"/>
      <c r="DV33" s="273"/>
      <c r="DW33" s="273"/>
      <c r="DX33" s="273"/>
      <c r="DY33" s="273"/>
      <c r="DZ33" s="273"/>
      <c r="EA33" s="273"/>
      <c r="EB33" s="273"/>
      <c r="EC33" s="273"/>
      <c r="ED33" s="273"/>
      <c r="EE33" s="273"/>
      <c r="EF33" s="273"/>
      <c r="EG33" s="273"/>
      <c r="EH33" s="273"/>
      <c r="EI33" s="273"/>
      <c r="EJ33" s="273"/>
      <c r="EK33" s="273"/>
      <c r="EL33" s="273"/>
      <c r="EM33" s="273"/>
      <c r="EN33" s="273"/>
      <c r="EO33" s="273"/>
      <c r="EP33" s="273"/>
      <c r="EQ33" s="273"/>
      <c r="ER33" s="273"/>
      <c r="ES33" s="273"/>
      <c r="ET33" s="273"/>
      <c r="EU33" s="273"/>
      <c r="EV33" s="273"/>
      <c r="EW33" s="273"/>
      <c r="EX33" s="273"/>
      <c r="EY33" s="273"/>
      <c r="EZ33" s="273"/>
      <c r="FA33" s="273"/>
      <c r="FB33" s="273"/>
      <c r="FC33" s="273"/>
      <c r="FD33" s="273"/>
      <c r="FE33" s="273"/>
      <c r="FF33" s="273"/>
      <c r="FG33" s="273"/>
      <c r="FH33" s="273"/>
      <c r="FI33" s="273"/>
      <c r="FJ33" s="273"/>
      <c r="FK33" s="273"/>
      <c r="FL33" s="273"/>
      <c r="FM33" s="273"/>
      <c r="FN33" s="273"/>
      <c r="FO33" s="273"/>
      <c r="FP33" s="273"/>
      <c r="FQ33" s="273"/>
      <c r="FR33" s="273"/>
      <c r="FS33" s="273"/>
      <c r="FT33" s="273"/>
      <c r="FU33" s="273"/>
      <c r="FV33" s="273"/>
      <c r="FW33" s="273"/>
      <c r="FX33" s="273"/>
      <c r="FY33" s="273"/>
      <c r="FZ33" s="273"/>
      <c r="GA33" s="273"/>
      <c r="GB33" s="273"/>
      <c r="GC33" s="273"/>
      <c r="GD33" s="273"/>
      <c r="GE33" s="273"/>
      <c r="GF33" s="273"/>
      <c r="GG33" s="273"/>
      <c r="GH33" s="273"/>
      <c r="GI33" s="273"/>
      <c r="GJ33" s="273"/>
      <c r="GK33" s="273"/>
      <c r="GL33" s="273"/>
      <c r="GM33" s="273"/>
      <c r="GN33" s="273"/>
      <c r="GO33" s="273"/>
      <c r="GP33" s="273"/>
      <c r="GQ33" s="273"/>
      <c r="GR33" s="273"/>
      <c r="GS33" s="273"/>
      <c r="GT33" s="273"/>
      <c r="GU33" s="273"/>
      <c r="GV33" s="273"/>
      <c r="GW33" s="273"/>
      <c r="GX33" s="273"/>
      <c r="GY33" s="273"/>
      <c r="GZ33" s="273"/>
      <c r="HA33" s="273"/>
      <c r="HB33" s="273"/>
      <c r="HC33" s="273"/>
      <c r="HD33" s="273"/>
      <c r="HE33" s="273"/>
      <c r="HF33" s="273"/>
      <c r="HG33" s="273"/>
      <c r="HH33" s="273"/>
      <c r="HI33" s="273"/>
      <c r="HJ33" s="273"/>
      <c r="HK33" s="273"/>
      <c r="HL33" s="273"/>
      <c r="HM33" s="273"/>
      <c r="HN33" s="273"/>
      <c r="HO33" s="273"/>
      <c r="HP33" s="273"/>
      <c r="HQ33" s="273"/>
      <c r="HR33" s="273"/>
      <c r="HS33" s="273"/>
      <c r="HT33" s="273"/>
      <c r="HU33" s="273"/>
      <c r="HV33" s="273"/>
      <c r="HW33" s="273"/>
      <c r="HX33" s="273"/>
      <c r="HY33" s="273"/>
      <c r="HZ33" s="273"/>
      <c r="IA33" s="273"/>
      <c r="IB33" s="273"/>
      <c r="IC33" s="273"/>
      <c r="ID33" s="273"/>
      <c r="IE33" s="273"/>
      <c r="IF33" s="273"/>
      <c r="IG33" s="273"/>
      <c r="IH33" s="273"/>
      <c r="II33" s="273"/>
      <c r="IJ33" s="273"/>
      <c r="IK33" s="273"/>
      <c r="IL33" s="273"/>
      <c r="IM33" s="273"/>
      <c r="IN33" s="273"/>
      <c r="IO33" s="273"/>
      <c r="IP33" s="273"/>
      <c r="IQ33" s="273"/>
      <c r="IR33" s="273"/>
      <c r="IS33" s="273"/>
      <c r="IT33" s="273"/>
      <c r="IU33" s="273"/>
    </row>
    <row r="34" s="30" customFormat="1" ht="24" customHeight="1" spans="1:255">
      <c r="A34" s="273"/>
      <c r="B34" s="307"/>
      <c r="C34" s="273"/>
      <c r="D34" s="308"/>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73"/>
      <c r="CC34" s="273"/>
      <c r="CD34" s="273"/>
      <c r="CE34" s="273"/>
      <c r="CF34" s="273"/>
      <c r="CG34" s="273"/>
      <c r="CH34" s="273"/>
      <c r="CI34" s="273"/>
      <c r="CJ34" s="273"/>
      <c r="CK34" s="273"/>
      <c r="CL34" s="273"/>
      <c r="CM34" s="273"/>
      <c r="CN34" s="273"/>
      <c r="CO34" s="273"/>
      <c r="CP34" s="273"/>
      <c r="CQ34" s="273"/>
      <c r="CR34" s="273"/>
      <c r="CS34" s="273"/>
      <c r="CT34" s="273"/>
      <c r="CU34" s="273"/>
      <c r="CV34" s="273"/>
      <c r="CW34" s="273"/>
      <c r="CX34" s="273"/>
      <c r="CY34" s="273"/>
      <c r="CZ34" s="273"/>
      <c r="DA34" s="273"/>
      <c r="DB34" s="273"/>
      <c r="DC34" s="273"/>
      <c r="DD34" s="273"/>
      <c r="DE34" s="273"/>
      <c r="DF34" s="273"/>
      <c r="DG34" s="273"/>
      <c r="DH34" s="273"/>
      <c r="DI34" s="273"/>
      <c r="DJ34" s="273"/>
      <c r="DK34" s="273"/>
      <c r="DL34" s="273"/>
      <c r="DM34" s="273"/>
      <c r="DN34" s="273"/>
      <c r="DO34" s="273"/>
      <c r="DP34" s="273"/>
      <c r="DQ34" s="273"/>
      <c r="DR34" s="273"/>
      <c r="DS34" s="273"/>
      <c r="DT34" s="273"/>
      <c r="DU34" s="273"/>
      <c r="DV34" s="273"/>
      <c r="DW34" s="273"/>
      <c r="DX34" s="273"/>
      <c r="DY34" s="273"/>
      <c r="DZ34" s="273"/>
      <c r="EA34" s="273"/>
      <c r="EB34" s="273"/>
      <c r="EC34" s="273"/>
      <c r="ED34" s="273"/>
      <c r="EE34" s="273"/>
      <c r="EF34" s="273"/>
      <c r="EG34" s="273"/>
      <c r="EH34" s="273"/>
      <c r="EI34" s="273"/>
      <c r="EJ34" s="273"/>
      <c r="EK34" s="273"/>
      <c r="EL34" s="273"/>
      <c r="EM34" s="273"/>
      <c r="EN34" s="273"/>
      <c r="EO34" s="273"/>
      <c r="EP34" s="273"/>
      <c r="EQ34" s="273"/>
      <c r="ER34" s="273"/>
      <c r="ES34" s="273"/>
      <c r="ET34" s="273"/>
      <c r="EU34" s="273"/>
      <c r="EV34" s="273"/>
      <c r="EW34" s="273"/>
      <c r="EX34" s="273"/>
      <c r="EY34" s="273"/>
      <c r="EZ34" s="273"/>
      <c r="FA34" s="273"/>
      <c r="FB34" s="273"/>
      <c r="FC34" s="273"/>
      <c r="FD34" s="273"/>
      <c r="FE34" s="273"/>
      <c r="FF34" s="273"/>
      <c r="FG34" s="273"/>
      <c r="FH34" s="273"/>
      <c r="FI34" s="273"/>
      <c r="FJ34" s="273"/>
      <c r="FK34" s="273"/>
      <c r="FL34" s="273"/>
      <c r="FM34" s="273"/>
      <c r="FN34" s="273"/>
      <c r="FO34" s="273"/>
      <c r="FP34" s="273"/>
      <c r="FQ34" s="273"/>
      <c r="FR34" s="273"/>
      <c r="FS34" s="273"/>
      <c r="FT34" s="273"/>
      <c r="FU34" s="273"/>
      <c r="FV34" s="273"/>
      <c r="FW34" s="273"/>
      <c r="FX34" s="273"/>
      <c r="FY34" s="273"/>
      <c r="FZ34" s="273"/>
      <c r="GA34" s="273"/>
      <c r="GB34" s="273"/>
      <c r="GC34" s="273"/>
      <c r="GD34" s="273"/>
      <c r="GE34" s="273"/>
      <c r="GF34" s="273"/>
      <c r="GG34" s="273"/>
      <c r="GH34" s="273"/>
      <c r="GI34" s="273"/>
      <c r="GJ34" s="273"/>
      <c r="GK34" s="273"/>
      <c r="GL34" s="273"/>
      <c r="GM34" s="273"/>
      <c r="GN34" s="273"/>
      <c r="GO34" s="273"/>
      <c r="GP34" s="273"/>
      <c r="GQ34" s="273"/>
      <c r="GR34" s="273"/>
      <c r="GS34" s="273"/>
      <c r="GT34" s="273"/>
      <c r="GU34" s="273"/>
      <c r="GV34" s="273"/>
      <c r="GW34" s="273"/>
      <c r="GX34" s="273"/>
      <c r="GY34" s="273"/>
      <c r="GZ34" s="273"/>
      <c r="HA34" s="273"/>
      <c r="HB34" s="273"/>
      <c r="HC34" s="273"/>
      <c r="HD34" s="273"/>
      <c r="HE34" s="273"/>
      <c r="HF34" s="273"/>
      <c r="HG34" s="273"/>
      <c r="HH34" s="273"/>
      <c r="HI34" s="273"/>
      <c r="HJ34" s="273"/>
      <c r="HK34" s="273"/>
      <c r="HL34" s="273"/>
      <c r="HM34" s="273"/>
      <c r="HN34" s="273"/>
      <c r="HO34" s="273"/>
      <c r="HP34" s="273"/>
      <c r="HQ34" s="273"/>
      <c r="HR34" s="273"/>
      <c r="HS34" s="273"/>
      <c r="HT34" s="273"/>
      <c r="HU34" s="273"/>
      <c r="HV34" s="273"/>
      <c r="HW34" s="273"/>
      <c r="HX34" s="273"/>
      <c r="HY34" s="273"/>
      <c r="HZ34" s="273"/>
      <c r="IA34" s="273"/>
      <c r="IB34" s="273"/>
      <c r="IC34" s="273"/>
      <c r="ID34" s="273"/>
      <c r="IE34" s="273"/>
      <c r="IF34" s="273"/>
      <c r="IG34" s="273"/>
      <c r="IH34" s="273"/>
      <c r="II34" s="273"/>
      <c r="IJ34" s="273"/>
      <c r="IK34" s="273"/>
      <c r="IL34" s="273"/>
      <c r="IM34" s="273"/>
      <c r="IN34" s="273"/>
      <c r="IO34" s="273"/>
      <c r="IP34" s="273"/>
      <c r="IQ34" s="273"/>
      <c r="IR34" s="273"/>
      <c r="IS34" s="273"/>
      <c r="IT34" s="273"/>
      <c r="IU34" s="273"/>
    </row>
    <row r="35" s="30" customFormat="1" ht="24" customHeight="1" spans="1:255">
      <c r="A35" s="273"/>
      <c r="B35" s="307"/>
      <c r="C35" s="273"/>
      <c r="D35" s="308"/>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3"/>
      <c r="BR35" s="273"/>
      <c r="BS35" s="273"/>
      <c r="BT35" s="273"/>
      <c r="BU35" s="273"/>
      <c r="BV35" s="273"/>
      <c r="BW35" s="273"/>
      <c r="BX35" s="273"/>
      <c r="BY35" s="273"/>
      <c r="BZ35" s="273"/>
      <c r="CA35" s="273"/>
      <c r="CB35" s="273"/>
      <c r="CC35" s="273"/>
      <c r="CD35" s="273"/>
      <c r="CE35" s="273"/>
      <c r="CF35" s="273"/>
      <c r="CG35" s="273"/>
      <c r="CH35" s="273"/>
      <c r="CI35" s="273"/>
      <c r="CJ35" s="273"/>
      <c r="CK35" s="273"/>
      <c r="CL35" s="273"/>
      <c r="CM35" s="273"/>
      <c r="CN35" s="273"/>
      <c r="CO35" s="273"/>
      <c r="CP35" s="273"/>
      <c r="CQ35" s="273"/>
      <c r="CR35" s="273"/>
      <c r="CS35" s="273"/>
      <c r="CT35" s="273"/>
      <c r="CU35" s="273"/>
      <c r="CV35" s="273"/>
      <c r="CW35" s="273"/>
      <c r="CX35" s="273"/>
      <c r="CY35" s="273"/>
      <c r="CZ35" s="273"/>
      <c r="DA35" s="273"/>
      <c r="DB35" s="273"/>
      <c r="DC35" s="273"/>
      <c r="DD35" s="273"/>
      <c r="DE35" s="273"/>
      <c r="DF35" s="273"/>
      <c r="DG35" s="273"/>
      <c r="DH35" s="273"/>
      <c r="DI35" s="273"/>
      <c r="DJ35" s="273"/>
      <c r="DK35" s="273"/>
      <c r="DL35" s="273"/>
      <c r="DM35" s="273"/>
      <c r="DN35" s="273"/>
      <c r="DO35" s="273"/>
      <c r="DP35" s="273"/>
      <c r="DQ35" s="273"/>
      <c r="DR35" s="273"/>
      <c r="DS35" s="273"/>
      <c r="DT35" s="273"/>
      <c r="DU35" s="273"/>
      <c r="DV35" s="273"/>
      <c r="DW35" s="273"/>
      <c r="DX35" s="273"/>
      <c r="DY35" s="273"/>
      <c r="DZ35" s="273"/>
      <c r="EA35" s="273"/>
      <c r="EB35" s="273"/>
      <c r="EC35" s="273"/>
      <c r="ED35" s="273"/>
      <c r="EE35" s="273"/>
      <c r="EF35" s="273"/>
      <c r="EG35" s="273"/>
      <c r="EH35" s="273"/>
      <c r="EI35" s="273"/>
      <c r="EJ35" s="273"/>
      <c r="EK35" s="273"/>
      <c r="EL35" s="273"/>
      <c r="EM35" s="273"/>
      <c r="EN35" s="273"/>
      <c r="EO35" s="273"/>
      <c r="EP35" s="273"/>
      <c r="EQ35" s="273"/>
      <c r="ER35" s="273"/>
      <c r="ES35" s="273"/>
      <c r="ET35" s="273"/>
      <c r="EU35" s="273"/>
      <c r="EV35" s="273"/>
      <c r="EW35" s="273"/>
      <c r="EX35" s="273"/>
      <c r="EY35" s="273"/>
      <c r="EZ35" s="273"/>
      <c r="FA35" s="273"/>
      <c r="FB35" s="273"/>
      <c r="FC35" s="273"/>
      <c r="FD35" s="273"/>
      <c r="FE35" s="273"/>
      <c r="FF35" s="273"/>
      <c r="FG35" s="273"/>
      <c r="FH35" s="273"/>
      <c r="FI35" s="273"/>
      <c r="FJ35" s="273"/>
      <c r="FK35" s="273"/>
      <c r="FL35" s="273"/>
      <c r="FM35" s="273"/>
      <c r="FN35" s="273"/>
      <c r="FO35" s="273"/>
      <c r="FP35" s="273"/>
      <c r="FQ35" s="273"/>
      <c r="FR35" s="273"/>
      <c r="FS35" s="273"/>
      <c r="FT35" s="273"/>
      <c r="FU35" s="273"/>
      <c r="FV35" s="273"/>
      <c r="FW35" s="273"/>
      <c r="FX35" s="273"/>
      <c r="FY35" s="273"/>
      <c r="FZ35" s="273"/>
      <c r="GA35" s="273"/>
      <c r="GB35" s="273"/>
      <c r="GC35" s="273"/>
      <c r="GD35" s="273"/>
      <c r="GE35" s="273"/>
      <c r="GF35" s="273"/>
      <c r="GG35" s="273"/>
      <c r="GH35" s="273"/>
      <c r="GI35" s="273"/>
      <c r="GJ35" s="273"/>
      <c r="GK35" s="273"/>
      <c r="GL35" s="273"/>
      <c r="GM35" s="273"/>
      <c r="GN35" s="273"/>
      <c r="GO35" s="273"/>
      <c r="GP35" s="273"/>
      <c r="GQ35" s="273"/>
      <c r="GR35" s="273"/>
      <c r="GS35" s="273"/>
      <c r="GT35" s="273"/>
      <c r="GU35" s="273"/>
      <c r="GV35" s="273"/>
      <c r="GW35" s="273"/>
      <c r="GX35" s="273"/>
      <c r="GY35" s="273"/>
      <c r="GZ35" s="273"/>
      <c r="HA35" s="273"/>
      <c r="HB35" s="273"/>
      <c r="HC35" s="273"/>
      <c r="HD35" s="273"/>
      <c r="HE35" s="273"/>
      <c r="HF35" s="273"/>
      <c r="HG35" s="273"/>
      <c r="HH35" s="273"/>
      <c r="HI35" s="273"/>
      <c r="HJ35" s="273"/>
      <c r="HK35" s="273"/>
      <c r="HL35" s="273"/>
      <c r="HM35" s="273"/>
      <c r="HN35" s="273"/>
      <c r="HO35" s="273"/>
      <c r="HP35" s="273"/>
      <c r="HQ35" s="273"/>
      <c r="HR35" s="273"/>
      <c r="HS35" s="273"/>
      <c r="HT35" s="273"/>
      <c r="HU35" s="273"/>
      <c r="HV35" s="273"/>
      <c r="HW35" s="273"/>
      <c r="HX35" s="273"/>
      <c r="HY35" s="273"/>
      <c r="HZ35" s="273"/>
      <c r="IA35" s="273"/>
      <c r="IB35" s="273"/>
      <c r="IC35" s="273"/>
      <c r="ID35" s="273"/>
      <c r="IE35" s="273"/>
      <c r="IF35" s="273"/>
      <c r="IG35" s="273"/>
      <c r="IH35" s="273"/>
      <c r="II35" s="273"/>
      <c r="IJ35" s="273"/>
      <c r="IK35" s="273"/>
      <c r="IL35" s="273"/>
      <c r="IM35" s="273"/>
      <c r="IN35" s="273"/>
      <c r="IO35" s="273"/>
      <c r="IP35" s="273"/>
      <c r="IQ35" s="273"/>
      <c r="IR35" s="273"/>
      <c r="IS35" s="273"/>
      <c r="IT35" s="273"/>
      <c r="IU35" s="273"/>
    </row>
    <row r="36" s="30" customFormat="1" ht="24" customHeight="1" spans="1:255">
      <c r="A36" s="273"/>
      <c r="B36" s="307"/>
      <c r="C36" s="273"/>
      <c r="D36" s="308"/>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c r="BT36" s="273"/>
      <c r="BU36" s="273"/>
      <c r="BV36" s="273"/>
      <c r="BW36" s="273"/>
      <c r="BX36" s="273"/>
      <c r="BY36" s="273"/>
      <c r="BZ36" s="273"/>
      <c r="CA36" s="273"/>
      <c r="CB36" s="273"/>
      <c r="CC36" s="273"/>
      <c r="CD36" s="273"/>
      <c r="CE36" s="273"/>
      <c r="CF36" s="273"/>
      <c r="CG36" s="273"/>
      <c r="CH36" s="273"/>
      <c r="CI36" s="273"/>
      <c r="CJ36" s="273"/>
      <c r="CK36" s="273"/>
      <c r="CL36" s="273"/>
      <c r="CM36" s="273"/>
      <c r="CN36" s="273"/>
      <c r="CO36" s="273"/>
      <c r="CP36" s="273"/>
      <c r="CQ36" s="273"/>
      <c r="CR36" s="273"/>
      <c r="CS36" s="273"/>
      <c r="CT36" s="273"/>
      <c r="CU36" s="273"/>
      <c r="CV36" s="273"/>
      <c r="CW36" s="273"/>
      <c r="CX36" s="273"/>
      <c r="CY36" s="273"/>
      <c r="CZ36" s="273"/>
      <c r="DA36" s="273"/>
      <c r="DB36" s="273"/>
      <c r="DC36" s="273"/>
      <c r="DD36" s="273"/>
      <c r="DE36" s="273"/>
      <c r="DF36" s="273"/>
      <c r="DG36" s="273"/>
      <c r="DH36" s="273"/>
      <c r="DI36" s="273"/>
      <c r="DJ36" s="273"/>
      <c r="DK36" s="273"/>
      <c r="DL36" s="273"/>
      <c r="DM36" s="273"/>
      <c r="DN36" s="273"/>
      <c r="DO36" s="273"/>
      <c r="DP36" s="273"/>
      <c r="DQ36" s="273"/>
      <c r="DR36" s="273"/>
      <c r="DS36" s="273"/>
      <c r="DT36" s="273"/>
      <c r="DU36" s="273"/>
      <c r="DV36" s="273"/>
      <c r="DW36" s="273"/>
      <c r="DX36" s="273"/>
      <c r="DY36" s="273"/>
      <c r="DZ36" s="273"/>
      <c r="EA36" s="273"/>
      <c r="EB36" s="273"/>
      <c r="EC36" s="273"/>
      <c r="ED36" s="273"/>
      <c r="EE36" s="273"/>
      <c r="EF36" s="273"/>
      <c r="EG36" s="273"/>
      <c r="EH36" s="273"/>
      <c r="EI36" s="273"/>
      <c r="EJ36" s="273"/>
      <c r="EK36" s="273"/>
      <c r="EL36" s="273"/>
      <c r="EM36" s="273"/>
      <c r="EN36" s="273"/>
      <c r="EO36" s="273"/>
      <c r="EP36" s="273"/>
      <c r="EQ36" s="273"/>
      <c r="ER36" s="273"/>
      <c r="ES36" s="273"/>
      <c r="ET36" s="273"/>
      <c r="EU36" s="273"/>
      <c r="EV36" s="273"/>
      <c r="EW36" s="273"/>
      <c r="EX36" s="273"/>
      <c r="EY36" s="273"/>
      <c r="EZ36" s="273"/>
      <c r="FA36" s="273"/>
      <c r="FB36" s="273"/>
      <c r="FC36" s="273"/>
      <c r="FD36" s="273"/>
      <c r="FE36" s="273"/>
      <c r="FF36" s="273"/>
      <c r="FG36" s="273"/>
      <c r="FH36" s="273"/>
      <c r="FI36" s="273"/>
      <c r="FJ36" s="273"/>
      <c r="FK36" s="273"/>
      <c r="FL36" s="273"/>
      <c r="FM36" s="273"/>
      <c r="FN36" s="273"/>
      <c r="FO36" s="273"/>
      <c r="FP36" s="273"/>
      <c r="FQ36" s="273"/>
      <c r="FR36" s="273"/>
      <c r="FS36" s="273"/>
      <c r="FT36" s="273"/>
      <c r="FU36" s="273"/>
      <c r="FV36" s="273"/>
      <c r="FW36" s="273"/>
      <c r="FX36" s="273"/>
      <c r="FY36" s="273"/>
      <c r="FZ36" s="273"/>
      <c r="GA36" s="273"/>
      <c r="GB36" s="273"/>
      <c r="GC36" s="273"/>
      <c r="GD36" s="273"/>
      <c r="GE36" s="273"/>
      <c r="GF36" s="273"/>
      <c r="GG36" s="273"/>
      <c r="GH36" s="273"/>
      <c r="GI36" s="273"/>
      <c r="GJ36" s="273"/>
      <c r="GK36" s="273"/>
      <c r="GL36" s="273"/>
      <c r="GM36" s="273"/>
      <c r="GN36" s="273"/>
      <c r="GO36" s="273"/>
      <c r="GP36" s="273"/>
      <c r="GQ36" s="273"/>
      <c r="GR36" s="273"/>
      <c r="GS36" s="273"/>
      <c r="GT36" s="273"/>
      <c r="GU36" s="273"/>
      <c r="GV36" s="273"/>
      <c r="GW36" s="273"/>
      <c r="GX36" s="273"/>
      <c r="GY36" s="273"/>
      <c r="GZ36" s="273"/>
      <c r="HA36" s="273"/>
      <c r="HB36" s="273"/>
      <c r="HC36" s="273"/>
      <c r="HD36" s="273"/>
      <c r="HE36" s="273"/>
      <c r="HF36" s="273"/>
      <c r="HG36" s="273"/>
      <c r="HH36" s="273"/>
      <c r="HI36" s="273"/>
      <c r="HJ36" s="273"/>
      <c r="HK36" s="273"/>
      <c r="HL36" s="273"/>
      <c r="HM36" s="273"/>
      <c r="HN36" s="273"/>
      <c r="HO36" s="273"/>
      <c r="HP36" s="273"/>
      <c r="HQ36" s="273"/>
      <c r="HR36" s="273"/>
      <c r="HS36" s="273"/>
      <c r="HT36" s="273"/>
      <c r="HU36" s="273"/>
      <c r="HV36" s="273"/>
      <c r="HW36" s="273"/>
      <c r="HX36" s="273"/>
      <c r="HY36" s="273"/>
      <c r="HZ36" s="273"/>
      <c r="IA36" s="273"/>
      <c r="IB36" s="273"/>
      <c r="IC36" s="273"/>
      <c r="ID36" s="273"/>
      <c r="IE36" s="273"/>
      <c r="IF36" s="273"/>
      <c r="IG36" s="273"/>
      <c r="IH36" s="273"/>
      <c r="II36" s="273"/>
      <c r="IJ36" s="273"/>
      <c r="IK36" s="273"/>
      <c r="IL36" s="273"/>
      <c r="IM36" s="273"/>
      <c r="IN36" s="273"/>
      <c r="IO36" s="273"/>
      <c r="IP36" s="273"/>
      <c r="IQ36" s="273"/>
      <c r="IR36" s="273"/>
      <c r="IS36" s="273"/>
      <c r="IT36" s="273"/>
      <c r="IU36" s="273"/>
    </row>
    <row r="37" s="30" customFormat="1" ht="24" customHeight="1" spans="1:255">
      <c r="A37" s="273"/>
      <c r="B37" s="307"/>
      <c r="C37" s="273"/>
      <c r="D37" s="308"/>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3"/>
      <c r="BX37" s="273"/>
      <c r="BY37" s="273"/>
      <c r="BZ37" s="273"/>
      <c r="CA37" s="273"/>
      <c r="CB37" s="273"/>
      <c r="CC37" s="273"/>
      <c r="CD37" s="273"/>
      <c r="CE37" s="273"/>
      <c r="CF37" s="273"/>
      <c r="CG37" s="273"/>
      <c r="CH37" s="273"/>
      <c r="CI37" s="273"/>
      <c r="CJ37" s="273"/>
      <c r="CK37" s="273"/>
      <c r="CL37" s="273"/>
      <c r="CM37" s="273"/>
      <c r="CN37" s="273"/>
      <c r="CO37" s="273"/>
      <c r="CP37" s="273"/>
      <c r="CQ37" s="273"/>
      <c r="CR37" s="273"/>
      <c r="CS37" s="273"/>
      <c r="CT37" s="273"/>
      <c r="CU37" s="273"/>
      <c r="CV37" s="273"/>
      <c r="CW37" s="273"/>
      <c r="CX37" s="273"/>
      <c r="CY37" s="273"/>
      <c r="CZ37" s="273"/>
      <c r="DA37" s="273"/>
      <c r="DB37" s="273"/>
      <c r="DC37" s="273"/>
      <c r="DD37" s="273"/>
      <c r="DE37" s="273"/>
      <c r="DF37" s="273"/>
      <c r="DG37" s="273"/>
      <c r="DH37" s="273"/>
      <c r="DI37" s="273"/>
      <c r="DJ37" s="273"/>
      <c r="DK37" s="273"/>
      <c r="DL37" s="273"/>
      <c r="DM37" s="273"/>
      <c r="DN37" s="273"/>
      <c r="DO37" s="273"/>
      <c r="DP37" s="273"/>
      <c r="DQ37" s="273"/>
      <c r="DR37" s="273"/>
      <c r="DS37" s="273"/>
      <c r="DT37" s="273"/>
      <c r="DU37" s="273"/>
      <c r="DV37" s="273"/>
      <c r="DW37" s="273"/>
      <c r="DX37" s="273"/>
      <c r="DY37" s="273"/>
      <c r="DZ37" s="273"/>
      <c r="EA37" s="273"/>
      <c r="EB37" s="273"/>
      <c r="EC37" s="273"/>
      <c r="ED37" s="273"/>
      <c r="EE37" s="273"/>
      <c r="EF37" s="273"/>
      <c r="EG37" s="273"/>
      <c r="EH37" s="273"/>
      <c r="EI37" s="273"/>
      <c r="EJ37" s="273"/>
      <c r="EK37" s="273"/>
      <c r="EL37" s="273"/>
      <c r="EM37" s="273"/>
      <c r="EN37" s="273"/>
      <c r="EO37" s="273"/>
      <c r="EP37" s="273"/>
      <c r="EQ37" s="273"/>
      <c r="ER37" s="273"/>
      <c r="ES37" s="273"/>
      <c r="ET37" s="273"/>
      <c r="EU37" s="273"/>
      <c r="EV37" s="273"/>
      <c r="EW37" s="273"/>
      <c r="EX37" s="273"/>
      <c r="EY37" s="273"/>
      <c r="EZ37" s="273"/>
      <c r="FA37" s="273"/>
      <c r="FB37" s="273"/>
      <c r="FC37" s="273"/>
      <c r="FD37" s="273"/>
      <c r="FE37" s="273"/>
      <c r="FF37" s="273"/>
      <c r="FG37" s="273"/>
      <c r="FH37" s="273"/>
      <c r="FI37" s="273"/>
      <c r="FJ37" s="273"/>
      <c r="FK37" s="273"/>
      <c r="FL37" s="273"/>
      <c r="FM37" s="273"/>
      <c r="FN37" s="273"/>
      <c r="FO37" s="273"/>
      <c r="FP37" s="273"/>
      <c r="FQ37" s="273"/>
      <c r="FR37" s="273"/>
      <c r="FS37" s="273"/>
      <c r="FT37" s="273"/>
      <c r="FU37" s="273"/>
      <c r="FV37" s="273"/>
      <c r="FW37" s="273"/>
      <c r="FX37" s="273"/>
      <c r="FY37" s="273"/>
      <c r="FZ37" s="273"/>
      <c r="GA37" s="273"/>
      <c r="GB37" s="273"/>
      <c r="GC37" s="273"/>
      <c r="GD37" s="273"/>
      <c r="GE37" s="273"/>
      <c r="GF37" s="273"/>
      <c r="GG37" s="273"/>
      <c r="GH37" s="273"/>
      <c r="GI37" s="273"/>
      <c r="GJ37" s="273"/>
      <c r="GK37" s="273"/>
      <c r="GL37" s="273"/>
      <c r="GM37" s="273"/>
      <c r="GN37" s="273"/>
      <c r="GO37" s="273"/>
      <c r="GP37" s="273"/>
      <c r="GQ37" s="273"/>
      <c r="GR37" s="273"/>
      <c r="GS37" s="273"/>
      <c r="GT37" s="273"/>
      <c r="GU37" s="273"/>
      <c r="GV37" s="273"/>
      <c r="GW37" s="273"/>
      <c r="GX37" s="273"/>
      <c r="GY37" s="273"/>
      <c r="GZ37" s="273"/>
      <c r="HA37" s="273"/>
      <c r="HB37" s="273"/>
      <c r="HC37" s="273"/>
      <c r="HD37" s="273"/>
      <c r="HE37" s="273"/>
      <c r="HF37" s="273"/>
      <c r="HG37" s="273"/>
      <c r="HH37" s="273"/>
      <c r="HI37" s="273"/>
      <c r="HJ37" s="273"/>
      <c r="HK37" s="273"/>
      <c r="HL37" s="273"/>
      <c r="HM37" s="273"/>
      <c r="HN37" s="273"/>
      <c r="HO37" s="273"/>
      <c r="HP37" s="273"/>
      <c r="HQ37" s="273"/>
      <c r="HR37" s="273"/>
      <c r="HS37" s="273"/>
      <c r="HT37" s="273"/>
      <c r="HU37" s="273"/>
      <c r="HV37" s="273"/>
      <c r="HW37" s="273"/>
      <c r="HX37" s="273"/>
      <c r="HY37" s="273"/>
      <c r="HZ37" s="273"/>
      <c r="IA37" s="273"/>
      <c r="IB37" s="273"/>
      <c r="IC37" s="273"/>
      <c r="ID37" s="273"/>
      <c r="IE37" s="273"/>
      <c r="IF37" s="273"/>
      <c r="IG37" s="273"/>
      <c r="IH37" s="273"/>
      <c r="II37" s="273"/>
      <c r="IJ37" s="273"/>
      <c r="IK37" s="273"/>
      <c r="IL37" s="273"/>
      <c r="IM37" s="273"/>
      <c r="IN37" s="273"/>
      <c r="IO37" s="273"/>
      <c r="IP37" s="273"/>
      <c r="IQ37" s="273"/>
      <c r="IR37" s="273"/>
      <c r="IS37" s="273"/>
      <c r="IT37" s="273"/>
      <c r="IU37" s="273"/>
    </row>
    <row r="38" s="30" customFormat="1" ht="24" customHeight="1" spans="1:255">
      <c r="A38" s="273"/>
      <c r="B38" s="307"/>
      <c r="C38" s="273"/>
      <c r="D38" s="308"/>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3"/>
      <c r="BR38" s="273"/>
      <c r="BS38" s="273"/>
      <c r="BT38" s="273"/>
      <c r="BU38" s="273"/>
      <c r="BV38" s="273"/>
      <c r="BW38" s="273"/>
      <c r="BX38" s="273"/>
      <c r="BY38" s="273"/>
      <c r="BZ38" s="273"/>
      <c r="CA38" s="273"/>
      <c r="CB38" s="273"/>
      <c r="CC38" s="273"/>
      <c r="CD38" s="273"/>
      <c r="CE38" s="273"/>
      <c r="CF38" s="273"/>
      <c r="CG38" s="273"/>
      <c r="CH38" s="273"/>
      <c r="CI38" s="273"/>
      <c r="CJ38" s="273"/>
      <c r="CK38" s="273"/>
      <c r="CL38" s="273"/>
      <c r="CM38" s="273"/>
      <c r="CN38" s="273"/>
      <c r="CO38" s="273"/>
      <c r="CP38" s="273"/>
      <c r="CQ38" s="273"/>
      <c r="CR38" s="273"/>
      <c r="CS38" s="273"/>
      <c r="CT38" s="273"/>
      <c r="CU38" s="273"/>
      <c r="CV38" s="273"/>
      <c r="CW38" s="273"/>
      <c r="CX38" s="273"/>
      <c r="CY38" s="273"/>
      <c r="CZ38" s="273"/>
      <c r="DA38" s="273"/>
      <c r="DB38" s="273"/>
      <c r="DC38" s="273"/>
      <c r="DD38" s="273"/>
      <c r="DE38" s="273"/>
      <c r="DF38" s="273"/>
      <c r="DG38" s="273"/>
      <c r="DH38" s="273"/>
      <c r="DI38" s="273"/>
      <c r="DJ38" s="273"/>
      <c r="DK38" s="273"/>
      <c r="DL38" s="273"/>
      <c r="DM38" s="273"/>
      <c r="DN38" s="273"/>
      <c r="DO38" s="273"/>
      <c r="DP38" s="273"/>
      <c r="DQ38" s="273"/>
      <c r="DR38" s="273"/>
      <c r="DS38" s="273"/>
      <c r="DT38" s="273"/>
      <c r="DU38" s="273"/>
      <c r="DV38" s="273"/>
      <c r="DW38" s="273"/>
      <c r="DX38" s="273"/>
      <c r="DY38" s="273"/>
      <c r="DZ38" s="273"/>
      <c r="EA38" s="273"/>
      <c r="EB38" s="273"/>
      <c r="EC38" s="273"/>
      <c r="ED38" s="273"/>
      <c r="EE38" s="273"/>
      <c r="EF38" s="273"/>
      <c r="EG38" s="273"/>
      <c r="EH38" s="273"/>
      <c r="EI38" s="273"/>
      <c r="EJ38" s="273"/>
      <c r="EK38" s="273"/>
      <c r="EL38" s="273"/>
      <c r="EM38" s="273"/>
      <c r="EN38" s="273"/>
      <c r="EO38" s="273"/>
      <c r="EP38" s="273"/>
      <c r="EQ38" s="273"/>
      <c r="ER38" s="273"/>
      <c r="ES38" s="273"/>
      <c r="ET38" s="273"/>
      <c r="EU38" s="273"/>
      <c r="EV38" s="273"/>
      <c r="EW38" s="273"/>
      <c r="EX38" s="273"/>
      <c r="EY38" s="273"/>
      <c r="EZ38" s="273"/>
      <c r="FA38" s="273"/>
      <c r="FB38" s="273"/>
      <c r="FC38" s="273"/>
      <c r="FD38" s="273"/>
      <c r="FE38" s="273"/>
      <c r="FF38" s="273"/>
      <c r="FG38" s="273"/>
      <c r="FH38" s="273"/>
      <c r="FI38" s="273"/>
      <c r="FJ38" s="273"/>
      <c r="FK38" s="273"/>
      <c r="FL38" s="273"/>
      <c r="FM38" s="273"/>
      <c r="FN38" s="273"/>
      <c r="FO38" s="273"/>
      <c r="FP38" s="273"/>
      <c r="FQ38" s="273"/>
      <c r="FR38" s="273"/>
      <c r="FS38" s="273"/>
      <c r="FT38" s="273"/>
      <c r="FU38" s="273"/>
      <c r="FV38" s="273"/>
      <c r="FW38" s="273"/>
      <c r="FX38" s="273"/>
      <c r="FY38" s="273"/>
      <c r="FZ38" s="273"/>
      <c r="GA38" s="273"/>
      <c r="GB38" s="273"/>
      <c r="GC38" s="273"/>
      <c r="GD38" s="273"/>
      <c r="GE38" s="273"/>
      <c r="GF38" s="273"/>
      <c r="GG38" s="273"/>
      <c r="GH38" s="273"/>
      <c r="GI38" s="273"/>
      <c r="GJ38" s="273"/>
      <c r="GK38" s="273"/>
      <c r="GL38" s="273"/>
      <c r="GM38" s="273"/>
      <c r="GN38" s="273"/>
      <c r="GO38" s="273"/>
      <c r="GP38" s="273"/>
      <c r="GQ38" s="273"/>
      <c r="GR38" s="273"/>
      <c r="GS38" s="273"/>
      <c r="GT38" s="273"/>
      <c r="GU38" s="273"/>
      <c r="GV38" s="273"/>
      <c r="GW38" s="273"/>
      <c r="GX38" s="273"/>
      <c r="GY38" s="273"/>
      <c r="GZ38" s="273"/>
      <c r="HA38" s="273"/>
      <c r="HB38" s="273"/>
      <c r="HC38" s="273"/>
      <c r="HD38" s="273"/>
      <c r="HE38" s="273"/>
      <c r="HF38" s="273"/>
      <c r="HG38" s="273"/>
      <c r="HH38" s="273"/>
      <c r="HI38" s="273"/>
      <c r="HJ38" s="273"/>
      <c r="HK38" s="273"/>
      <c r="HL38" s="273"/>
      <c r="HM38" s="273"/>
      <c r="HN38" s="273"/>
      <c r="HO38" s="273"/>
      <c r="HP38" s="273"/>
      <c r="HQ38" s="273"/>
      <c r="HR38" s="273"/>
      <c r="HS38" s="273"/>
      <c r="HT38" s="273"/>
      <c r="HU38" s="273"/>
      <c r="HV38" s="273"/>
      <c r="HW38" s="273"/>
      <c r="HX38" s="273"/>
      <c r="HY38" s="273"/>
      <c r="HZ38" s="273"/>
      <c r="IA38" s="273"/>
      <c r="IB38" s="273"/>
      <c r="IC38" s="273"/>
      <c r="ID38" s="273"/>
      <c r="IE38" s="273"/>
      <c r="IF38" s="273"/>
      <c r="IG38" s="273"/>
      <c r="IH38" s="273"/>
      <c r="II38" s="273"/>
      <c r="IJ38" s="273"/>
      <c r="IK38" s="273"/>
      <c r="IL38" s="273"/>
      <c r="IM38" s="273"/>
      <c r="IN38" s="273"/>
      <c r="IO38" s="273"/>
      <c r="IP38" s="273"/>
      <c r="IQ38" s="273"/>
      <c r="IR38" s="273"/>
      <c r="IS38" s="273"/>
      <c r="IT38" s="273"/>
      <c r="IU38" s="273"/>
    </row>
    <row r="39" s="30" customFormat="1" ht="24" customHeight="1" spans="1:255">
      <c r="A39" s="273"/>
      <c r="B39" s="307"/>
      <c r="C39" s="273"/>
      <c r="D39" s="308"/>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3"/>
      <c r="BR39" s="273"/>
      <c r="BS39" s="273"/>
      <c r="BT39" s="273"/>
      <c r="BU39" s="273"/>
      <c r="BV39" s="273"/>
      <c r="BW39" s="273"/>
      <c r="BX39" s="273"/>
      <c r="BY39" s="273"/>
      <c r="BZ39" s="273"/>
      <c r="CA39" s="273"/>
      <c r="CB39" s="273"/>
      <c r="CC39" s="273"/>
      <c r="CD39" s="273"/>
      <c r="CE39" s="273"/>
      <c r="CF39" s="273"/>
      <c r="CG39" s="273"/>
      <c r="CH39" s="273"/>
      <c r="CI39" s="273"/>
      <c r="CJ39" s="273"/>
      <c r="CK39" s="273"/>
      <c r="CL39" s="273"/>
      <c r="CM39" s="273"/>
      <c r="CN39" s="273"/>
      <c r="CO39" s="273"/>
      <c r="CP39" s="273"/>
      <c r="CQ39" s="273"/>
      <c r="CR39" s="273"/>
      <c r="CS39" s="273"/>
      <c r="CT39" s="273"/>
      <c r="CU39" s="273"/>
      <c r="CV39" s="273"/>
      <c r="CW39" s="273"/>
      <c r="CX39" s="273"/>
      <c r="CY39" s="273"/>
      <c r="CZ39" s="273"/>
      <c r="DA39" s="273"/>
      <c r="DB39" s="273"/>
      <c r="DC39" s="273"/>
      <c r="DD39" s="273"/>
      <c r="DE39" s="273"/>
      <c r="DF39" s="273"/>
      <c r="DG39" s="273"/>
      <c r="DH39" s="273"/>
      <c r="DI39" s="273"/>
      <c r="DJ39" s="273"/>
      <c r="DK39" s="273"/>
      <c r="DL39" s="273"/>
      <c r="DM39" s="273"/>
      <c r="DN39" s="273"/>
      <c r="DO39" s="273"/>
      <c r="DP39" s="273"/>
      <c r="DQ39" s="273"/>
      <c r="DR39" s="273"/>
      <c r="DS39" s="273"/>
      <c r="DT39" s="273"/>
      <c r="DU39" s="273"/>
      <c r="DV39" s="273"/>
      <c r="DW39" s="273"/>
      <c r="DX39" s="273"/>
      <c r="DY39" s="273"/>
      <c r="DZ39" s="273"/>
      <c r="EA39" s="273"/>
      <c r="EB39" s="273"/>
      <c r="EC39" s="273"/>
      <c r="ED39" s="273"/>
      <c r="EE39" s="273"/>
      <c r="EF39" s="273"/>
      <c r="EG39" s="273"/>
      <c r="EH39" s="273"/>
      <c r="EI39" s="273"/>
      <c r="EJ39" s="273"/>
      <c r="EK39" s="273"/>
      <c r="EL39" s="273"/>
      <c r="EM39" s="273"/>
      <c r="EN39" s="273"/>
      <c r="EO39" s="273"/>
      <c r="EP39" s="273"/>
      <c r="EQ39" s="273"/>
      <c r="ER39" s="273"/>
      <c r="ES39" s="273"/>
      <c r="ET39" s="273"/>
      <c r="EU39" s="273"/>
      <c r="EV39" s="273"/>
      <c r="EW39" s="273"/>
      <c r="EX39" s="273"/>
      <c r="EY39" s="273"/>
      <c r="EZ39" s="273"/>
      <c r="FA39" s="273"/>
      <c r="FB39" s="273"/>
      <c r="FC39" s="273"/>
      <c r="FD39" s="273"/>
      <c r="FE39" s="273"/>
      <c r="FF39" s="273"/>
      <c r="FG39" s="273"/>
      <c r="FH39" s="273"/>
      <c r="FI39" s="273"/>
      <c r="FJ39" s="273"/>
      <c r="FK39" s="273"/>
      <c r="FL39" s="273"/>
      <c r="FM39" s="273"/>
      <c r="FN39" s="273"/>
      <c r="FO39" s="273"/>
      <c r="FP39" s="273"/>
      <c r="FQ39" s="273"/>
      <c r="FR39" s="273"/>
      <c r="FS39" s="273"/>
      <c r="FT39" s="273"/>
      <c r="FU39" s="273"/>
      <c r="FV39" s="273"/>
      <c r="FW39" s="273"/>
      <c r="FX39" s="273"/>
      <c r="FY39" s="273"/>
      <c r="FZ39" s="273"/>
      <c r="GA39" s="273"/>
      <c r="GB39" s="273"/>
      <c r="GC39" s="273"/>
      <c r="GD39" s="273"/>
      <c r="GE39" s="273"/>
      <c r="GF39" s="273"/>
      <c r="GG39" s="273"/>
      <c r="GH39" s="273"/>
      <c r="GI39" s="273"/>
      <c r="GJ39" s="273"/>
      <c r="GK39" s="273"/>
      <c r="GL39" s="273"/>
      <c r="GM39" s="273"/>
      <c r="GN39" s="273"/>
      <c r="GO39" s="273"/>
      <c r="GP39" s="273"/>
      <c r="GQ39" s="273"/>
      <c r="GR39" s="273"/>
      <c r="GS39" s="273"/>
      <c r="GT39" s="273"/>
      <c r="GU39" s="273"/>
      <c r="GV39" s="273"/>
      <c r="GW39" s="273"/>
      <c r="GX39" s="273"/>
      <c r="GY39" s="273"/>
      <c r="GZ39" s="273"/>
      <c r="HA39" s="273"/>
      <c r="HB39" s="273"/>
      <c r="HC39" s="273"/>
      <c r="HD39" s="273"/>
      <c r="HE39" s="273"/>
      <c r="HF39" s="273"/>
      <c r="HG39" s="273"/>
      <c r="HH39" s="273"/>
      <c r="HI39" s="273"/>
      <c r="HJ39" s="273"/>
      <c r="HK39" s="273"/>
      <c r="HL39" s="273"/>
      <c r="HM39" s="273"/>
      <c r="HN39" s="273"/>
      <c r="HO39" s="273"/>
      <c r="HP39" s="273"/>
      <c r="HQ39" s="273"/>
      <c r="HR39" s="273"/>
      <c r="HS39" s="273"/>
      <c r="HT39" s="273"/>
      <c r="HU39" s="273"/>
      <c r="HV39" s="273"/>
      <c r="HW39" s="273"/>
      <c r="HX39" s="273"/>
      <c r="HY39" s="273"/>
      <c r="HZ39" s="273"/>
      <c r="IA39" s="273"/>
      <c r="IB39" s="273"/>
      <c r="IC39" s="273"/>
      <c r="ID39" s="273"/>
      <c r="IE39" s="273"/>
      <c r="IF39" s="273"/>
      <c r="IG39" s="273"/>
      <c r="IH39" s="273"/>
      <c r="II39" s="273"/>
      <c r="IJ39" s="273"/>
      <c r="IK39" s="273"/>
      <c r="IL39" s="273"/>
      <c r="IM39" s="273"/>
      <c r="IN39" s="273"/>
      <c r="IO39" s="273"/>
      <c r="IP39" s="273"/>
      <c r="IQ39" s="273"/>
      <c r="IR39" s="273"/>
      <c r="IS39" s="273"/>
      <c r="IT39" s="273"/>
      <c r="IU39" s="273"/>
    </row>
    <row r="40" s="30" customFormat="1" ht="24" customHeight="1" spans="1:255">
      <c r="A40" s="273"/>
      <c r="B40" s="307"/>
      <c r="C40" s="273"/>
      <c r="D40" s="308"/>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3"/>
      <c r="CI40" s="273"/>
      <c r="CJ40" s="273"/>
      <c r="CK40" s="273"/>
      <c r="CL40" s="273"/>
      <c r="CM40" s="273"/>
      <c r="CN40" s="273"/>
      <c r="CO40" s="273"/>
      <c r="CP40" s="273"/>
      <c r="CQ40" s="273"/>
      <c r="CR40" s="273"/>
      <c r="CS40" s="273"/>
      <c r="CT40" s="273"/>
      <c r="CU40" s="273"/>
      <c r="CV40" s="273"/>
      <c r="CW40" s="273"/>
      <c r="CX40" s="273"/>
      <c r="CY40" s="273"/>
      <c r="CZ40" s="273"/>
      <c r="DA40" s="273"/>
      <c r="DB40" s="273"/>
      <c r="DC40" s="273"/>
      <c r="DD40" s="273"/>
      <c r="DE40" s="273"/>
      <c r="DF40" s="273"/>
      <c r="DG40" s="273"/>
      <c r="DH40" s="273"/>
      <c r="DI40" s="273"/>
      <c r="DJ40" s="273"/>
      <c r="DK40" s="273"/>
      <c r="DL40" s="273"/>
      <c r="DM40" s="273"/>
      <c r="DN40" s="273"/>
      <c r="DO40" s="273"/>
      <c r="DP40" s="273"/>
      <c r="DQ40" s="273"/>
      <c r="DR40" s="273"/>
      <c r="DS40" s="273"/>
      <c r="DT40" s="273"/>
      <c r="DU40" s="273"/>
      <c r="DV40" s="273"/>
      <c r="DW40" s="273"/>
      <c r="DX40" s="273"/>
      <c r="DY40" s="273"/>
      <c r="DZ40" s="273"/>
      <c r="EA40" s="273"/>
      <c r="EB40" s="273"/>
      <c r="EC40" s="273"/>
      <c r="ED40" s="273"/>
      <c r="EE40" s="273"/>
      <c r="EF40" s="273"/>
      <c r="EG40" s="273"/>
      <c r="EH40" s="273"/>
      <c r="EI40" s="273"/>
      <c r="EJ40" s="273"/>
      <c r="EK40" s="273"/>
      <c r="EL40" s="273"/>
      <c r="EM40" s="273"/>
      <c r="EN40" s="273"/>
      <c r="EO40" s="273"/>
      <c r="EP40" s="273"/>
      <c r="EQ40" s="273"/>
      <c r="ER40" s="273"/>
      <c r="ES40" s="273"/>
      <c r="ET40" s="273"/>
      <c r="EU40" s="273"/>
      <c r="EV40" s="273"/>
      <c r="EW40" s="273"/>
      <c r="EX40" s="273"/>
      <c r="EY40" s="273"/>
      <c r="EZ40" s="273"/>
      <c r="FA40" s="273"/>
      <c r="FB40" s="273"/>
      <c r="FC40" s="273"/>
      <c r="FD40" s="273"/>
      <c r="FE40" s="273"/>
      <c r="FF40" s="273"/>
      <c r="FG40" s="273"/>
      <c r="FH40" s="273"/>
      <c r="FI40" s="273"/>
      <c r="FJ40" s="273"/>
      <c r="FK40" s="273"/>
      <c r="FL40" s="273"/>
      <c r="FM40" s="273"/>
      <c r="FN40" s="273"/>
      <c r="FO40" s="273"/>
      <c r="FP40" s="273"/>
      <c r="FQ40" s="273"/>
      <c r="FR40" s="273"/>
      <c r="FS40" s="273"/>
      <c r="FT40" s="273"/>
      <c r="FU40" s="273"/>
      <c r="FV40" s="273"/>
      <c r="FW40" s="273"/>
      <c r="FX40" s="273"/>
      <c r="FY40" s="273"/>
      <c r="FZ40" s="273"/>
      <c r="GA40" s="273"/>
      <c r="GB40" s="273"/>
      <c r="GC40" s="273"/>
      <c r="GD40" s="273"/>
      <c r="GE40" s="273"/>
      <c r="GF40" s="273"/>
      <c r="GG40" s="273"/>
      <c r="GH40" s="273"/>
      <c r="GI40" s="273"/>
      <c r="GJ40" s="273"/>
      <c r="GK40" s="273"/>
      <c r="GL40" s="273"/>
      <c r="GM40" s="273"/>
      <c r="GN40" s="273"/>
      <c r="GO40" s="273"/>
      <c r="GP40" s="273"/>
      <c r="GQ40" s="273"/>
      <c r="GR40" s="273"/>
      <c r="GS40" s="273"/>
      <c r="GT40" s="273"/>
      <c r="GU40" s="273"/>
      <c r="GV40" s="273"/>
      <c r="GW40" s="273"/>
      <c r="GX40" s="273"/>
      <c r="GY40" s="273"/>
      <c r="GZ40" s="273"/>
      <c r="HA40" s="273"/>
      <c r="HB40" s="273"/>
      <c r="HC40" s="273"/>
      <c r="HD40" s="273"/>
      <c r="HE40" s="273"/>
      <c r="HF40" s="273"/>
      <c r="HG40" s="273"/>
      <c r="HH40" s="273"/>
      <c r="HI40" s="273"/>
      <c r="HJ40" s="273"/>
      <c r="HK40" s="273"/>
      <c r="HL40" s="273"/>
      <c r="HM40" s="273"/>
      <c r="HN40" s="273"/>
      <c r="HO40" s="273"/>
      <c r="HP40" s="273"/>
      <c r="HQ40" s="273"/>
      <c r="HR40" s="273"/>
      <c r="HS40" s="273"/>
      <c r="HT40" s="273"/>
      <c r="HU40" s="273"/>
      <c r="HV40" s="273"/>
      <c r="HW40" s="273"/>
      <c r="HX40" s="273"/>
      <c r="HY40" s="273"/>
      <c r="HZ40" s="273"/>
      <c r="IA40" s="273"/>
      <c r="IB40" s="273"/>
      <c r="IC40" s="273"/>
      <c r="ID40" s="273"/>
      <c r="IE40" s="273"/>
      <c r="IF40" s="273"/>
      <c r="IG40" s="273"/>
      <c r="IH40" s="273"/>
      <c r="II40" s="273"/>
      <c r="IJ40" s="273"/>
      <c r="IK40" s="273"/>
      <c r="IL40" s="273"/>
      <c r="IM40" s="273"/>
      <c r="IN40" s="273"/>
      <c r="IO40" s="273"/>
      <c r="IP40" s="273"/>
      <c r="IQ40" s="273"/>
      <c r="IR40" s="273"/>
      <c r="IS40" s="273"/>
      <c r="IT40" s="273"/>
      <c r="IU40" s="273"/>
    </row>
    <row r="41" s="30" customFormat="1" ht="24" customHeight="1" spans="1:255">
      <c r="A41" s="273"/>
      <c r="B41" s="307"/>
      <c r="C41" s="273"/>
      <c r="D41" s="308"/>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3"/>
      <c r="BR41" s="273"/>
      <c r="BS41" s="273"/>
      <c r="BT41" s="273"/>
      <c r="BU41" s="273"/>
      <c r="BV41" s="273"/>
      <c r="BW41" s="273"/>
      <c r="BX41" s="273"/>
      <c r="BY41" s="273"/>
      <c r="BZ41" s="273"/>
      <c r="CA41" s="273"/>
      <c r="CB41" s="273"/>
      <c r="CC41" s="273"/>
      <c r="CD41" s="273"/>
      <c r="CE41" s="273"/>
      <c r="CF41" s="273"/>
      <c r="CG41" s="273"/>
      <c r="CH41" s="273"/>
      <c r="CI41" s="273"/>
      <c r="CJ41" s="273"/>
      <c r="CK41" s="273"/>
      <c r="CL41" s="273"/>
      <c r="CM41" s="273"/>
      <c r="CN41" s="273"/>
      <c r="CO41" s="273"/>
      <c r="CP41" s="273"/>
      <c r="CQ41" s="273"/>
      <c r="CR41" s="273"/>
      <c r="CS41" s="273"/>
      <c r="CT41" s="273"/>
      <c r="CU41" s="273"/>
      <c r="CV41" s="273"/>
      <c r="CW41" s="273"/>
      <c r="CX41" s="273"/>
      <c r="CY41" s="273"/>
      <c r="CZ41" s="273"/>
      <c r="DA41" s="273"/>
      <c r="DB41" s="273"/>
      <c r="DC41" s="273"/>
      <c r="DD41" s="273"/>
      <c r="DE41" s="273"/>
      <c r="DF41" s="273"/>
      <c r="DG41" s="273"/>
      <c r="DH41" s="273"/>
      <c r="DI41" s="273"/>
      <c r="DJ41" s="273"/>
      <c r="DK41" s="273"/>
      <c r="DL41" s="273"/>
      <c r="DM41" s="273"/>
      <c r="DN41" s="273"/>
      <c r="DO41" s="273"/>
      <c r="DP41" s="273"/>
      <c r="DQ41" s="273"/>
      <c r="DR41" s="273"/>
      <c r="DS41" s="273"/>
      <c r="DT41" s="273"/>
      <c r="DU41" s="273"/>
      <c r="DV41" s="273"/>
      <c r="DW41" s="273"/>
      <c r="DX41" s="273"/>
      <c r="DY41" s="273"/>
      <c r="DZ41" s="273"/>
      <c r="EA41" s="273"/>
      <c r="EB41" s="273"/>
      <c r="EC41" s="273"/>
      <c r="ED41" s="273"/>
      <c r="EE41" s="273"/>
      <c r="EF41" s="273"/>
      <c r="EG41" s="273"/>
      <c r="EH41" s="273"/>
      <c r="EI41" s="273"/>
      <c r="EJ41" s="273"/>
      <c r="EK41" s="273"/>
      <c r="EL41" s="273"/>
      <c r="EM41" s="273"/>
      <c r="EN41" s="273"/>
      <c r="EO41" s="273"/>
      <c r="EP41" s="273"/>
      <c r="EQ41" s="273"/>
      <c r="ER41" s="273"/>
      <c r="ES41" s="273"/>
      <c r="ET41" s="273"/>
      <c r="EU41" s="273"/>
      <c r="EV41" s="273"/>
      <c r="EW41" s="273"/>
      <c r="EX41" s="273"/>
      <c r="EY41" s="273"/>
      <c r="EZ41" s="273"/>
      <c r="FA41" s="273"/>
      <c r="FB41" s="273"/>
      <c r="FC41" s="273"/>
      <c r="FD41" s="273"/>
      <c r="FE41" s="273"/>
      <c r="FF41" s="273"/>
      <c r="FG41" s="273"/>
      <c r="FH41" s="273"/>
      <c r="FI41" s="273"/>
      <c r="FJ41" s="273"/>
      <c r="FK41" s="273"/>
      <c r="FL41" s="273"/>
      <c r="FM41" s="273"/>
      <c r="FN41" s="273"/>
      <c r="FO41" s="273"/>
      <c r="FP41" s="273"/>
      <c r="FQ41" s="273"/>
      <c r="FR41" s="273"/>
      <c r="FS41" s="273"/>
      <c r="FT41" s="273"/>
      <c r="FU41" s="273"/>
      <c r="FV41" s="273"/>
      <c r="FW41" s="273"/>
      <c r="FX41" s="273"/>
      <c r="FY41" s="273"/>
      <c r="FZ41" s="273"/>
      <c r="GA41" s="273"/>
      <c r="GB41" s="273"/>
      <c r="GC41" s="273"/>
      <c r="GD41" s="273"/>
      <c r="GE41" s="273"/>
      <c r="GF41" s="273"/>
      <c r="GG41" s="273"/>
      <c r="GH41" s="273"/>
      <c r="GI41" s="273"/>
      <c r="GJ41" s="273"/>
      <c r="GK41" s="273"/>
      <c r="GL41" s="273"/>
      <c r="GM41" s="273"/>
      <c r="GN41" s="273"/>
      <c r="GO41" s="273"/>
      <c r="GP41" s="273"/>
      <c r="GQ41" s="273"/>
      <c r="GR41" s="273"/>
      <c r="GS41" s="273"/>
      <c r="GT41" s="273"/>
      <c r="GU41" s="273"/>
      <c r="GV41" s="273"/>
      <c r="GW41" s="273"/>
      <c r="GX41" s="273"/>
      <c r="GY41" s="273"/>
      <c r="GZ41" s="273"/>
      <c r="HA41" s="273"/>
      <c r="HB41" s="273"/>
      <c r="HC41" s="273"/>
      <c r="HD41" s="273"/>
      <c r="HE41" s="273"/>
      <c r="HF41" s="273"/>
      <c r="HG41" s="273"/>
      <c r="HH41" s="273"/>
      <c r="HI41" s="273"/>
      <c r="HJ41" s="273"/>
      <c r="HK41" s="273"/>
      <c r="HL41" s="273"/>
      <c r="HM41" s="273"/>
      <c r="HN41" s="273"/>
      <c r="HO41" s="273"/>
      <c r="HP41" s="273"/>
      <c r="HQ41" s="273"/>
      <c r="HR41" s="273"/>
      <c r="HS41" s="273"/>
      <c r="HT41" s="273"/>
      <c r="HU41" s="273"/>
      <c r="HV41" s="273"/>
      <c r="HW41" s="273"/>
      <c r="HX41" s="273"/>
      <c r="HY41" s="273"/>
      <c r="HZ41" s="273"/>
      <c r="IA41" s="273"/>
      <c r="IB41" s="273"/>
      <c r="IC41" s="273"/>
      <c r="ID41" s="273"/>
      <c r="IE41" s="273"/>
      <c r="IF41" s="273"/>
      <c r="IG41" s="273"/>
      <c r="IH41" s="273"/>
      <c r="II41" s="273"/>
      <c r="IJ41" s="273"/>
      <c r="IK41" s="273"/>
      <c r="IL41" s="273"/>
      <c r="IM41" s="273"/>
      <c r="IN41" s="273"/>
      <c r="IO41" s="273"/>
      <c r="IP41" s="273"/>
      <c r="IQ41" s="273"/>
      <c r="IR41" s="273"/>
      <c r="IS41" s="273"/>
      <c r="IT41" s="273"/>
      <c r="IU41" s="273"/>
    </row>
    <row r="42" s="30" customFormat="1" ht="24" customHeight="1" spans="1:255">
      <c r="A42" s="273"/>
      <c r="B42" s="307"/>
      <c r="C42" s="273"/>
      <c r="D42" s="308"/>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3"/>
      <c r="BR42" s="273"/>
      <c r="BS42" s="273"/>
      <c r="BT42" s="273"/>
      <c r="BU42" s="273"/>
      <c r="BV42" s="273"/>
      <c r="BW42" s="273"/>
      <c r="BX42" s="273"/>
      <c r="BY42" s="273"/>
      <c r="BZ42" s="273"/>
      <c r="CA42" s="273"/>
      <c r="CB42" s="273"/>
      <c r="CC42" s="273"/>
      <c r="CD42" s="273"/>
      <c r="CE42" s="273"/>
      <c r="CF42" s="273"/>
      <c r="CG42" s="273"/>
      <c r="CH42" s="273"/>
      <c r="CI42" s="273"/>
      <c r="CJ42" s="273"/>
      <c r="CK42" s="273"/>
      <c r="CL42" s="273"/>
      <c r="CM42" s="273"/>
      <c r="CN42" s="273"/>
      <c r="CO42" s="273"/>
      <c r="CP42" s="273"/>
      <c r="CQ42" s="273"/>
      <c r="CR42" s="273"/>
      <c r="CS42" s="273"/>
      <c r="CT42" s="273"/>
      <c r="CU42" s="273"/>
      <c r="CV42" s="273"/>
      <c r="CW42" s="273"/>
      <c r="CX42" s="273"/>
      <c r="CY42" s="273"/>
      <c r="CZ42" s="273"/>
      <c r="DA42" s="273"/>
      <c r="DB42" s="273"/>
      <c r="DC42" s="273"/>
      <c r="DD42" s="273"/>
      <c r="DE42" s="273"/>
      <c r="DF42" s="273"/>
      <c r="DG42" s="273"/>
      <c r="DH42" s="273"/>
      <c r="DI42" s="273"/>
      <c r="DJ42" s="273"/>
      <c r="DK42" s="273"/>
      <c r="DL42" s="273"/>
      <c r="DM42" s="273"/>
      <c r="DN42" s="273"/>
      <c r="DO42" s="273"/>
      <c r="DP42" s="273"/>
      <c r="DQ42" s="273"/>
      <c r="DR42" s="273"/>
      <c r="DS42" s="273"/>
      <c r="DT42" s="273"/>
      <c r="DU42" s="273"/>
      <c r="DV42" s="273"/>
      <c r="DW42" s="273"/>
      <c r="DX42" s="273"/>
      <c r="DY42" s="273"/>
      <c r="DZ42" s="273"/>
      <c r="EA42" s="273"/>
      <c r="EB42" s="273"/>
      <c r="EC42" s="273"/>
      <c r="ED42" s="273"/>
      <c r="EE42" s="273"/>
      <c r="EF42" s="273"/>
      <c r="EG42" s="273"/>
      <c r="EH42" s="273"/>
      <c r="EI42" s="273"/>
      <c r="EJ42" s="273"/>
      <c r="EK42" s="273"/>
      <c r="EL42" s="273"/>
      <c r="EM42" s="273"/>
      <c r="EN42" s="273"/>
      <c r="EO42" s="273"/>
      <c r="EP42" s="273"/>
      <c r="EQ42" s="273"/>
      <c r="ER42" s="273"/>
      <c r="ES42" s="273"/>
      <c r="ET42" s="273"/>
      <c r="EU42" s="273"/>
      <c r="EV42" s="273"/>
      <c r="EW42" s="273"/>
      <c r="EX42" s="273"/>
      <c r="EY42" s="273"/>
      <c r="EZ42" s="273"/>
      <c r="FA42" s="273"/>
      <c r="FB42" s="273"/>
      <c r="FC42" s="273"/>
      <c r="FD42" s="273"/>
      <c r="FE42" s="273"/>
      <c r="FF42" s="273"/>
      <c r="FG42" s="273"/>
      <c r="FH42" s="273"/>
      <c r="FI42" s="273"/>
      <c r="FJ42" s="273"/>
      <c r="FK42" s="273"/>
      <c r="FL42" s="273"/>
      <c r="FM42" s="273"/>
      <c r="FN42" s="273"/>
      <c r="FO42" s="273"/>
      <c r="FP42" s="273"/>
      <c r="FQ42" s="273"/>
      <c r="FR42" s="273"/>
      <c r="FS42" s="273"/>
      <c r="FT42" s="273"/>
      <c r="FU42" s="273"/>
      <c r="FV42" s="273"/>
      <c r="FW42" s="273"/>
      <c r="FX42" s="273"/>
      <c r="FY42" s="273"/>
      <c r="FZ42" s="273"/>
      <c r="GA42" s="273"/>
      <c r="GB42" s="273"/>
      <c r="GC42" s="273"/>
      <c r="GD42" s="273"/>
      <c r="GE42" s="273"/>
      <c r="GF42" s="273"/>
      <c r="GG42" s="273"/>
      <c r="GH42" s="273"/>
      <c r="GI42" s="273"/>
      <c r="GJ42" s="273"/>
      <c r="GK42" s="273"/>
      <c r="GL42" s="273"/>
      <c r="GM42" s="273"/>
      <c r="GN42" s="273"/>
      <c r="GO42" s="273"/>
      <c r="GP42" s="273"/>
      <c r="GQ42" s="273"/>
      <c r="GR42" s="273"/>
      <c r="GS42" s="273"/>
      <c r="GT42" s="273"/>
      <c r="GU42" s="273"/>
      <c r="GV42" s="273"/>
      <c r="GW42" s="273"/>
      <c r="GX42" s="273"/>
      <c r="GY42" s="273"/>
      <c r="GZ42" s="273"/>
      <c r="HA42" s="273"/>
      <c r="HB42" s="273"/>
      <c r="HC42" s="273"/>
      <c r="HD42" s="273"/>
      <c r="HE42" s="273"/>
      <c r="HF42" s="273"/>
      <c r="HG42" s="273"/>
      <c r="HH42" s="273"/>
      <c r="HI42" s="273"/>
      <c r="HJ42" s="273"/>
      <c r="HK42" s="273"/>
      <c r="HL42" s="273"/>
      <c r="HM42" s="273"/>
      <c r="HN42" s="273"/>
      <c r="HO42" s="273"/>
      <c r="HP42" s="273"/>
      <c r="HQ42" s="273"/>
      <c r="HR42" s="273"/>
      <c r="HS42" s="273"/>
      <c r="HT42" s="273"/>
      <c r="HU42" s="273"/>
      <c r="HV42" s="273"/>
      <c r="HW42" s="273"/>
      <c r="HX42" s="273"/>
      <c r="HY42" s="273"/>
      <c r="HZ42" s="273"/>
      <c r="IA42" s="273"/>
      <c r="IB42" s="273"/>
      <c r="IC42" s="273"/>
      <c r="ID42" s="273"/>
      <c r="IE42" s="273"/>
      <c r="IF42" s="273"/>
      <c r="IG42" s="273"/>
      <c r="IH42" s="273"/>
      <c r="II42" s="273"/>
      <c r="IJ42" s="273"/>
      <c r="IK42" s="273"/>
      <c r="IL42" s="273"/>
      <c r="IM42" s="273"/>
      <c r="IN42" s="273"/>
      <c r="IO42" s="273"/>
      <c r="IP42" s="273"/>
      <c r="IQ42" s="273"/>
      <c r="IR42" s="273"/>
      <c r="IS42" s="273"/>
      <c r="IT42" s="273"/>
      <c r="IU42" s="273"/>
    </row>
    <row r="43" s="30" customFormat="1" ht="24" customHeight="1" spans="1:255">
      <c r="A43" s="273"/>
      <c r="B43" s="307"/>
      <c r="C43" s="273"/>
      <c r="D43" s="308"/>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3"/>
      <c r="BR43" s="273"/>
      <c r="BS43" s="273"/>
      <c r="BT43" s="273"/>
      <c r="BU43" s="273"/>
      <c r="BV43" s="273"/>
      <c r="BW43" s="273"/>
      <c r="BX43" s="273"/>
      <c r="BY43" s="273"/>
      <c r="BZ43" s="273"/>
      <c r="CA43" s="273"/>
      <c r="CB43" s="273"/>
      <c r="CC43" s="273"/>
      <c r="CD43" s="273"/>
      <c r="CE43" s="273"/>
      <c r="CF43" s="273"/>
      <c r="CG43" s="273"/>
      <c r="CH43" s="273"/>
      <c r="CI43" s="273"/>
      <c r="CJ43" s="273"/>
      <c r="CK43" s="273"/>
      <c r="CL43" s="273"/>
      <c r="CM43" s="273"/>
      <c r="CN43" s="273"/>
      <c r="CO43" s="273"/>
      <c r="CP43" s="273"/>
      <c r="CQ43" s="273"/>
      <c r="CR43" s="273"/>
      <c r="CS43" s="273"/>
      <c r="CT43" s="273"/>
      <c r="CU43" s="273"/>
      <c r="CV43" s="273"/>
      <c r="CW43" s="273"/>
      <c r="CX43" s="273"/>
      <c r="CY43" s="273"/>
      <c r="CZ43" s="273"/>
      <c r="DA43" s="273"/>
      <c r="DB43" s="273"/>
      <c r="DC43" s="273"/>
      <c r="DD43" s="273"/>
      <c r="DE43" s="273"/>
      <c r="DF43" s="273"/>
      <c r="DG43" s="273"/>
      <c r="DH43" s="273"/>
      <c r="DI43" s="273"/>
      <c r="DJ43" s="273"/>
      <c r="DK43" s="273"/>
      <c r="DL43" s="273"/>
      <c r="DM43" s="273"/>
      <c r="DN43" s="273"/>
      <c r="DO43" s="273"/>
      <c r="DP43" s="273"/>
      <c r="DQ43" s="273"/>
      <c r="DR43" s="273"/>
      <c r="DS43" s="273"/>
      <c r="DT43" s="273"/>
      <c r="DU43" s="273"/>
      <c r="DV43" s="273"/>
      <c r="DW43" s="273"/>
      <c r="DX43" s="273"/>
      <c r="DY43" s="273"/>
      <c r="DZ43" s="273"/>
      <c r="EA43" s="273"/>
      <c r="EB43" s="273"/>
      <c r="EC43" s="273"/>
      <c r="ED43" s="273"/>
      <c r="EE43" s="273"/>
      <c r="EF43" s="273"/>
      <c r="EG43" s="273"/>
      <c r="EH43" s="273"/>
      <c r="EI43" s="273"/>
      <c r="EJ43" s="273"/>
      <c r="EK43" s="273"/>
      <c r="EL43" s="273"/>
      <c r="EM43" s="273"/>
      <c r="EN43" s="273"/>
      <c r="EO43" s="273"/>
      <c r="EP43" s="273"/>
      <c r="EQ43" s="273"/>
      <c r="ER43" s="273"/>
      <c r="ES43" s="273"/>
      <c r="ET43" s="273"/>
      <c r="EU43" s="273"/>
      <c r="EV43" s="273"/>
      <c r="EW43" s="273"/>
      <c r="EX43" s="273"/>
      <c r="EY43" s="273"/>
      <c r="EZ43" s="273"/>
      <c r="FA43" s="273"/>
      <c r="FB43" s="273"/>
      <c r="FC43" s="273"/>
      <c r="FD43" s="273"/>
      <c r="FE43" s="273"/>
      <c r="FF43" s="273"/>
      <c r="FG43" s="273"/>
      <c r="FH43" s="273"/>
      <c r="FI43" s="273"/>
      <c r="FJ43" s="273"/>
      <c r="FK43" s="273"/>
      <c r="FL43" s="273"/>
      <c r="FM43" s="273"/>
      <c r="FN43" s="273"/>
      <c r="FO43" s="273"/>
      <c r="FP43" s="273"/>
      <c r="FQ43" s="273"/>
      <c r="FR43" s="273"/>
      <c r="FS43" s="273"/>
      <c r="FT43" s="273"/>
      <c r="FU43" s="273"/>
      <c r="FV43" s="273"/>
      <c r="FW43" s="273"/>
      <c r="FX43" s="273"/>
      <c r="FY43" s="273"/>
      <c r="FZ43" s="273"/>
      <c r="GA43" s="273"/>
      <c r="GB43" s="273"/>
      <c r="GC43" s="273"/>
      <c r="GD43" s="273"/>
      <c r="GE43" s="273"/>
      <c r="GF43" s="273"/>
      <c r="GG43" s="273"/>
      <c r="GH43" s="273"/>
      <c r="GI43" s="273"/>
      <c r="GJ43" s="273"/>
      <c r="GK43" s="273"/>
      <c r="GL43" s="273"/>
      <c r="GM43" s="273"/>
      <c r="GN43" s="273"/>
      <c r="GO43" s="273"/>
      <c r="GP43" s="273"/>
      <c r="GQ43" s="273"/>
      <c r="GR43" s="273"/>
      <c r="GS43" s="273"/>
      <c r="GT43" s="273"/>
      <c r="GU43" s="273"/>
      <c r="GV43" s="273"/>
      <c r="GW43" s="273"/>
      <c r="GX43" s="273"/>
      <c r="GY43" s="273"/>
      <c r="GZ43" s="273"/>
      <c r="HA43" s="273"/>
      <c r="HB43" s="273"/>
      <c r="HC43" s="273"/>
      <c r="HD43" s="273"/>
      <c r="HE43" s="273"/>
      <c r="HF43" s="273"/>
      <c r="HG43" s="273"/>
      <c r="HH43" s="273"/>
      <c r="HI43" s="273"/>
      <c r="HJ43" s="273"/>
      <c r="HK43" s="273"/>
      <c r="HL43" s="273"/>
      <c r="HM43" s="273"/>
      <c r="HN43" s="273"/>
      <c r="HO43" s="273"/>
      <c r="HP43" s="273"/>
      <c r="HQ43" s="273"/>
      <c r="HR43" s="273"/>
      <c r="HS43" s="273"/>
      <c r="HT43" s="273"/>
      <c r="HU43" s="273"/>
      <c r="HV43" s="273"/>
      <c r="HW43" s="273"/>
      <c r="HX43" s="273"/>
      <c r="HY43" s="273"/>
      <c r="HZ43" s="273"/>
      <c r="IA43" s="273"/>
      <c r="IB43" s="273"/>
      <c r="IC43" s="273"/>
      <c r="ID43" s="273"/>
      <c r="IE43" s="273"/>
      <c r="IF43" s="273"/>
      <c r="IG43" s="273"/>
      <c r="IH43" s="273"/>
      <c r="II43" s="273"/>
      <c r="IJ43" s="273"/>
      <c r="IK43" s="273"/>
      <c r="IL43" s="273"/>
      <c r="IM43" s="273"/>
      <c r="IN43" s="273"/>
      <c r="IO43" s="273"/>
      <c r="IP43" s="273"/>
      <c r="IQ43" s="273"/>
      <c r="IR43" s="273"/>
      <c r="IS43" s="273"/>
      <c r="IT43" s="273"/>
      <c r="IU43" s="273"/>
    </row>
    <row r="44" s="30" customFormat="1" ht="24" customHeight="1" spans="1:255">
      <c r="A44" s="273"/>
      <c r="B44" s="307"/>
      <c r="C44" s="273"/>
      <c r="D44" s="308"/>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3"/>
      <c r="BR44" s="273"/>
      <c r="BS44" s="273"/>
      <c r="BT44" s="273"/>
      <c r="BU44" s="273"/>
      <c r="BV44" s="273"/>
      <c r="BW44" s="273"/>
      <c r="BX44" s="273"/>
      <c r="BY44" s="273"/>
      <c r="BZ44" s="273"/>
      <c r="CA44" s="273"/>
      <c r="CB44" s="273"/>
      <c r="CC44" s="273"/>
      <c r="CD44" s="273"/>
      <c r="CE44" s="273"/>
      <c r="CF44" s="273"/>
      <c r="CG44" s="273"/>
      <c r="CH44" s="273"/>
      <c r="CI44" s="273"/>
      <c r="CJ44" s="273"/>
      <c r="CK44" s="273"/>
      <c r="CL44" s="273"/>
      <c r="CM44" s="273"/>
      <c r="CN44" s="273"/>
      <c r="CO44" s="273"/>
      <c r="CP44" s="273"/>
      <c r="CQ44" s="273"/>
      <c r="CR44" s="273"/>
      <c r="CS44" s="273"/>
      <c r="CT44" s="273"/>
      <c r="CU44" s="273"/>
      <c r="CV44" s="273"/>
      <c r="CW44" s="273"/>
      <c r="CX44" s="273"/>
      <c r="CY44" s="273"/>
      <c r="CZ44" s="273"/>
      <c r="DA44" s="273"/>
      <c r="DB44" s="273"/>
      <c r="DC44" s="273"/>
      <c r="DD44" s="273"/>
      <c r="DE44" s="273"/>
      <c r="DF44" s="273"/>
      <c r="DG44" s="273"/>
      <c r="DH44" s="273"/>
      <c r="DI44" s="273"/>
      <c r="DJ44" s="273"/>
      <c r="DK44" s="273"/>
      <c r="DL44" s="273"/>
      <c r="DM44" s="273"/>
      <c r="DN44" s="273"/>
      <c r="DO44" s="273"/>
      <c r="DP44" s="273"/>
      <c r="DQ44" s="273"/>
      <c r="DR44" s="273"/>
      <c r="DS44" s="273"/>
      <c r="DT44" s="273"/>
      <c r="DU44" s="273"/>
      <c r="DV44" s="273"/>
      <c r="DW44" s="273"/>
      <c r="DX44" s="273"/>
      <c r="DY44" s="273"/>
      <c r="DZ44" s="273"/>
      <c r="EA44" s="273"/>
      <c r="EB44" s="273"/>
      <c r="EC44" s="273"/>
      <c r="ED44" s="273"/>
      <c r="EE44" s="273"/>
      <c r="EF44" s="273"/>
      <c r="EG44" s="273"/>
      <c r="EH44" s="273"/>
      <c r="EI44" s="273"/>
      <c r="EJ44" s="273"/>
      <c r="EK44" s="273"/>
      <c r="EL44" s="273"/>
      <c r="EM44" s="273"/>
      <c r="EN44" s="273"/>
      <c r="EO44" s="273"/>
      <c r="EP44" s="273"/>
      <c r="EQ44" s="273"/>
      <c r="ER44" s="273"/>
      <c r="ES44" s="273"/>
      <c r="ET44" s="273"/>
      <c r="EU44" s="273"/>
      <c r="EV44" s="273"/>
      <c r="EW44" s="273"/>
      <c r="EX44" s="273"/>
      <c r="EY44" s="273"/>
      <c r="EZ44" s="273"/>
      <c r="FA44" s="273"/>
      <c r="FB44" s="273"/>
      <c r="FC44" s="273"/>
      <c r="FD44" s="273"/>
      <c r="FE44" s="273"/>
      <c r="FF44" s="273"/>
      <c r="FG44" s="273"/>
      <c r="FH44" s="273"/>
      <c r="FI44" s="273"/>
      <c r="FJ44" s="273"/>
      <c r="FK44" s="273"/>
      <c r="FL44" s="273"/>
      <c r="FM44" s="273"/>
      <c r="FN44" s="273"/>
      <c r="FO44" s="273"/>
      <c r="FP44" s="273"/>
      <c r="FQ44" s="273"/>
      <c r="FR44" s="273"/>
      <c r="FS44" s="273"/>
      <c r="FT44" s="273"/>
      <c r="FU44" s="273"/>
      <c r="FV44" s="273"/>
      <c r="FW44" s="273"/>
      <c r="FX44" s="273"/>
      <c r="FY44" s="273"/>
      <c r="FZ44" s="273"/>
      <c r="GA44" s="273"/>
      <c r="GB44" s="273"/>
      <c r="GC44" s="273"/>
      <c r="GD44" s="273"/>
      <c r="GE44" s="273"/>
      <c r="GF44" s="273"/>
      <c r="GG44" s="273"/>
      <c r="GH44" s="273"/>
      <c r="GI44" s="273"/>
      <c r="GJ44" s="273"/>
      <c r="GK44" s="273"/>
      <c r="GL44" s="273"/>
      <c r="GM44" s="273"/>
      <c r="GN44" s="273"/>
      <c r="GO44" s="273"/>
      <c r="GP44" s="273"/>
      <c r="GQ44" s="273"/>
      <c r="GR44" s="273"/>
      <c r="GS44" s="273"/>
      <c r="GT44" s="273"/>
      <c r="GU44" s="273"/>
      <c r="GV44" s="273"/>
      <c r="GW44" s="273"/>
      <c r="GX44" s="273"/>
      <c r="GY44" s="273"/>
      <c r="GZ44" s="273"/>
      <c r="HA44" s="273"/>
      <c r="HB44" s="273"/>
      <c r="HC44" s="273"/>
      <c r="HD44" s="273"/>
      <c r="HE44" s="273"/>
      <c r="HF44" s="273"/>
      <c r="HG44" s="273"/>
      <c r="HH44" s="273"/>
      <c r="HI44" s="273"/>
      <c r="HJ44" s="273"/>
      <c r="HK44" s="273"/>
      <c r="HL44" s="273"/>
      <c r="HM44" s="273"/>
      <c r="HN44" s="273"/>
      <c r="HO44" s="273"/>
      <c r="HP44" s="273"/>
      <c r="HQ44" s="273"/>
      <c r="HR44" s="273"/>
      <c r="HS44" s="273"/>
      <c r="HT44" s="273"/>
      <c r="HU44" s="273"/>
      <c r="HV44" s="273"/>
      <c r="HW44" s="273"/>
      <c r="HX44" s="273"/>
      <c r="HY44" s="273"/>
      <c r="HZ44" s="273"/>
      <c r="IA44" s="273"/>
      <c r="IB44" s="273"/>
      <c r="IC44" s="273"/>
      <c r="ID44" s="273"/>
      <c r="IE44" s="273"/>
      <c r="IF44" s="273"/>
      <c r="IG44" s="273"/>
      <c r="IH44" s="273"/>
      <c r="II44" s="273"/>
      <c r="IJ44" s="273"/>
      <c r="IK44" s="273"/>
      <c r="IL44" s="273"/>
      <c r="IM44" s="273"/>
      <c r="IN44" s="273"/>
      <c r="IO44" s="273"/>
      <c r="IP44" s="273"/>
      <c r="IQ44" s="273"/>
      <c r="IR44" s="273"/>
      <c r="IS44" s="273"/>
      <c r="IT44" s="273"/>
      <c r="IU44" s="273"/>
    </row>
    <row r="45" s="30" customFormat="1" ht="24" customHeight="1" spans="1:255">
      <c r="A45" s="273"/>
      <c r="B45" s="307"/>
      <c r="C45" s="273"/>
      <c r="D45" s="308"/>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3"/>
      <c r="BR45" s="273"/>
      <c r="BS45" s="273"/>
      <c r="BT45" s="273"/>
      <c r="BU45" s="273"/>
      <c r="BV45" s="273"/>
      <c r="BW45" s="273"/>
      <c r="BX45" s="273"/>
      <c r="BY45" s="273"/>
      <c r="BZ45" s="273"/>
      <c r="CA45" s="273"/>
      <c r="CB45" s="273"/>
      <c r="CC45" s="273"/>
      <c r="CD45" s="273"/>
      <c r="CE45" s="273"/>
      <c r="CF45" s="273"/>
      <c r="CG45" s="273"/>
      <c r="CH45" s="273"/>
      <c r="CI45" s="273"/>
      <c r="CJ45" s="273"/>
      <c r="CK45" s="273"/>
      <c r="CL45" s="273"/>
      <c r="CM45" s="273"/>
      <c r="CN45" s="273"/>
      <c r="CO45" s="273"/>
      <c r="CP45" s="273"/>
      <c r="CQ45" s="273"/>
      <c r="CR45" s="273"/>
      <c r="CS45" s="273"/>
      <c r="CT45" s="273"/>
      <c r="CU45" s="273"/>
      <c r="CV45" s="273"/>
      <c r="CW45" s="273"/>
      <c r="CX45" s="273"/>
      <c r="CY45" s="273"/>
      <c r="CZ45" s="273"/>
      <c r="DA45" s="273"/>
      <c r="DB45" s="273"/>
      <c r="DC45" s="273"/>
      <c r="DD45" s="273"/>
      <c r="DE45" s="273"/>
      <c r="DF45" s="273"/>
      <c r="DG45" s="273"/>
      <c r="DH45" s="273"/>
      <c r="DI45" s="273"/>
      <c r="DJ45" s="273"/>
      <c r="DK45" s="273"/>
      <c r="DL45" s="273"/>
      <c r="DM45" s="273"/>
      <c r="DN45" s="273"/>
      <c r="DO45" s="273"/>
      <c r="DP45" s="273"/>
      <c r="DQ45" s="273"/>
      <c r="DR45" s="273"/>
      <c r="DS45" s="273"/>
      <c r="DT45" s="273"/>
      <c r="DU45" s="273"/>
      <c r="DV45" s="273"/>
      <c r="DW45" s="273"/>
      <c r="DX45" s="273"/>
      <c r="DY45" s="273"/>
      <c r="DZ45" s="273"/>
      <c r="EA45" s="273"/>
      <c r="EB45" s="273"/>
      <c r="EC45" s="273"/>
      <c r="ED45" s="273"/>
      <c r="EE45" s="273"/>
      <c r="EF45" s="273"/>
      <c r="EG45" s="273"/>
      <c r="EH45" s="273"/>
      <c r="EI45" s="273"/>
      <c r="EJ45" s="273"/>
      <c r="EK45" s="273"/>
      <c r="EL45" s="273"/>
      <c r="EM45" s="273"/>
      <c r="EN45" s="273"/>
      <c r="EO45" s="273"/>
      <c r="EP45" s="273"/>
      <c r="EQ45" s="273"/>
      <c r="ER45" s="273"/>
      <c r="ES45" s="273"/>
      <c r="ET45" s="273"/>
      <c r="EU45" s="273"/>
      <c r="EV45" s="273"/>
      <c r="EW45" s="273"/>
      <c r="EX45" s="273"/>
      <c r="EY45" s="273"/>
      <c r="EZ45" s="273"/>
      <c r="FA45" s="273"/>
      <c r="FB45" s="273"/>
      <c r="FC45" s="273"/>
      <c r="FD45" s="273"/>
      <c r="FE45" s="273"/>
      <c r="FF45" s="273"/>
      <c r="FG45" s="273"/>
      <c r="FH45" s="273"/>
      <c r="FI45" s="273"/>
      <c r="FJ45" s="273"/>
      <c r="FK45" s="273"/>
      <c r="FL45" s="273"/>
      <c r="FM45" s="273"/>
      <c r="FN45" s="273"/>
      <c r="FO45" s="273"/>
      <c r="FP45" s="273"/>
      <c r="FQ45" s="273"/>
      <c r="FR45" s="273"/>
      <c r="FS45" s="273"/>
      <c r="FT45" s="273"/>
      <c r="FU45" s="273"/>
      <c r="FV45" s="273"/>
      <c r="FW45" s="273"/>
      <c r="FX45" s="273"/>
      <c r="FY45" s="273"/>
      <c r="FZ45" s="273"/>
      <c r="GA45" s="273"/>
      <c r="GB45" s="273"/>
      <c r="GC45" s="273"/>
      <c r="GD45" s="273"/>
      <c r="GE45" s="273"/>
      <c r="GF45" s="273"/>
      <c r="GG45" s="273"/>
      <c r="GH45" s="273"/>
      <c r="GI45" s="273"/>
      <c r="GJ45" s="273"/>
      <c r="GK45" s="273"/>
      <c r="GL45" s="273"/>
      <c r="GM45" s="273"/>
      <c r="GN45" s="273"/>
      <c r="GO45" s="273"/>
      <c r="GP45" s="273"/>
      <c r="GQ45" s="273"/>
      <c r="GR45" s="273"/>
      <c r="GS45" s="273"/>
      <c r="GT45" s="273"/>
      <c r="GU45" s="273"/>
      <c r="GV45" s="273"/>
      <c r="GW45" s="273"/>
      <c r="GX45" s="273"/>
      <c r="GY45" s="273"/>
      <c r="GZ45" s="273"/>
      <c r="HA45" s="273"/>
      <c r="HB45" s="273"/>
      <c r="HC45" s="273"/>
      <c r="HD45" s="273"/>
      <c r="HE45" s="273"/>
      <c r="HF45" s="273"/>
      <c r="HG45" s="273"/>
      <c r="HH45" s="273"/>
      <c r="HI45" s="273"/>
      <c r="HJ45" s="273"/>
      <c r="HK45" s="273"/>
      <c r="HL45" s="273"/>
      <c r="HM45" s="273"/>
      <c r="HN45" s="273"/>
      <c r="HO45" s="273"/>
      <c r="HP45" s="273"/>
      <c r="HQ45" s="273"/>
      <c r="HR45" s="273"/>
      <c r="HS45" s="273"/>
      <c r="HT45" s="273"/>
      <c r="HU45" s="273"/>
      <c r="HV45" s="273"/>
      <c r="HW45" s="273"/>
      <c r="HX45" s="273"/>
      <c r="HY45" s="273"/>
      <c r="HZ45" s="273"/>
      <c r="IA45" s="273"/>
      <c r="IB45" s="273"/>
      <c r="IC45" s="273"/>
      <c r="ID45" s="273"/>
      <c r="IE45" s="273"/>
      <c r="IF45" s="273"/>
      <c r="IG45" s="273"/>
      <c r="IH45" s="273"/>
      <c r="II45" s="273"/>
      <c r="IJ45" s="273"/>
      <c r="IK45" s="273"/>
      <c r="IL45" s="273"/>
      <c r="IM45" s="273"/>
      <c r="IN45" s="273"/>
      <c r="IO45" s="273"/>
      <c r="IP45" s="273"/>
      <c r="IQ45" s="273"/>
      <c r="IR45" s="273"/>
      <c r="IS45" s="273"/>
      <c r="IT45" s="273"/>
      <c r="IU45" s="273"/>
    </row>
    <row r="46" s="30" customFormat="1" ht="24" customHeight="1" spans="1:255">
      <c r="A46" s="273"/>
      <c r="B46" s="307"/>
      <c r="C46" s="273"/>
      <c r="D46" s="308"/>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3"/>
      <c r="BR46" s="273"/>
      <c r="BS46" s="273"/>
      <c r="BT46" s="273"/>
      <c r="BU46" s="273"/>
      <c r="BV46" s="273"/>
      <c r="BW46" s="273"/>
      <c r="BX46" s="273"/>
      <c r="BY46" s="273"/>
      <c r="BZ46" s="273"/>
      <c r="CA46" s="273"/>
      <c r="CB46" s="273"/>
      <c r="CC46" s="273"/>
      <c r="CD46" s="273"/>
      <c r="CE46" s="273"/>
      <c r="CF46" s="273"/>
      <c r="CG46" s="273"/>
      <c r="CH46" s="273"/>
      <c r="CI46" s="273"/>
      <c r="CJ46" s="273"/>
      <c r="CK46" s="273"/>
      <c r="CL46" s="273"/>
      <c r="CM46" s="273"/>
      <c r="CN46" s="273"/>
      <c r="CO46" s="273"/>
      <c r="CP46" s="273"/>
      <c r="CQ46" s="273"/>
      <c r="CR46" s="273"/>
      <c r="CS46" s="273"/>
      <c r="CT46" s="273"/>
      <c r="CU46" s="273"/>
      <c r="CV46" s="273"/>
      <c r="CW46" s="273"/>
      <c r="CX46" s="273"/>
      <c r="CY46" s="273"/>
      <c r="CZ46" s="273"/>
      <c r="DA46" s="273"/>
      <c r="DB46" s="273"/>
      <c r="DC46" s="273"/>
      <c r="DD46" s="273"/>
      <c r="DE46" s="273"/>
      <c r="DF46" s="273"/>
      <c r="DG46" s="273"/>
      <c r="DH46" s="273"/>
      <c r="DI46" s="273"/>
      <c r="DJ46" s="273"/>
      <c r="DK46" s="273"/>
      <c r="DL46" s="273"/>
      <c r="DM46" s="273"/>
      <c r="DN46" s="273"/>
      <c r="DO46" s="273"/>
      <c r="DP46" s="273"/>
      <c r="DQ46" s="273"/>
      <c r="DR46" s="273"/>
      <c r="DS46" s="273"/>
      <c r="DT46" s="273"/>
      <c r="DU46" s="273"/>
      <c r="DV46" s="273"/>
      <c r="DW46" s="273"/>
      <c r="DX46" s="273"/>
      <c r="DY46" s="273"/>
      <c r="DZ46" s="273"/>
      <c r="EA46" s="273"/>
      <c r="EB46" s="273"/>
      <c r="EC46" s="273"/>
      <c r="ED46" s="273"/>
      <c r="EE46" s="273"/>
      <c r="EF46" s="273"/>
      <c r="EG46" s="273"/>
      <c r="EH46" s="273"/>
      <c r="EI46" s="273"/>
      <c r="EJ46" s="273"/>
      <c r="EK46" s="273"/>
      <c r="EL46" s="273"/>
      <c r="EM46" s="273"/>
      <c r="EN46" s="273"/>
      <c r="EO46" s="273"/>
      <c r="EP46" s="273"/>
      <c r="EQ46" s="273"/>
      <c r="ER46" s="273"/>
      <c r="ES46" s="273"/>
      <c r="ET46" s="273"/>
      <c r="EU46" s="273"/>
      <c r="EV46" s="273"/>
      <c r="EW46" s="273"/>
      <c r="EX46" s="273"/>
      <c r="EY46" s="273"/>
      <c r="EZ46" s="273"/>
      <c r="FA46" s="273"/>
      <c r="FB46" s="273"/>
      <c r="FC46" s="273"/>
      <c r="FD46" s="273"/>
      <c r="FE46" s="273"/>
      <c r="FF46" s="273"/>
      <c r="FG46" s="273"/>
      <c r="FH46" s="273"/>
      <c r="FI46" s="273"/>
      <c r="FJ46" s="273"/>
      <c r="FK46" s="273"/>
      <c r="FL46" s="273"/>
      <c r="FM46" s="273"/>
      <c r="FN46" s="273"/>
      <c r="FO46" s="273"/>
      <c r="FP46" s="273"/>
      <c r="FQ46" s="273"/>
      <c r="FR46" s="273"/>
      <c r="FS46" s="273"/>
      <c r="FT46" s="273"/>
      <c r="FU46" s="273"/>
      <c r="FV46" s="273"/>
      <c r="FW46" s="273"/>
      <c r="FX46" s="273"/>
      <c r="FY46" s="273"/>
      <c r="FZ46" s="273"/>
      <c r="GA46" s="273"/>
      <c r="GB46" s="273"/>
      <c r="GC46" s="273"/>
      <c r="GD46" s="273"/>
      <c r="GE46" s="273"/>
      <c r="GF46" s="273"/>
      <c r="GG46" s="273"/>
      <c r="GH46" s="273"/>
      <c r="GI46" s="273"/>
      <c r="GJ46" s="273"/>
      <c r="GK46" s="273"/>
      <c r="GL46" s="273"/>
      <c r="GM46" s="273"/>
      <c r="GN46" s="273"/>
      <c r="GO46" s="273"/>
      <c r="GP46" s="273"/>
      <c r="GQ46" s="273"/>
      <c r="GR46" s="273"/>
      <c r="GS46" s="273"/>
      <c r="GT46" s="273"/>
      <c r="GU46" s="273"/>
      <c r="GV46" s="273"/>
      <c r="GW46" s="273"/>
      <c r="GX46" s="273"/>
      <c r="GY46" s="273"/>
      <c r="GZ46" s="273"/>
      <c r="HA46" s="273"/>
      <c r="HB46" s="273"/>
      <c r="HC46" s="273"/>
      <c r="HD46" s="273"/>
      <c r="HE46" s="273"/>
      <c r="HF46" s="273"/>
      <c r="HG46" s="273"/>
      <c r="HH46" s="273"/>
      <c r="HI46" s="273"/>
      <c r="HJ46" s="273"/>
      <c r="HK46" s="273"/>
      <c r="HL46" s="273"/>
      <c r="HM46" s="273"/>
      <c r="HN46" s="273"/>
      <c r="HO46" s="273"/>
      <c r="HP46" s="273"/>
      <c r="HQ46" s="273"/>
      <c r="HR46" s="273"/>
      <c r="HS46" s="273"/>
      <c r="HT46" s="273"/>
      <c r="HU46" s="273"/>
      <c r="HV46" s="273"/>
      <c r="HW46" s="273"/>
      <c r="HX46" s="273"/>
      <c r="HY46" s="273"/>
      <c r="HZ46" s="273"/>
      <c r="IA46" s="273"/>
      <c r="IB46" s="273"/>
      <c r="IC46" s="273"/>
      <c r="ID46" s="273"/>
      <c r="IE46" s="273"/>
      <c r="IF46" s="273"/>
      <c r="IG46" s="273"/>
      <c r="IH46" s="273"/>
      <c r="II46" s="273"/>
      <c r="IJ46" s="273"/>
      <c r="IK46" s="273"/>
      <c r="IL46" s="273"/>
      <c r="IM46" s="273"/>
      <c r="IN46" s="273"/>
      <c r="IO46" s="273"/>
      <c r="IP46" s="273"/>
      <c r="IQ46" s="273"/>
      <c r="IR46" s="273"/>
      <c r="IS46" s="273"/>
      <c r="IT46" s="273"/>
      <c r="IU46" s="273"/>
    </row>
    <row r="47" s="30" customFormat="1" ht="24" customHeight="1" spans="1:255">
      <c r="A47" s="273"/>
      <c r="B47" s="307"/>
      <c r="C47" s="273"/>
      <c r="D47" s="308"/>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3"/>
      <c r="BR47" s="273"/>
      <c r="BS47" s="273"/>
      <c r="BT47" s="273"/>
      <c r="BU47" s="273"/>
      <c r="BV47" s="273"/>
      <c r="BW47" s="273"/>
      <c r="BX47" s="273"/>
      <c r="BY47" s="273"/>
      <c r="BZ47" s="273"/>
      <c r="CA47" s="273"/>
      <c r="CB47" s="273"/>
      <c r="CC47" s="273"/>
      <c r="CD47" s="273"/>
      <c r="CE47" s="273"/>
      <c r="CF47" s="273"/>
      <c r="CG47" s="273"/>
      <c r="CH47" s="273"/>
      <c r="CI47" s="273"/>
      <c r="CJ47" s="273"/>
      <c r="CK47" s="273"/>
      <c r="CL47" s="273"/>
      <c r="CM47" s="273"/>
      <c r="CN47" s="273"/>
      <c r="CO47" s="273"/>
      <c r="CP47" s="273"/>
      <c r="CQ47" s="273"/>
      <c r="CR47" s="273"/>
      <c r="CS47" s="273"/>
      <c r="CT47" s="273"/>
      <c r="CU47" s="273"/>
      <c r="CV47" s="273"/>
      <c r="CW47" s="273"/>
      <c r="CX47" s="273"/>
      <c r="CY47" s="273"/>
      <c r="CZ47" s="273"/>
      <c r="DA47" s="273"/>
      <c r="DB47" s="273"/>
      <c r="DC47" s="273"/>
      <c r="DD47" s="273"/>
      <c r="DE47" s="273"/>
      <c r="DF47" s="273"/>
      <c r="DG47" s="273"/>
      <c r="DH47" s="273"/>
      <c r="DI47" s="273"/>
      <c r="DJ47" s="273"/>
      <c r="DK47" s="273"/>
      <c r="DL47" s="273"/>
      <c r="DM47" s="273"/>
      <c r="DN47" s="273"/>
      <c r="DO47" s="273"/>
      <c r="DP47" s="273"/>
      <c r="DQ47" s="273"/>
      <c r="DR47" s="273"/>
      <c r="DS47" s="273"/>
      <c r="DT47" s="273"/>
      <c r="DU47" s="273"/>
      <c r="DV47" s="273"/>
      <c r="DW47" s="273"/>
      <c r="DX47" s="273"/>
      <c r="DY47" s="273"/>
      <c r="DZ47" s="273"/>
      <c r="EA47" s="273"/>
      <c r="EB47" s="273"/>
      <c r="EC47" s="273"/>
      <c r="ED47" s="273"/>
      <c r="EE47" s="273"/>
      <c r="EF47" s="273"/>
      <c r="EG47" s="273"/>
      <c r="EH47" s="273"/>
      <c r="EI47" s="273"/>
      <c r="EJ47" s="273"/>
      <c r="EK47" s="273"/>
      <c r="EL47" s="273"/>
      <c r="EM47" s="273"/>
      <c r="EN47" s="273"/>
      <c r="EO47" s="273"/>
      <c r="EP47" s="273"/>
      <c r="EQ47" s="273"/>
      <c r="ER47" s="273"/>
      <c r="ES47" s="273"/>
      <c r="ET47" s="273"/>
      <c r="EU47" s="273"/>
      <c r="EV47" s="273"/>
      <c r="EW47" s="273"/>
      <c r="EX47" s="273"/>
      <c r="EY47" s="273"/>
      <c r="EZ47" s="273"/>
      <c r="FA47" s="273"/>
      <c r="FB47" s="273"/>
      <c r="FC47" s="273"/>
      <c r="FD47" s="273"/>
      <c r="FE47" s="273"/>
      <c r="FF47" s="273"/>
      <c r="FG47" s="273"/>
      <c r="FH47" s="273"/>
      <c r="FI47" s="273"/>
      <c r="FJ47" s="273"/>
      <c r="FK47" s="273"/>
      <c r="FL47" s="273"/>
      <c r="FM47" s="273"/>
      <c r="FN47" s="273"/>
      <c r="FO47" s="273"/>
      <c r="FP47" s="273"/>
      <c r="FQ47" s="273"/>
      <c r="FR47" s="273"/>
      <c r="FS47" s="273"/>
      <c r="FT47" s="273"/>
      <c r="FU47" s="273"/>
      <c r="FV47" s="273"/>
      <c r="FW47" s="273"/>
      <c r="FX47" s="273"/>
      <c r="FY47" s="273"/>
      <c r="FZ47" s="273"/>
      <c r="GA47" s="273"/>
      <c r="GB47" s="273"/>
      <c r="GC47" s="273"/>
      <c r="GD47" s="273"/>
      <c r="GE47" s="273"/>
      <c r="GF47" s="273"/>
      <c r="GG47" s="273"/>
      <c r="GH47" s="273"/>
      <c r="GI47" s="273"/>
      <c r="GJ47" s="273"/>
      <c r="GK47" s="273"/>
      <c r="GL47" s="273"/>
      <c r="GM47" s="273"/>
      <c r="GN47" s="273"/>
      <c r="GO47" s="273"/>
      <c r="GP47" s="273"/>
      <c r="GQ47" s="273"/>
      <c r="GR47" s="273"/>
      <c r="GS47" s="273"/>
      <c r="GT47" s="273"/>
      <c r="GU47" s="273"/>
      <c r="GV47" s="273"/>
      <c r="GW47" s="273"/>
      <c r="GX47" s="273"/>
      <c r="GY47" s="273"/>
      <c r="GZ47" s="273"/>
      <c r="HA47" s="273"/>
      <c r="HB47" s="273"/>
      <c r="HC47" s="273"/>
      <c r="HD47" s="273"/>
      <c r="HE47" s="273"/>
      <c r="HF47" s="273"/>
      <c r="HG47" s="273"/>
      <c r="HH47" s="273"/>
      <c r="HI47" s="273"/>
      <c r="HJ47" s="273"/>
      <c r="HK47" s="273"/>
      <c r="HL47" s="273"/>
      <c r="HM47" s="273"/>
      <c r="HN47" s="273"/>
      <c r="HO47" s="273"/>
      <c r="HP47" s="273"/>
      <c r="HQ47" s="273"/>
      <c r="HR47" s="273"/>
      <c r="HS47" s="273"/>
      <c r="HT47" s="273"/>
      <c r="HU47" s="273"/>
      <c r="HV47" s="273"/>
      <c r="HW47" s="273"/>
      <c r="HX47" s="273"/>
      <c r="HY47" s="273"/>
      <c r="HZ47" s="273"/>
      <c r="IA47" s="273"/>
      <c r="IB47" s="273"/>
      <c r="IC47" s="273"/>
      <c r="ID47" s="273"/>
      <c r="IE47" s="273"/>
      <c r="IF47" s="273"/>
      <c r="IG47" s="273"/>
      <c r="IH47" s="273"/>
      <c r="II47" s="273"/>
      <c r="IJ47" s="273"/>
      <c r="IK47" s="273"/>
      <c r="IL47" s="273"/>
      <c r="IM47" s="273"/>
      <c r="IN47" s="273"/>
      <c r="IO47" s="273"/>
      <c r="IP47" s="273"/>
      <c r="IQ47" s="273"/>
      <c r="IR47" s="273"/>
      <c r="IS47" s="273"/>
      <c r="IT47" s="273"/>
      <c r="IU47" s="273"/>
    </row>
    <row r="48" s="30" customFormat="1" ht="24" customHeight="1" spans="1:255">
      <c r="A48" s="273"/>
      <c r="B48" s="307"/>
      <c r="C48" s="273"/>
      <c r="D48" s="308"/>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3"/>
      <c r="BR48" s="273"/>
      <c r="BS48" s="273"/>
      <c r="BT48" s="273"/>
      <c r="BU48" s="273"/>
      <c r="BV48" s="273"/>
      <c r="BW48" s="273"/>
      <c r="BX48" s="273"/>
      <c r="BY48" s="273"/>
      <c r="BZ48" s="273"/>
      <c r="CA48" s="273"/>
      <c r="CB48" s="273"/>
      <c r="CC48" s="273"/>
      <c r="CD48" s="273"/>
      <c r="CE48" s="273"/>
      <c r="CF48" s="273"/>
      <c r="CG48" s="273"/>
      <c r="CH48" s="273"/>
      <c r="CI48" s="273"/>
      <c r="CJ48" s="273"/>
      <c r="CK48" s="273"/>
      <c r="CL48" s="273"/>
      <c r="CM48" s="273"/>
      <c r="CN48" s="273"/>
      <c r="CO48" s="273"/>
      <c r="CP48" s="273"/>
      <c r="CQ48" s="273"/>
      <c r="CR48" s="273"/>
      <c r="CS48" s="273"/>
      <c r="CT48" s="273"/>
      <c r="CU48" s="273"/>
      <c r="CV48" s="273"/>
      <c r="CW48" s="273"/>
      <c r="CX48" s="273"/>
      <c r="CY48" s="273"/>
      <c r="CZ48" s="273"/>
      <c r="DA48" s="273"/>
      <c r="DB48" s="273"/>
      <c r="DC48" s="273"/>
      <c r="DD48" s="273"/>
      <c r="DE48" s="273"/>
      <c r="DF48" s="273"/>
      <c r="DG48" s="273"/>
      <c r="DH48" s="273"/>
      <c r="DI48" s="273"/>
      <c r="DJ48" s="273"/>
      <c r="DK48" s="273"/>
      <c r="DL48" s="273"/>
      <c r="DM48" s="273"/>
      <c r="DN48" s="273"/>
      <c r="DO48" s="273"/>
      <c r="DP48" s="273"/>
      <c r="DQ48" s="273"/>
      <c r="DR48" s="273"/>
      <c r="DS48" s="273"/>
      <c r="DT48" s="273"/>
      <c r="DU48" s="273"/>
      <c r="DV48" s="273"/>
      <c r="DW48" s="273"/>
      <c r="DX48" s="273"/>
      <c r="DY48" s="273"/>
      <c r="DZ48" s="273"/>
      <c r="EA48" s="273"/>
      <c r="EB48" s="273"/>
      <c r="EC48" s="273"/>
      <c r="ED48" s="273"/>
      <c r="EE48" s="273"/>
      <c r="EF48" s="273"/>
      <c r="EG48" s="273"/>
      <c r="EH48" s="273"/>
      <c r="EI48" s="273"/>
      <c r="EJ48" s="273"/>
      <c r="EK48" s="273"/>
      <c r="EL48" s="273"/>
      <c r="EM48" s="273"/>
      <c r="EN48" s="273"/>
      <c r="EO48" s="273"/>
      <c r="EP48" s="273"/>
      <c r="EQ48" s="273"/>
      <c r="ER48" s="273"/>
      <c r="ES48" s="273"/>
      <c r="ET48" s="273"/>
      <c r="EU48" s="273"/>
      <c r="EV48" s="273"/>
      <c r="EW48" s="273"/>
      <c r="EX48" s="273"/>
      <c r="EY48" s="273"/>
      <c r="EZ48" s="273"/>
      <c r="FA48" s="273"/>
      <c r="FB48" s="273"/>
      <c r="FC48" s="273"/>
      <c r="FD48" s="273"/>
      <c r="FE48" s="273"/>
      <c r="FF48" s="273"/>
      <c r="FG48" s="273"/>
      <c r="FH48" s="273"/>
      <c r="FI48" s="273"/>
      <c r="FJ48" s="273"/>
      <c r="FK48" s="273"/>
      <c r="FL48" s="273"/>
      <c r="FM48" s="273"/>
      <c r="FN48" s="273"/>
      <c r="FO48" s="273"/>
      <c r="FP48" s="273"/>
      <c r="FQ48" s="273"/>
      <c r="FR48" s="273"/>
      <c r="FS48" s="273"/>
      <c r="FT48" s="273"/>
      <c r="FU48" s="273"/>
      <c r="FV48" s="273"/>
      <c r="FW48" s="273"/>
      <c r="FX48" s="273"/>
      <c r="FY48" s="273"/>
      <c r="FZ48" s="273"/>
      <c r="GA48" s="273"/>
      <c r="GB48" s="273"/>
      <c r="GC48" s="273"/>
      <c r="GD48" s="273"/>
      <c r="GE48" s="273"/>
      <c r="GF48" s="273"/>
      <c r="GG48" s="273"/>
      <c r="GH48" s="273"/>
      <c r="GI48" s="273"/>
      <c r="GJ48" s="273"/>
      <c r="GK48" s="273"/>
      <c r="GL48" s="273"/>
      <c r="GM48" s="273"/>
      <c r="GN48" s="273"/>
      <c r="GO48" s="273"/>
      <c r="GP48" s="273"/>
      <c r="GQ48" s="273"/>
      <c r="GR48" s="273"/>
      <c r="GS48" s="273"/>
      <c r="GT48" s="273"/>
      <c r="GU48" s="273"/>
      <c r="GV48" s="273"/>
      <c r="GW48" s="273"/>
      <c r="GX48" s="273"/>
      <c r="GY48" s="273"/>
      <c r="GZ48" s="273"/>
      <c r="HA48" s="273"/>
      <c r="HB48" s="273"/>
      <c r="HC48" s="273"/>
      <c r="HD48" s="273"/>
      <c r="HE48" s="273"/>
      <c r="HF48" s="273"/>
      <c r="HG48" s="273"/>
      <c r="HH48" s="273"/>
      <c r="HI48" s="273"/>
      <c r="HJ48" s="273"/>
      <c r="HK48" s="273"/>
      <c r="HL48" s="273"/>
      <c r="HM48" s="273"/>
      <c r="HN48" s="273"/>
      <c r="HO48" s="273"/>
      <c r="HP48" s="273"/>
      <c r="HQ48" s="273"/>
      <c r="HR48" s="273"/>
      <c r="HS48" s="273"/>
      <c r="HT48" s="273"/>
      <c r="HU48" s="273"/>
      <c r="HV48" s="273"/>
      <c r="HW48" s="273"/>
      <c r="HX48" s="273"/>
      <c r="HY48" s="273"/>
      <c r="HZ48" s="273"/>
      <c r="IA48" s="273"/>
      <c r="IB48" s="273"/>
      <c r="IC48" s="273"/>
      <c r="ID48" s="273"/>
      <c r="IE48" s="273"/>
      <c r="IF48" s="273"/>
      <c r="IG48" s="273"/>
      <c r="IH48" s="273"/>
      <c r="II48" s="273"/>
      <c r="IJ48" s="273"/>
      <c r="IK48" s="273"/>
      <c r="IL48" s="273"/>
      <c r="IM48" s="273"/>
      <c r="IN48" s="273"/>
      <c r="IO48" s="273"/>
      <c r="IP48" s="273"/>
      <c r="IQ48" s="273"/>
      <c r="IR48" s="273"/>
      <c r="IS48" s="273"/>
      <c r="IT48" s="273"/>
      <c r="IU48" s="273"/>
    </row>
    <row r="49" s="30" customFormat="1" ht="24" customHeight="1" spans="1:255">
      <c r="A49" s="273"/>
      <c r="B49" s="307"/>
      <c r="C49" s="273"/>
      <c r="D49" s="308"/>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3"/>
      <c r="BV49" s="273"/>
      <c r="BW49" s="273"/>
      <c r="BX49" s="273"/>
      <c r="BY49" s="273"/>
      <c r="BZ49" s="273"/>
      <c r="CA49" s="273"/>
      <c r="CB49" s="273"/>
      <c r="CC49" s="273"/>
      <c r="CD49" s="273"/>
      <c r="CE49" s="273"/>
      <c r="CF49" s="273"/>
      <c r="CG49" s="273"/>
      <c r="CH49" s="273"/>
      <c r="CI49" s="273"/>
      <c r="CJ49" s="273"/>
      <c r="CK49" s="273"/>
      <c r="CL49" s="273"/>
      <c r="CM49" s="273"/>
      <c r="CN49" s="273"/>
      <c r="CO49" s="273"/>
      <c r="CP49" s="273"/>
      <c r="CQ49" s="273"/>
      <c r="CR49" s="273"/>
      <c r="CS49" s="273"/>
      <c r="CT49" s="273"/>
      <c r="CU49" s="273"/>
      <c r="CV49" s="273"/>
      <c r="CW49" s="273"/>
      <c r="CX49" s="273"/>
      <c r="CY49" s="273"/>
      <c r="CZ49" s="273"/>
      <c r="DA49" s="273"/>
      <c r="DB49" s="273"/>
      <c r="DC49" s="273"/>
      <c r="DD49" s="273"/>
      <c r="DE49" s="273"/>
      <c r="DF49" s="273"/>
      <c r="DG49" s="273"/>
      <c r="DH49" s="273"/>
      <c r="DI49" s="273"/>
      <c r="DJ49" s="273"/>
      <c r="DK49" s="273"/>
      <c r="DL49" s="273"/>
      <c r="DM49" s="273"/>
      <c r="DN49" s="273"/>
      <c r="DO49" s="273"/>
      <c r="DP49" s="273"/>
      <c r="DQ49" s="273"/>
      <c r="DR49" s="273"/>
      <c r="DS49" s="273"/>
      <c r="DT49" s="273"/>
      <c r="DU49" s="273"/>
      <c r="DV49" s="273"/>
      <c r="DW49" s="273"/>
      <c r="DX49" s="273"/>
      <c r="DY49" s="273"/>
      <c r="DZ49" s="273"/>
      <c r="EA49" s="273"/>
      <c r="EB49" s="273"/>
      <c r="EC49" s="273"/>
      <c r="ED49" s="273"/>
      <c r="EE49" s="273"/>
      <c r="EF49" s="273"/>
      <c r="EG49" s="273"/>
      <c r="EH49" s="273"/>
      <c r="EI49" s="273"/>
      <c r="EJ49" s="273"/>
      <c r="EK49" s="273"/>
      <c r="EL49" s="273"/>
      <c r="EM49" s="273"/>
      <c r="EN49" s="273"/>
      <c r="EO49" s="273"/>
      <c r="EP49" s="273"/>
      <c r="EQ49" s="273"/>
      <c r="ER49" s="273"/>
      <c r="ES49" s="273"/>
      <c r="ET49" s="273"/>
      <c r="EU49" s="273"/>
      <c r="EV49" s="273"/>
      <c r="EW49" s="273"/>
      <c r="EX49" s="273"/>
      <c r="EY49" s="273"/>
      <c r="EZ49" s="273"/>
      <c r="FA49" s="273"/>
      <c r="FB49" s="273"/>
      <c r="FC49" s="273"/>
      <c r="FD49" s="273"/>
      <c r="FE49" s="273"/>
      <c r="FF49" s="273"/>
      <c r="FG49" s="273"/>
      <c r="FH49" s="273"/>
      <c r="FI49" s="273"/>
      <c r="FJ49" s="273"/>
      <c r="FK49" s="273"/>
      <c r="FL49" s="273"/>
      <c r="FM49" s="273"/>
      <c r="FN49" s="273"/>
      <c r="FO49" s="273"/>
      <c r="FP49" s="273"/>
      <c r="FQ49" s="273"/>
      <c r="FR49" s="273"/>
      <c r="FS49" s="273"/>
      <c r="FT49" s="273"/>
      <c r="FU49" s="273"/>
      <c r="FV49" s="273"/>
      <c r="FW49" s="273"/>
      <c r="FX49" s="273"/>
      <c r="FY49" s="273"/>
      <c r="FZ49" s="273"/>
      <c r="GA49" s="273"/>
      <c r="GB49" s="273"/>
      <c r="GC49" s="273"/>
      <c r="GD49" s="273"/>
      <c r="GE49" s="273"/>
      <c r="GF49" s="273"/>
      <c r="GG49" s="273"/>
      <c r="GH49" s="273"/>
      <c r="GI49" s="273"/>
      <c r="GJ49" s="273"/>
      <c r="GK49" s="273"/>
      <c r="GL49" s="273"/>
      <c r="GM49" s="273"/>
      <c r="GN49" s="273"/>
      <c r="GO49" s="273"/>
      <c r="GP49" s="273"/>
      <c r="GQ49" s="273"/>
      <c r="GR49" s="273"/>
      <c r="GS49" s="273"/>
      <c r="GT49" s="273"/>
      <c r="GU49" s="273"/>
      <c r="GV49" s="273"/>
      <c r="GW49" s="273"/>
      <c r="GX49" s="273"/>
      <c r="GY49" s="273"/>
      <c r="GZ49" s="273"/>
      <c r="HA49" s="273"/>
      <c r="HB49" s="273"/>
      <c r="HC49" s="273"/>
      <c r="HD49" s="273"/>
      <c r="HE49" s="273"/>
      <c r="HF49" s="273"/>
      <c r="HG49" s="273"/>
      <c r="HH49" s="273"/>
      <c r="HI49" s="273"/>
      <c r="HJ49" s="273"/>
      <c r="HK49" s="273"/>
      <c r="HL49" s="273"/>
      <c r="HM49" s="273"/>
      <c r="HN49" s="273"/>
      <c r="HO49" s="273"/>
      <c r="HP49" s="273"/>
      <c r="HQ49" s="273"/>
      <c r="HR49" s="273"/>
      <c r="HS49" s="273"/>
      <c r="HT49" s="273"/>
      <c r="HU49" s="273"/>
      <c r="HV49" s="273"/>
      <c r="HW49" s="273"/>
      <c r="HX49" s="273"/>
      <c r="HY49" s="273"/>
      <c r="HZ49" s="273"/>
      <c r="IA49" s="273"/>
      <c r="IB49" s="273"/>
      <c r="IC49" s="273"/>
      <c r="ID49" s="273"/>
      <c r="IE49" s="273"/>
      <c r="IF49" s="273"/>
      <c r="IG49" s="273"/>
      <c r="IH49" s="273"/>
      <c r="II49" s="273"/>
      <c r="IJ49" s="273"/>
      <c r="IK49" s="273"/>
      <c r="IL49" s="273"/>
      <c r="IM49" s="273"/>
      <c r="IN49" s="273"/>
      <c r="IO49" s="273"/>
      <c r="IP49" s="273"/>
      <c r="IQ49" s="273"/>
      <c r="IR49" s="273"/>
      <c r="IS49" s="273"/>
      <c r="IT49" s="273"/>
      <c r="IU49" s="273"/>
    </row>
    <row r="50" s="30" customFormat="1" ht="24" customHeight="1" spans="1:255">
      <c r="A50" s="273"/>
      <c r="B50" s="307"/>
      <c r="C50" s="273"/>
      <c r="D50" s="308"/>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3"/>
      <c r="BR50" s="273"/>
      <c r="BS50" s="273"/>
      <c r="BT50" s="273"/>
      <c r="BU50" s="273"/>
      <c r="BV50" s="273"/>
      <c r="BW50" s="273"/>
      <c r="BX50" s="273"/>
      <c r="BY50" s="273"/>
      <c r="BZ50" s="273"/>
      <c r="CA50" s="273"/>
      <c r="CB50" s="273"/>
      <c r="CC50" s="273"/>
      <c r="CD50" s="273"/>
      <c r="CE50" s="273"/>
      <c r="CF50" s="273"/>
      <c r="CG50" s="273"/>
      <c r="CH50" s="273"/>
      <c r="CI50" s="273"/>
      <c r="CJ50" s="273"/>
      <c r="CK50" s="273"/>
      <c r="CL50" s="273"/>
      <c r="CM50" s="273"/>
      <c r="CN50" s="273"/>
      <c r="CO50" s="273"/>
      <c r="CP50" s="273"/>
      <c r="CQ50" s="273"/>
      <c r="CR50" s="273"/>
      <c r="CS50" s="273"/>
      <c r="CT50" s="273"/>
      <c r="CU50" s="273"/>
      <c r="CV50" s="273"/>
      <c r="CW50" s="273"/>
      <c r="CX50" s="273"/>
      <c r="CY50" s="273"/>
      <c r="CZ50" s="273"/>
      <c r="DA50" s="273"/>
      <c r="DB50" s="273"/>
      <c r="DC50" s="273"/>
      <c r="DD50" s="273"/>
      <c r="DE50" s="273"/>
      <c r="DF50" s="273"/>
      <c r="DG50" s="273"/>
      <c r="DH50" s="273"/>
      <c r="DI50" s="273"/>
      <c r="DJ50" s="273"/>
      <c r="DK50" s="273"/>
      <c r="DL50" s="273"/>
      <c r="DM50" s="273"/>
      <c r="DN50" s="273"/>
      <c r="DO50" s="273"/>
      <c r="DP50" s="273"/>
      <c r="DQ50" s="273"/>
      <c r="DR50" s="273"/>
      <c r="DS50" s="273"/>
      <c r="DT50" s="273"/>
      <c r="DU50" s="273"/>
      <c r="DV50" s="273"/>
      <c r="DW50" s="273"/>
      <c r="DX50" s="273"/>
      <c r="DY50" s="273"/>
      <c r="DZ50" s="273"/>
      <c r="EA50" s="273"/>
      <c r="EB50" s="273"/>
      <c r="EC50" s="273"/>
      <c r="ED50" s="273"/>
      <c r="EE50" s="273"/>
      <c r="EF50" s="273"/>
      <c r="EG50" s="273"/>
      <c r="EH50" s="273"/>
      <c r="EI50" s="273"/>
      <c r="EJ50" s="273"/>
      <c r="EK50" s="273"/>
      <c r="EL50" s="273"/>
      <c r="EM50" s="273"/>
      <c r="EN50" s="273"/>
      <c r="EO50" s="273"/>
      <c r="EP50" s="273"/>
      <c r="EQ50" s="273"/>
      <c r="ER50" s="273"/>
      <c r="ES50" s="273"/>
      <c r="ET50" s="273"/>
      <c r="EU50" s="273"/>
      <c r="EV50" s="273"/>
      <c r="EW50" s="273"/>
      <c r="EX50" s="273"/>
      <c r="EY50" s="273"/>
      <c r="EZ50" s="273"/>
      <c r="FA50" s="273"/>
      <c r="FB50" s="273"/>
      <c r="FC50" s="273"/>
      <c r="FD50" s="273"/>
      <c r="FE50" s="273"/>
      <c r="FF50" s="273"/>
      <c r="FG50" s="273"/>
      <c r="FH50" s="273"/>
      <c r="FI50" s="273"/>
      <c r="FJ50" s="273"/>
      <c r="FK50" s="273"/>
      <c r="FL50" s="273"/>
      <c r="FM50" s="273"/>
      <c r="FN50" s="273"/>
      <c r="FO50" s="273"/>
      <c r="FP50" s="273"/>
      <c r="FQ50" s="273"/>
      <c r="FR50" s="273"/>
      <c r="FS50" s="273"/>
      <c r="FT50" s="273"/>
      <c r="FU50" s="273"/>
      <c r="FV50" s="273"/>
      <c r="FW50" s="273"/>
      <c r="FX50" s="273"/>
      <c r="FY50" s="273"/>
      <c r="FZ50" s="273"/>
      <c r="GA50" s="273"/>
      <c r="GB50" s="273"/>
      <c r="GC50" s="273"/>
      <c r="GD50" s="273"/>
      <c r="GE50" s="273"/>
      <c r="GF50" s="273"/>
      <c r="GG50" s="273"/>
      <c r="GH50" s="273"/>
      <c r="GI50" s="273"/>
      <c r="GJ50" s="273"/>
      <c r="GK50" s="273"/>
      <c r="GL50" s="273"/>
      <c r="GM50" s="273"/>
      <c r="GN50" s="273"/>
      <c r="GO50" s="273"/>
      <c r="GP50" s="273"/>
      <c r="GQ50" s="273"/>
      <c r="GR50" s="273"/>
      <c r="GS50" s="273"/>
      <c r="GT50" s="273"/>
      <c r="GU50" s="273"/>
      <c r="GV50" s="273"/>
      <c r="GW50" s="273"/>
      <c r="GX50" s="273"/>
      <c r="GY50" s="273"/>
      <c r="GZ50" s="273"/>
      <c r="HA50" s="273"/>
      <c r="HB50" s="273"/>
      <c r="HC50" s="273"/>
      <c r="HD50" s="273"/>
      <c r="HE50" s="273"/>
      <c r="HF50" s="273"/>
      <c r="HG50" s="273"/>
      <c r="HH50" s="273"/>
      <c r="HI50" s="273"/>
      <c r="HJ50" s="273"/>
      <c r="HK50" s="273"/>
      <c r="HL50" s="273"/>
      <c r="HM50" s="273"/>
      <c r="HN50" s="273"/>
      <c r="HO50" s="273"/>
      <c r="HP50" s="273"/>
      <c r="HQ50" s="273"/>
      <c r="HR50" s="273"/>
      <c r="HS50" s="273"/>
      <c r="HT50" s="273"/>
      <c r="HU50" s="273"/>
      <c r="HV50" s="273"/>
      <c r="HW50" s="273"/>
      <c r="HX50" s="273"/>
      <c r="HY50" s="273"/>
      <c r="HZ50" s="273"/>
      <c r="IA50" s="273"/>
      <c r="IB50" s="273"/>
      <c r="IC50" s="273"/>
      <c r="ID50" s="273"/>
      <c r="IE50" s="273"/>
      <c r="IF50" s="273"/>
      <c r="IG50" s="273"/>
      <c r="IH50" s="273"/>
      <c r="II50" s="273"/>
      <c r="IJ50" s="273"/>
      <c r="IK50" s="273"/>
      <c r="IL50" s="273"/>
      <c r="IM50" s="273"/>
      <c r="IN50" s="273"/>
      <c r="IO50" s="273"/>
      <c r="IP50" s="273"/>
      <c r="IQ50" s="273"/>
      <c r="IR50" s="273"/>
      <c r="IS50" s="273"/>
      <c r="IT50" s="273"/>
      <c r="IU50" s="273"/>
    </row>
    <row r="51" s="30" customFormat="1" ht="24" customHeight="1" spans="1:255">
      <c r="A51" s="273"/>
      <c r="B51" s="307"/>
      <c r="C51" s="273"/>
      <c r="D51" s="308"/>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3"/>
      <c r="BR51" s="273"/>
      <c r="BS51" s="273"/>
      <c r="BT51" s="273"/>
      <c r="BU51" s="273"/>
      <c r="BV51" s="273"/>
      <c r="BW51" s="273"/>
      <c r="BX51" s="273"/>
      <c r="BY51" s="273"/>
      <c r="BZ51" s="273"/>
      <c r="CA51" s="273"/>
      <c r="CB51" s="273"/>
      <c r="CC51" s="273"/>
      <c r="CD51" s="273"/>
      <c r="CE51" s="273"/>
      <c r="CF51" s="273"/>
      <c r="CG51" s="273"/>
      <c r="CH51" s="273"/>
      <c r="CI51" s="273"/>
      <c r="CJ51" s="273"/>
      <c r="CK51" s="273"/>
      <c r="CL51" s="273"/>
      <c r="CM51" s="273"/>
      <c r="CN51" s="273"/>
      <c r="CO51" s="273"/>
      <c r="CP51" s="273"/>
      <c r="CQ51" s="273"/>
      <c r="CR51" s="273"/>
      <c r="CS51" s="273"/>
      <c r="CT51" s="273"/>
      <c r="CU51" s="273"/>
      <c r="CV51" s="273"/>
      <c r="CW51" s="273"/>
      <c r="CX51" s="273"/>
      <c r="CY51" s="273"/>
      <c r="CZ51" s="273"/>
      <c r="DA51" s="273"/>
      <c r="DB51" s="273"/>
      <c r="DC51" s="273"/>
      <c r="DD51" s="273"/>
      <c r="DE51" s="273"/>
      <c r="DF51" s="273"/>
      <c r="DG51" s="273"/>
      <c r="DH51" s="273"/>
      <c r="DI51" s="273"/>
      <c r="DJ51" s="273"/>
      <c r="DK51" s="273"/>
      <c r="DL51" s="273"/>
      <c r="DM51" s="273"/>
      <c r="DN51" s="273"/>
      <c r="DO51" s="273"/>
      <c r="DP51" s="273"/>
      <c r="DQ51" s="273"/>
      <c r="DR51" s="273"/>
      <c r="DS51" s="273"/>
      <c r="DT51" s="273"/>
      <c r="DU51" s="273"/>
      <c r="DV51" s="273"/>
      <c r="DW51" s="273"/>
      <c r="DX51" s="273"/>
      <c r="DY51" s="273"/>
      <c r="DZ51" s="273"/>
      <c r="EA51" s="273"/>
      <c r="EB51" s="273"/>
      <c r="EC51" s="273"/>
      <c r="ED51" s="273"/>
      <c r="EE51" s="273"/>
      <c r="EF51" s="273"/>
      <c r="EG51" s="273"/>
      <c r="EH51" s="273"/>
      <c r="EI51" s="273"/>
      <c r="EJ51" s="273"/>
      <c r="EK51" s="273"/>
      <c r="EL51" s="273"/>
      <c r="EM51" s="273"/>
      <c r="EN51" s="273"/>
      <c r="EO51" s="273"/>
      <c r="EP51" s="273"/>
      <c r="EQ51" s="273"/>
      <c r="ER51" s="273"/>
      <c r="ES51" s="273"/>
      <c r="ET51" s="273"/>
      <c r="EU51" s="273"/>
      <c r="EV51" s="273"/>
      <c r="EW51" s="273"/>
      <c r="EX51" s="273"/>
      <c r="EY51" s="273"/>
      <c r="EZ51" s="273"/>
      <c r="FA51" s="273"/>
      <c r="FB51" s="273"/>
      <c r="FC51" s="273"/>
      <c r="FD51" s="273"/>
      <c r="FE51" s="273"/>
      <c r="FF51" s="273"/>
      <c r="FG51" s="273"/>
      <c r="FH51" s="273"/>
      <c r="FI51" s="273"/>
      <c r="FJ51" s="273"/>
      <c r="FK51" s="273"/>
      <c r="FL51" s="273"/>
      <c r="FM51" s="273"/>
      <c r="FN51" s="273"/>
      <c r="FO51" s="273"/>
      <c r="FP51" s="273"/>
      <c r="FQ51" s="273"/>
      <c r="FR51" s="273"/>
      <c r="FS51" s="273"/>
      <c r="FT51" s="273"/>
      <c r="FU51" s="273"/>
      <c r="FV51" s="273"/>
      <c r="FW51" s="273"/>
      <c r="FX51" s="273"/>
      <c r="FY51" s="273"/>
      <c r="FZ51" s="273"/>
      <c r="GA51" s="273"/>
      <c r="GB51" s="273"/>
      <c r="GC51" s="273"/>
      <c r="GD51" s="273"/>
      <c r="GE51" s="273"/>
      <c r="GF51" s="273"/>
      <c r="GG51" s="273"/>
      <c r="GH51" s="273"/>
      <c r="GI51" s="273"/>
      <c r="GJ51" s="273"/>
      <c r="GK51" s="273"/>
      <c r="GL51" s="273"/>
      <c r="GM51" s="273"/>
      <c r="GN51" s="273"/>
      <c r="GO51" s="273"/>
      <c r="GP51" s="273"/>
      <c r="GQ51" s="273"/>
      <c r="GR51" s="273"/>
      <c r="GS51" s="273"/>
      <c r="GT51" s="273"/>
      <c r="GU51" s="273"/>
      <c r="GV51" s="273"/>
      <c r="GW51" s="273"/>
      <c r="GX51" s="273"/>
      <c r="GY51" s="273"/>
      <c r="GZ51" s="273"/>
      <c r="HA51" s="273"/>
      <c r="HB51" s="273"/>
      <c r="HC51" s="273"/>
      <c r="HD51" s="273"/>
      <c r="HE51" s="273"/>
      <c r="HF51" s="273"/>
      <c r="HG51" s="273"/>
      <c r="HH51" s="273"/>
      <c r="HI51" s="273"/>
      <c r="HJ51" s="273"/>
      <c r="HK51" s="273"/>
      <c r="HL51" s="273"/>
      <c r="HM51" s="273"/>
      <c r="HN51" s="273"/>
      <c r="HO51" s="273"/>
      <c r="HP51" s="273"/>
      <c r="HQ51" s="273"/>
      <c r="HR51" s="273"/>
      <c r="HS51" s="273"/>
      <c r="HT51" s="273"/>
      <c r="HU51" s="273"/>
      <c r="HV51" s="273"/>
      <c r="HW51" s="273"/>
      <c r="HX51" s="273"/>
      <c r="HY51" s="273"/>
      <c r="HZ51" s="273"/>
      <c r="IA51" s="273"/>
      <c r="IB51" s="273"/>
      <c r="IC51" s="273"/>
      <c r="ID51" s="273"/>
      <c r="IE51" s="273"/>
      <c r="IF51" s="273"/>
      <c r="IG51" s="273"/>
      <c r="IH51" s="273"/>
      <c r="II51" s="273"/>
      <c r="IJ51" s="273"/>
      <c r="IK51" s="273"/>
      <c r="IL51" s="273"/>
      <c r="IM51" s="273"/>
      <c r="IN51" s="273"/>
      <c r="IO51" s="273"/>
      <c r="IP51" s="273"/>
      <c r="IQ51" s="273"/>
      <c r="IR51" s="273"/>
      <c r="IS51" s="273"/>
      <c r="IT51" s="273"/>
      <c r="IU51" s="273"/>
    </row>
    <row r="52" s="30" customFormat="1" ht="24" customHeight="1" spans="1:255">
      <c r="A52" s="273"/>
      <c r="B52" s="307"/>
      <c r="C52" s="273"/>
      <c r="D52" s="308"/>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3"/>
      <c r="BR52" s="273"/>
      <c r="BS52" s="273"/>
      <c r="BT52" s="273"/>
      <c r="BU52" s="273"/>
      <c r="BV52" s="273"/>
      <c r="BW52" s="273"/>
      <c r="BX52" s="273"/>
      <c r="BY52" s="273"/>
      <c r="BZ52" s="273"/>
      <c r="CA52" s="273"/>
      <c r="CB52" s="273"/>
      <c r="CC52" s="273"/>
      <c r="CD52" s="273"/>
      <c r="CE52" s="273"/>
      <c r="CF52" s="273"/>
      <c r="CG52" s="273"/>
      <c r="CH52" s="273"/>
      <c r="CI52" s="273"/>
      <c r="CJ52" s="273"/>
      <c r="CK52" s="273"/>
      <c r="CL52" s="273"/>
      <c r="CM52" s="273"/>
      <c r="CN52" s="273"/>
      <c r="CO52" s="273"/>
      <c r="CP52" s="273"/>
      <c r="CQ52" s="273"/>
      <c r="CR52" s="273"/>
      <c r="CS52" s="273"/>
      <c r="CT52" s="273"/>
      <c r="CU52" s="273"/>
      <c r="CV52" s="273"/>
      <c r="CW52" s="273"/>
      <c r="CX52" s="273"/>
      <c r="CY52" s="273"/>
      <c r="CZ52" s="273"/>
      <c r="DA52" s="273"/>
      <c r="DB52" s="273"/>
      <c r="DC52" s="273"/>
      <c r="DD52" s="273"/>
      <c r="DE52" s="273"/>
      <c r="DF52" s="273"/>
      <c r="DG52" s="273"/>
      <c r="DH52" s="273"/>
      <c r="DI52" s="273"/>
      <c r="DJ52" s="273"/>
      <c r="DK52" s="273"/>
      <c r="DL52" s="273"/>
      <c r="DM52" s="273"/>
      <c r="DN52" s="273"/>
      <c r="DO52" s="273"/>
      <c r="DP52" s="273"/>
      <c r="DQ52" s="273"/>
      <c r="DR52" s="273"/>
      <c r="DS52" s="273"/>
      <c r="DT52" s="273"/>
      <c r="DU52" s="273"/>
      <c r="DV52" s="273"/>
      <c r="DW52" s="273"/>
      <c r="DX52" s="273"/>
      <c r="DY52" s="273"/>
      <c r="DZ52" s="273"/>
      <c r="EA52" s="273"/>
      <c r="EB52" s="273"/>
      <c r="EC52" s="273"/>
      <c r="ED52" s="273"/>
      <c r="EE52" s="273"/>
      <c r="EF52" s="273"/>
      <c r="EG52" s="273"/>
      <c r="EH52" s="273"/>
      <c r="EI52" s="273"/>
      <c r="EJ52" s="273"/>
      <c r="EK52" s="273"/>
      <c r="EL52" s="273"/>
      <c r="EM52" s="273"/>
      <c r="EN52" s="273"/>
      <c r="EO52" s="273"/>
      <c r="EP52" s="273"/>
      <c r="EQ52" s="273"/>
      <c r="ER52" s="273"/>
      <c r="ES52" s="273"/>
      <c r="ET52" s="273"/>
      <c r="EU52" s="273"/>
      <c r="EV52" s="273"/>
      <c r="EW52" s="273"/>
      <c r="EX52" s="273"/>
      <c r="EY52" s="273"/>
      <c r="EZ52" s="273"/>
      <c r="FA52" s="273"/>
      <c r="FB52" s="273"/>
      <c r="FC52" s="273"/>
      <c r="FD52" s="273"/>
      <c r="FE52" s="273"/>
      <c r="FF52" s="273"/>
      <c r="FG52" s="273"/>
      <c r="FH52" s="273"/>
      <c r="FI52" s="273"/>
      <c r="FJ52" s="273"/>
      <c r="FK52" s="273"/>
      <c r="FL52" s="273"/>
      <c r="FM52" s="273"/>
      <c r="FN52" s="273"/>
      <c r="FO52" s="273"/>
      <c r="FP52" s="273"/>
      <c r="FQ52" s="273"/>
      <c r="FR52" s="273"/>
      <c r="FS52" s="273"/>
      <c r="FT52" s="273"/>
      <c r="FU52" s="273"/>
      <c r="FV52" s="273"/>
      <c r="FW52" s="273"/>
      <c r="FX52" s="273"/>
      <c r="FY52" s="273"/>
      <c r="FZ52" s="273"/>
      <c r="GA52" s="273"/>
      <c r="GB52" s="273"/>
      <c r="GC52" s="273"/>
      <c r="GD52" s="273"/>
      <c r="GE52" s="273"/>
      <c r="GF52" s="273"/>
      <c r="GG52" s="273"/>
      <c r="GH52" s="273"/>
      <c r="GI52" s="273"/>
      <c r="GJ52" s="273"/>
      <c r="GK52" s="273"/>
      <c r="GL52" s="273"/>
      <c r="GM52" s="273"/>
      <c r="GN52" s="273"/>
      <c r="GO52" s="273"/>
      <c r="GP52" s="273"/>
      <c r="GQ52" s="273"/>
      <c r="GR52" s="273"/>
      <c r="GS52" s="273"/>
      <c r="GT52" s="273"/>
      <c r="GU52" s="273"/>
      <c r="GV52" s="273"/>
      <c r="GW52" s="273"/>
      <c r="GX52" s="273"/>
      <c r="GY52" s="273"/>
      <c r="GZ52" s="273"/>
      <c r="HA52" s="273"/>
      <c r="HB52" s="273"/>
      <c r="HC52" s="273"/>
      <c r="HD52" s="273"/>
      <c r="HE52" s="273"/>
      <c r="HF52" s="273"/>
      <c r="HG52" s="273"/>
      <c r="HH52" s="273"/>
      <c r="HI52" s="273"/>
      <c r="HJ52" s="273"/>
      <c r="HK52" s="273"/>
      <c r="HL52" s="273"/>
      <c r="HM52" s="273"/>
      <c r="HN52" s="273"/>
      <c r="HO52" s="273"/>
      <c r="HP52" s="273"/>
      <c r="HQ52" s="273"/>
      <c r="HR52" s="273"/>
      <c r="HS52" s="273"/>
      <c r="HT52" s="273"/>
      <c r="HU52" s="273"/>
      <c r="HV52" s="273"/>
      <c r="HW52" s="273"/>
      <c r="HX52" s="273"/>
      <c r="HY52" s="273"/>
      <c r="HZ52" s="273"/>
      <c r="IA52" s="273"/>
      <c r="IB52" s="273"/>
      <c r="IC52" s="273"/>
      <c r="ID52" s="273"/>
      <c r="IE52" s="273"/>
      <c r="IF52" s="273"/>
      <c r="IG52" s="273"/>
      <c r="IH52" s="273"/>
      <c r="II52" s="273"/>
      <c r="IJ52" s="273"/>
      <c r="IK52" s="273"/>
      <c r="IL52" s="273"/>
      <c r="IM52" s="273"/>
      <c r="IN52" s="273"/>
      <c r="IO52" s="273"/>
      <c r="IP52" s="273"/>
      <c r="IQ52" s="273"/>
      <c r="IR52" s="273"/>
      <c r="IS52" s="273"/>
      <c r="IT52" s="273"/>
      <c r="IU52" s="273"/>
    </row>
    <row r="53" s="30" customFormat="1" ht="24" customHeight="1" spans="1:255">
      <c r="A53" s="273"/>
      <c r="B53" s="307"/>
      <c r="C53" s="273"/>
      <c r="D53" s="308"/>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3"/>
      <c r="BR53" s="273"/>
      <c r="BS53" s="273"/>
      <c r="BT53" s="273"/>
      <c r="BU53" s="273"/>
      <c r="BV53" s="273"/>
      <c r="BW53" s="273"/>
      <c r="BX53" s="273"/>
      <c r="BY53" s="273"/>
      <c r="BZ53" s="273"/>
      <c r="CA53" s="273"/>
      <c r="CB53" s="273"/>
      <c r="CC53" s="273"/>
      <c r="CD53" s="273"/>
      <c r="CE53" s="273"/>
      <c r="CF53" s="273"/>
      <c r="CG53" s="273"/>
      <c r="CH53" s="273"/>
      <c r="CI53" s="273"/>
      <c r="CJ53" s="273"/>
      <c r="CK53" s="273"/>
      <c r="CL53" s="273"/>
      <c r="CM53" s="273"/>
      <c r="CN53" s="273"/>
      <c r="CO53" s="273"/>
      <c r="CP53" s="273"/>
      <c r="CQ53" s="273"/>
      <c r="CR53" s="273"/>
      <c r="CS53" s="273"/>
      <c r="CT53" s="273"/>
      <c r="CU53" s="273"/>
      <c r="CV53" s="273"/>
      <c r="CW53" s="273"/>
      <c r="CX53" s="273"/>
      <c r="CY53" s="273"/>
      <c r="CZ53" s="273"/>
      <c r="DA53" s="273"/>
      <c r="DB53" s="273"/>
      <c r="DC53" s="273"/>
      <c r="DD53" s="273"/>
      <c r="DE53" s="273"/>
      <c r="DF53" s="273"/>
      <c r="DG53" s="273"/>
      <c r="DH53" s="273"/>
      <c r="DI53" s="273"/>
      <c r="DJ53" s="273"/>
      <c r="DK53" s="273"/>
      <c r="DL53" s="273"/>
      <c r="DM53" s="273"/>
      <c r="DN53" s="273"/>
      <c r="DO53" s="273"/>
      <c r="DP53" s="273"/>
      <c r="DQ53" s="273"/>
      <c r="DR53" s="273"/>
      <c r="DS53" s="273"/>
      <c r="DT53" s="273"/>
      <c r="DU53" s="273"/>
      <c r="DV53" s="273"/>
      <c r="DW53" s="273"/>
      <c r="DX53" s="273"/>
      <c r="DY53" s="273"/>
      <c r="DZ53" s="273"/>
      <c r="EA53" s="273"/>
      <c r="EB53" s="273"/>
      <c r="EC53" s="273"/>
      <c r="ED53" s="273"/>
      <c r="EE53" s="273"/>
      <c r="EF53" s="273"/>
      <c r="EG53" s="273"/>
      <c r="EH53" s="273"/>
      <c r="EI53" s="273"/>
      <c r="EJ53" s="273"/>
      <c r="EK53" s="273"/>
      <c r="EL53" s="273"/>
      <c r="EM53" s="273"/>
      <c r="EN53" s="273"/>
      <c r="EO53" s="273"/>
      <c r="EP53" s="273"/>
      <c r="EQ53" s="273"/>
      <c r="ER53" s="273"/>
      <c r="ES53" s="273"/>
      <c r="ET53" s="273"/>
      <c r="EU53" s="273"/>
      <c r="EV53" s="273"/>
      <c r="EW53" s="273"/>
      <c r="EX53" s="273"/>
      <c r="EY53" s="273"/>
      <c r="EZ53" s="273"/>
      <c r="FA53" s="273"/>
      <c r="FB53" s="273"/>
      <c r="FC53" s="273"/>
      <c r="FD53" s="273"/>
      <c r="FE53" s="273"/>
      <c r="FF53" s="273"/>
      <c r="FG53" s="273"/>
      <c r="FH53" s="273"/>
      <c r="FI53" s="273"/>
      <c r="FJ53" s="273"/>
      <c r="FK53" s="273"/>
      <c r="FL53" s="273"/>
      <c r="FM53" s="273"/>
      <c r="FN53" s="273"/>
      <c r="FO53" s="273"/>
      <c r="FP53" s="273"/>
      <c r="FQ53" s="273"/>
      <c r="FR53" s="273"/>
      <c r="FS53" s="273"/>
      <c r="FT53" s="273"/>
      <c r="FU53" s="273"/>
      <c r="FV53" s="273"/>
      <c r="FW53" s="273"/>
      <c r="FX53" s="273"/>
      <c r="FY53" s="273"/>
      <c r="FZ53" s="273"/>
      <c r="GA53" s="273"/>
      <c r="GB53" s="273"/>
      <c r="GC53" s="273"/>
      <c r="GD53" s="273"/>
      <c r="GE53" s="273"/>
      <c r="GF53" s="273"/>
      <c r="GG53" s="273"/>
      <c r="GH53" s="273"/>
      <c r="GI53" s="273"/>
      <c r="GJ53" s="273"/>
      <c r="GK53" s="273"/>
      <c r="GL53" s="273"/>
      <c r="GM53" s="273"/>
      <c r="GN53" s="273"/>
      <c r="GO53" s="273"/>
      <c r="GP53" s="273"/>
      <c r="GQ53" s="273"/>
      <c r="GR53" s="273"/>
      <c r="GS53" s="273"/>
      <c r="GT53" s="273"/>
      <c r="GU53" s="273"/>
      <c r="GV53" s="273"/>
      <c r="GW53" s="273"/>
      <c r="GX53" s="273"/>
      <c r="GY53" s="273"/>
      <c r="GZ53" s="273"/>
      <c r="HA53" s="273"/>
      <c r="HB53" s="273"/>
      <c r="HC53" s="273"/>
      <c r="HD53" s="273"/>
      <c r="HE53" s="273"/>
      <c r="HF53" s="273"/>
      <c r="HG53" s="273"/>
      <c r="HH53" s="273"/>
      <c r="HI53" s="273"/>
      <c r="HJ53" s="273"/>
      <c r="HK53" s="273"/>
      <c r="HL53" s="273"/>
      <c r="HM53" s="273"/>
      <c r="HN53" s="273"/>
      <c r="HO53" s="273"/>
      <c r="HP53" s="273"/>
      <c r="HQ53" s="273"/>
      <c r="HR53" s="273"/>
      <c r="HS53" s="273"/>
      <c r="HT53" s="273"/>
      <c r="HU53" s="273"/>
      <c r="HV53" s="273"/>
      <c r="HW53" s="273"/>
      <c r="HX53" s="273"/>
      <c r="HY53" s="273"/>
      <c r="HZ53" s="273"/>
      <c r="IA53" s="273"/>
      <c r="IB53" s="273"/>
      <c r="IC53" s="273"/>
      <c r="ID53" s="273"/>
      <c r="IE53" s="273"/>
      <c r="IF53" s="273"/>
      <c r="IG53" s="273"/>
      <c r="IH53" s="273"/>
      <c r="II53" s="273"/>
      <c r="IJ53" s="273"/>
      <c r="IK53" s="273"/>
      <c r="IL53" s="273"/>
      <c r="IM53" s="273"/>
      <c r="IN53" s="273"/>
      <c r="IO53" s="273"/>
      <c r="IP53" s="273"/>
      <c r="IQ53" s="273"/>
      <c r="IR53" s="273"/>
      <c r="IS53" s="273"/>
      <c r="IT53" s="273"/>
      <c r="IU53" s="273"/>
    </row>
    <row r="54" s="30" customFormat="1" ht="24" customHeight="1" spans="1:255">
      <c r="A54" s="273"/>
      <c r="B54" s="307"/>
      <c r="C54" s="273"/>
      <c r="D54" s="308"/>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3"/>
      <c r="BR54" s="273"/>
      <c r="BS54" s="273"/>
      <c r="BT54" s="273"/>
      <c r="BU54" s="273"/>
      <c r="BV54" s="273"/>
      <c r="BW54" s="273"/>
      <c r="BX54" s="273"/>
      <c r="BY54" s="273"/>
      <c r="BZ54" s="273"/>
      <c r="CA54" s="273"/>
      <c r="CB54" s="273"/>
      <c r="CC54" s="273"/>
      <c r="CD54" s="273"/>
      <c r="CE54" s="273"/>
      <c r="CF54" s="273"/>
      <c r="CG54" s="273"/>
      <c r="CH54" s="273"/>
      <c r="CI54" s="273"/>
      <c r="CJ54" s="273"/>
      <c r="CK54" s="273"/>
      <c r="CL54" s="273"/>
      <c r="CM54" s="273"/>
      <c r="CN54" s="273"/>
      <c r="CO54" s="273"/>
      <c r="CP54" s="273"/>
      <c r="CQ54" s="273"/>
      <c r="CR54" s="273"/>
      <c r="CS54" s="273"/>
      <c r="CT54" s="273"/>
      <c r="CU54" s="273"/>
      <c r="CV54" s="273"/>
      <c r="CW54" s="273"/>
      <c r="CX54" s="273"/>
      <c r="CY54" s="273"/>
      <c r="CZ54" s="273"/>
      <c r="DA54" s="273"/>
      <c r="DB54" s="273"/>
      <c r="DC54" s="273"/>
      <c r="DD54" s="273"/>
      <c r="DE54" s="273"/>
      <c r="DF54" s="273"/>
      <c r="DG54" s="273"/>
      <c r="DH54" s="273"/>
      <c r="DI54" s="273"/>
      <c r="DJ54" s="273"/>
      <c r="DK54" s="273"/>
      <c r="DL54" s="273"/>
      <c r="DM54" s="273"/>
      <c r="DN54" s="273"/>
      <c r="DO54" s="273"/>
      <c r="DP54" s="273"/>
      <c r="DQ54" s="273"/>
      <c r="DR54" s="273"/>
      <c r="DS54" s="273"/>
      <c r="DT54" s="273"/>
      <c r="DU54" s="273"/>
      <c r="DV54" s="273"/>
      <c r="DW54" s="273"/>
      <c r="DX54" s="273"/>
      <c r="DY54" s="273"/>
      <c r="DZ54" s="273"/>
      <c r="EA54" s="273"/>
      <c r="EB54" s="273"/>
      <c r="EC54" s="273"/>
      <c r="ED54" s="273"/>
      <c r="EE54" s="273"/>
      <c r="EF54" s="273"/>
      <c r="EG54" s="273"/>
      <c r="EH54" s="273"/>
      <c r="EI54" s="273"/>
      <c r="EJ54" s="273"/>
      <c r="EK54" s="273"/>
      <c r="EL54" s="273"/>
      <c r="EM54" s="273"/>
      <c r="EN54" s="273"/>
      <c r="EO54" s="273"/>
      <c r="EP54" s="273"/>
      <c r="EQ54" s="273"/>
      <c r="ER54" s="273"/>
      <c r="ES54" s="273"/>
      <c r="ET54" s="273"/>
      <c r="EU54" s="273"/>
      <c r="EV54" s="273"/>
      <c r="EW54" s="273"/>
      <c r="EX54" s="273"/>
      <c r="EY54" s="273"/>
      <c r="EZ54" s="273"/>
      <c r="FA54" s="273"/>
      <c r="FB54" s="273"/>
      <c r="FC54" s="273"/>
      <c r="FD54" s="273"/>
      <c r="FE54" s="273"/>
      <c r="FF54" s="273"/>
      <c r="FG54" s="273"/>
      <c r="FH54" s="273"/>
      <c r="FI54" s="273"/>
      <c r="FJ54" s="273"/>
      <c r="FK54" s="273"/>
      <c r="FL54" s="273"/>
      <c r="FM54" s="273"/>
      <c r="FN54" s="273"/>
      <c r="FO54" s="273"/>
      <c r="FP54" s="273"/>
      <c r="FQ54" s="273"/>
      <c r="FR54" s="273"/>
      <c r="FS54" s="273"/>
      <c r="FT54" s="273"/>
      <c r="FU54" s="273"/>
      <c r="FV54" s="273"/>
      <c r="FW54" s="273"/>
      <c r="FX54" s="273"/>
      <c r="FY54" s="273"/>
      <c r="FZ54" s="273"/>
      <c r="GA54" s="273"/>
      <c r="GB54" s="273"/>
      <c r="GC54" s="273"/>
      <c r="GD54" s="273"/>
      <c r="GE54" s="273"/>
      <c r="GF54" s="273"/>
      <c r="GG54" s="273"/>
      <c r="GH54" s="273"/>
      <c r="GI54" s="273"/>
      <c r="GJ54" s="273"/>
      <c r="GK54" s="273"/>
      <c r="GL54" s="273"/>
      <c r="GM54" s="273"/>
      <c r="GN54" s="273"/>
      <c r="GO54" s="273"/>
      <c r="GP54" s="273"/>
      <c r="GQ54" s="273"/>
      <c r="GR54" s="273"/>
      <c r="GS54" s="273"/>
      <c r="GT54" s="273"/>
      <c r="GU54" s="273"/>
      <c r="GV54" s="273"/>
      <c r="GW54" s="273"/>
      <c r="GX54" s="273"/>
      <c r="GY54" s="273"/>
      <c r="GZ54" s="273"/>
      <c r="HA54" s="273"/>
      <c r="HB54" s="273"/>
      <c r="HC54" s="273"/>
      <c r="HD54" s="273"/>
      <c r="HE54" s="273"/>
      <c r="HF54" s="273"/>
      <c r="HG54" s="273"/>
      <c r="HH54" s="273"/>
      <c r="HI54" s="273"/>
      <c r="HJ54" s="273"/>
      <c r="HK54" s="273"/>
      <c r="HL54" s="273"/>
      <c r="HM54" s="273"/>
      <c r="HN54" s="273"/>
      <c r="HO54" s="273"/>
      <c r="HP54" s="273"/>
      <c r="HQ54" s="273"/>
      <c r="HR54" s="273"/>
      <c r="HS54" s="273"/>
      <c r="HT54" s="273"/>
      <c r="HU54" s="273"/>
      <c r="HV54" s="273"/>
      <c r="HW54" s="273"/>
      <c r="HX54" s="273"/>
      <c r="HY54" s="273"/>
      <c r="HZ54" s="273"/>
      <c r="IA54" s="273"/>
      <c r="IB54" s="273"/>
      <c r="IC54" s="273"/>
      <c r="ID54" s="273"/>
      <c r="IE54" s="273"/>
      <c r="IF54" s="273"/>
      <c r="IG54" s="273"/>
      <c r="IH54" s="273"/>
      <c r="II54" s="273"/>
      <c r="IJ54" s="273"/>
      <c r="IK54" s="273"/>
      <c r="IL54" s="273"/>
      <c r="IM54" s="273"/>
      <c r="IN54" s="273"/>
      <c r="IO54" s="273"/>
      <c r="IP54" s="273"/>
      <c r="IQ54" s="273"/>
      <c r="IR54" s="273"/>
      <c r="IS54" s="273"/>
      <c r="IT54" s="273"/>
      <c r="IU54" s="273"/>
    </row>
    <row r="55" s="30" customFormat="1" ht="24" customHeight="1" spans="1:255">
      <c r="A55" s="273"/>
      <c r="B55" s="307"/>
      <c r="C55" s="273"/>
      <c r="D55" s="308"/>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73"/>
      <c r="AY55" s="273"/>
      <c r="AZ55" s="273"/>
      <c r="BA55" s="273"/>
      <c r="BB55" s="273"/>
      <c r="BC55" s="273"/>
      <c r="BD55" s="273"/>
      <c r="BE55" s="273"/>
      <c r="BF55" s="273"/>
      <c r="BG55" s="273"/>
      <c r="BH55" s="273"/>
      <c r="BI55" s="273"/>
      <c r="BJ55" s="273"/>
      <c r="BK55" s="273"/>
      <c r="BL55" s="273"/>
      <c r="BM55" s="273"/>
      <c r="BN55" s="273"/>
      <c r="BO55" s="273"/>
      <c r="BP55" s="273"/>
      <c r="BQ55" s="273"/>
      <c r="BR55" s="273"/>
      <c r="BS55" s="273"/>
      <c r="BT55" s="273"/>
      <c r="BU55" s="273"/>
      <c r="BV55" s="273"/>
      <c r="BW55" s="273"/>
      <c r="BX55" s="273"/>
      <c r="BY55" s="273"/>
      <c r="BZ55" s="273"/>
      <c r="CA55" s="273"/>
      <c r="CB55" s="273"/>
      <c r="CC55" s="273"/>
      <c r="CD55" s="273"/>
      <c r="CE55" s="273"/>
      <c r="CF55" s="273"/>
      <c r="CG55" s="273"/>
      <c r="CH55" s="273"/>
      <c r="CI55" s="273"/>
      <c r="CJ55" s="273"/>
      <c r="CK55" s="273"/>
      <c r="CL55" s="273"/>
      <c r="CM55" s="273"/>
      <c r="CN55" s="273"/>
      <c r="CO55" s="273"/>
      <c r="CP55" s="273"/>
      <c r="CQ55" s="273"/>
      <c r="CR55" s="273"/>
      <c r="CS55" s="273"/>
      <c r="CT55" s="273"/>
      <c r="CU55" s="273"/>
      <c r="CV55" s="273"/>
      <c r="CW55" s="273"/>
      <c r="CX55" s="273"/>
      <c r="CY55" s="273"/>
      <c r="CZ55" s="273"/>
      <c r="DA55" s="273"/>
      <c r="DB55" s="273"/>
      <c r="DC55" s="273"/>
      <c r="DD55" s="273"/>
      <c r="DE55" s="273"/>
      <c r="DF55" s="273"/>
      <c r="DG55" s="273"/>
      <c r="DH55" s="273"/>
      <c r="DI55" s="273"/>
      <c r="DJ55" s="273"/>
      <c r="DK55" s="273"/>
      <c r="DL55" s="273"/>
      <c r="DM55" s="273"/>
      <c r="DN55" s="273"/>
      <c r="DO55" s="273"/>
      <c r="DP55" s="273"/>
      <c r="DQ55" s="273"/>
      <c r="DR55" s="273"/>
      <c r="DS55" s="273"/>
      <c r="DT55" s="273"/>
      <c r="DU55" s="273"/>
      <c r="DV55" s="273"/>
      <c r="DW55" s="273"/>
      <c r="DX55" s="273"/>
      <c r="DY55" s="273"/>
      <c r="DZ55" s="273"/>
      <c r="EA55" s="273"/>
      <c r="EB55" s="273"/>
      <c r="EC55" s="273"/>
      <c r="ED55" s="273"/>
      <c r="EE55" s="273"/>
      <c r="EF55" s="273"/>
      <c r="EG55" s="273"/>
      <c r="EH55" s="273"/>
      <c r="EI55" s="273"/>
      <c r="EJ55" s="273"/>
      <c r="EK55" s="273"/>
      <c r="EL55" s="273"/>
      <c r="EM55" s="273"/>
      <c r="EN55" s="273"/>
      <c r="EO55" s="273"/>
      <c r="EP55" s="273"/>
      <c r="EQ55" s="273"/>
      <c r="ER55" s="273"/>
      <c r="ES55" s="273"/>
      <c r="ET55" s="273"/>
      <c r="EU55" s="273"/>
      <c r="EV55" s="273"/>
      <c r="EW55" s="273"/>
      <c r="EX55" s="273"/>
      <c r="EY55" s="273"/>
      <c r="EZ55" s="273"/>
      <c r="FA55" s="273"/>
      <c r="FB55" s="273"/>
      <c r="FC55" s="273"/>
      <c r="FD55" s="273"/>
      <c r="FE55" s="273"/>
      <c r="FF55" s="273"/>
      <c r="FG55" s="273"/>
      <c r="FH55" s="273"/>
      <c r="FI55" s="273"/>
      <c r="FJ55" s="273"/>
      <c r="FK55" s="273"/>
      <c r="FL55" s="273"/>
      <c r="FM55" s="273"/>
      <c r="FN55" s="273"/>
      <c r="FO55" s="273"/>
      <c r="FP55" s="273"/>
      <c r="FQ55" s="273"/>
      <c r="FR55" s="273"/>
      <c r="FS55" s="273"/>
      <c r="FT55" s="273"/>
      <c r="FU55" s="273"/>
      <c r="FV55" s="273"/>
      <c r="FW55" s="273"/>
      <c r="FX55" s="273"/>
      <c r="FY55" s="273"/>
      <c r="FZ55" s="273"/>
      <c r="GA55" s="273"/>
      <c r="GB55" s="273"/>
      <c r="GC55" s="273"/>
      <c r="GD55" s="273"/>
      <c r="GE55" s="273"/>
      <c r="GF55" s="273"/>
      <c r="GG55" s="273"/>
      <c r="GH55" s="273"/>
      <c r="GI55" s="273"/>
      <c r="GJ55" s="273"/>
      <c r="GK55" s="273"/>
      <c r="GL55" s="273"/>
      <c r="GM55" s="273"/>
      <c r="GN55" s="273"/>
      <c r="GO55" s="273"/>
      <c r="GP55" s="273"/>
      <c r="GQ55" s="273"/>
      <c r="GR55" s="273"/>
      <c r="GS55" s="273"/>
      <c r="GT55" s="273"/>
      <c r="GU55" s="273"/>
      <c r="GV55" s="273"/>
      <c r="GW55" s="273"/>
      <c r="GX55" s="273"/>
      <c r="GY55" s="273"/>
      <c r="GZ55" s="273"/>
      <c r="HA55" s="273"/>
      <c r="HB55" s="273"/>
      <c r="HC55" s="273"/>
      <c r="HD55" s="273"/>
      <c r="HE55" s="273"/>
      <c r="HF55" s="273"/>
      <c r="HG55" s="273"/>
      <c r="HH55" s="273"/>
      <c r="HI55" s="273"/>
      <c r="HJ55" s="273"/>
      <c r="HK55" s="273"/>
      <c r="HL55" s="273"/>
      <c r="HM55" s="273"/>
      <c r="HN55" s="273"/>
      <c r="HO55" s="273"/>
      <c r="HP55" s="273"/>
      <c r="HQ55" s="273"/>
      <c r="HR55" s="273"/>
      <c r="HS55" s="273"/>
      <c r="HT55" s="273"/>
      <c r="HU55" s="273"/>
      <c r="HV55" s="273"/>
      <c r="HW55" s="273"/>
      <c r="HX55" s="273"/>
      <c r="HY55" s="273"/>
      <c r="HZ55" s="273"/>
      <c r="IA55" s="273"/>
      <c r="IB55" s="273"/>
      <c r="IC55" s="273"/>
      <c r="ID55" s="273"/>
      <c r="IE55" s="273"/>
      <c r="IF55" s="273"/>
      <c r="IG55" s="273"/>
      <c r="IH55" s="273"/>
      <c r="II55" s="273"/>
      <c r="IJ55" s="273"/>
      <c r="IK55" s="273"/>
      <c r="IL55" s="273"/>
      <c r="IM55" s="273"/>
      <c r="IN55" s="273"/>
      <c r="IO55" s="273"/>
      <c r="IP55" s="273"/>
      <c r="IQ55" s="273"/>
      <c r="IR55" s="273"/>
      <c r="IS55" s="273"/>
      <c r="IT55" s="273"/>
      <c r="IU55" s="273"/>
    </row>
    <row r="56" s="30" customFormat="1" ht="24" customHeight="1" spans="1:255">
      <c r="A56" s="273"/>
      <c r="B56" s="307"/>
      <c r="C56" s="273"/>
      <c r="D56" s="308"/>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273"/>
      <c r="AR56" s="273"/>
      <c r="AS56" s="273"/>
      <c r="AT56" s="273"/>
      <c r="AU56" s="273"/>
      <c r="AV56" s="273"/>
      <c r="AW56" s="273"/>
      <c r="AX56" s="273"/>
      <c r="AY56" s="273"/>
      <c r="AZ56" s="273"/>
      <c r="BA56" s="273"/>
      <c r="BB56" s="273"/>
      <c r="BC56" s="273"/>
      <c r="BD56" s="273"/>
      <c r="BE56" s="273"/>
      <c r="BF56" s="273"/>
      <c r="BG56" s="273"/>
      <c r="BH56" s="273"/>
      <c r="BI56" s="273"/>
      <c r="BJ56" s="273"/>
      <c r="BK56" s="273"/>
      <c r="BL56" s="273"/>
      <c r="BM56" s="273"/>
      <c r="BN56" s="273"/>
      <c r="BO56" s="273"/>
      <c r="BP56" s="273"/>
      <c r="BQ56" s="273"/>
      <c r="BR56" s="273"/>
      <c r="BS56" s="273"/>
      <c r="BT56" s="273"/>
      <c r="BU56" s="273"/>
      <c r="BV56" s="273"/>
      <c r="BW56" s="273"/>
      <c r="BX56" s="273"/>
      <c r="BY56" s="273"/>
      <c r="BZ56" s="273"/>
      <c r="CA56" s="273"/>
      <c r="CB56" s="273"/>
      <c r="CC56" s="273"/>
      <c r="CD56" s="273"/>
      <c r="CE56" s="273"/>
      <c r="CF56" s="273"/>
      <c r="CG56" s="273"/>
      <c r="CH56" s="273"/>
      <c r="CI56" s="273"/>
      <c r="CJ56" s="273"/>
      <c r="CK56" s="273"/>
      <c r="CL56" s="273"/>
      <c r="CM56" s="273"/>
      <c r="CN56" s="273"/>
      <c r="CO56" s="273"/>
      <c r="CP56" s="273"/>
      <c r="CQ56" s="273"/>
      <c r="CR56" s="273"/>
      <c r="CS56" s="273"/>
      <c r="CT56" s="273"/>
      <c r="CU56" s="273"/>
      <c r="CV56" s="273"/>
      <c r="CW56" s="273"/>
      <c r="CX56" s="273"/>
      <c r="CY56" s="273"/>
      <c r="CZ56" s="273"/>
      <c r="DA56" s="273"/>
      <c r="DB56" s="273"/>
      <c r="DC56" s="273"/>
      <c r="DD56" s="273"/>
      <c r="DE56" s="273"/>
      <c r="DF56" s="273"/>
      <c r="DG56" s="273"/>
      <c r="DH56" s="273"/>
      <c r="DI56" s="273"/>
      <c r="DJ56" s="273"/>
      <c r="DK56" s="273"/>
      <c r="DL56" s="273"/>
      <c r="DM56" s="273"/>
      <c r="DN56" s="273"/>
      <c r="DO56" s="273"/>
      <c r="DP56" s="273"/>
      <c r="DQ56" s="273"/>
      <c r="DR56" s="273"/>
      <c r="DS56" s="273"/>
      <c r="DT56" s="273"/>
      <c r="DU56" s="273"/>
      <c r="DV56" s="273"/>
      <c r="DW56" s="273"/>
      <c r="DX56" s="273"/>
      <c r="DY56" s="273"/>
      <c r="DZ56" s="273"/>
      <c r="EA56" s="273"/>
      <c r="EB56" s="273"/>
      <c r="EC56" s="273"/>
      <c r="ED56" s="273"/>
      <c r="EE56" s="273"/>
      <c r="EF56" s="273"/>
      <c r="EG56" s="273"/>
      <c r="EH56" s="273"/>
      <c r="EI56" s="273"/>
      <c r="EJ56" s="273"/>
      <c r="EK56" s="273"/>
      <c r="EL56" s="273"/>
      <c r="EM56" s="273"/>
      <c r="EN56" s="273"/>
      <c r="EO56" s="273"/>
      <c r="EP56" s="273"/>
      <c r="EQ56" s="273"/>
      <c r="ER56" s="273"/>
      <c r="ES56" s="273"/>
      <c r="ET56" s="273"/>
      <c r="EU56" s="273"/>
      <c r="EV56" s="273"/>
      <c r="EW56" s="273"/>
      <c r="EX56" s="273"/>
      <c r="EY56" s="273"/>
      <c r="EZ56" s="273"/>
      <c r="FA56" s="273"/>
      <c r="FB56" s="273"/>
      <c r="FC56" s="273"/>
      <c r="FD56" s="273"/>
      <c r="FE56" s="273"/>
      <c r="FF56" s="273"/>
      <c r="FG56" s="273"/>
      <c r="FH56" s="273"/>
      <c r="FI56" s="273"/>
      <c r="FJ56" s="273"/>
      <c r="FK56" s="273"/>
      <c r="FL56" s="273"/>
      <c r="FM56" s="273"/>
      <c r="FN56" s="273"/>
      <c r="FO56" s="273"/>
      <c r="FP56" s="273"/>
      <c r="FQ56" s="273"/>
      <c r="FR56" s="273"/>
      <c r="FS56" s="273"/>
      <c r="FT56" s="273"/>
      <c r="FU56" s="273"/>
      <c r="FV56" s="273"/>
      <c r="FW56" s="273"/>
      <c r="FX56" s="273"/>
      <c r="FY56" s="273"/>
      <c r="FZ56" s="273"/>
      <c r="GA56" s="273"/>
      <c r="GB56" s="273"/>
      <c r="GC56" s="273"/>
      <c r="GD56" s="273"/>
      <c r="GE56" s="273"/>
      <c r="GF56" s="273"/>
      <c r="GG56" s="273"/>
      <c r="GH56" s="273"/>
      <c r="GI56" s="273"/>
      <c r="GJ56" s="273"/>
      <c r="GK56" s="273"/>
      <c r="GL56" s="273"/>
      <c r="GM56" s="273"/>
      <c r="GN56" s="273"/>
      <c r="GO56" s="273"/>
      <c r="GP56" s="273"/>
      <c r="GQ56" s="273"/>
      <c r="GR56" s="273"/>
      <c r="GS56" s="273"/>
      <c r="GT56" s="273"/>
      <c r="GU56" s="273"/>
      <c r="GV56" s="273"/>
      <c r="GW56" s="273"/>
      <c r="GX56" s="273"/>
      <c r="GY56" s="273"/>
      <c r="GZ56" s="273"/>
      <c r="HA56" s="273"/>
      <c r="HB56" s="273"/>
      <c r="HC56" s="273"/>
      <c r="HD56" s="273"/>
      <c r="HE56" s="273"/>
      <c r="HF56" s="273"/>
      <c r="HG56" s="273"/>
      <c r="HH56" s="273"/>
      <c r="HI56" s="273"/>
      <c r="HJ56" s="273"/>
      <c r="HK56" s="273"/>
      <c r="HL56" s="273"/>
      <c r="HM56" s="273"/>
      <c r="HN56" s="273"/>
      <c r="HO56" s="273"/>
      <c r="HP56" s="273"/>
      <c r="HQ56" s="273"/>
      <c r="HR56" s="273"/>
      <c r="HS56" s="273"/>
      <c r="HT56" s="273"/>
      <c r="HU56" s="273"/>
      <c r="HV56" s="273"/>
      <c r="HW56" s="273"/>
      <c r="HX56" s="273"/>
      <c r="HY56" s="273"/>
      <c r="HZ56" s="273"/>
      <c r="IA56" s="273"/>
      <c r="IB56" s="273"/>
      <c r="IC56" s="273"/>
      <c r="ID56" s="273"/>
      <c r="IE56" s="273"/>
      <c r="IF56" s="273"/>
      <c r="IG56" s="273"/>
      <c r="IH56" s="273"/>
      <c r="II56" s="273"/>
      <c r="IJ56" s="273"/>
      <c r="IK56" s="273"/>
      <c r="IL56" s="273"/>
      <c r="IM56" s="273"/>
      <c r="IN56" s="273"/>
      <c r="IO56" s="273"/>
      <c r="IP56" s="273"/>
      <c r="IQ56" s="273"/>
      <c r="IR56" s="273"/>
      <c r="IS56" s="273"/>
      <c r="IT56" s="273"/>
      <c r="IU56" s="273"/>
    </row>
    <row r="57" s="30" customFormat="1" ht="24" customHeight="1" spans="1:255">
      <c r="A57" s="273"/>
      <c r="B57" s="307"/>
      <c r="C57" s="273"/>
      <c r="D57" s="308"/>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c r="BD57" s="273"/>
      <c r="BE57" s="273"/>
      <c r="BF57" s="273"/>
      <c r="BG57" s="273"/>
      <c r="BH57" s="273"/>
      <c r="BI57" s="273"/>
      <c r="BJ57" s="273"/>
      <c r="BK57" s="273"/>
      <c r="BL57" s="273"/>
      <c r="BM57" s="273"/>
      <c r="BN57" s="273"/>
      <c r="BO57" s="273"/>
      <c r="BP57" s="273"/>
      <c r="BQ57" s="273"/>
      <c r="BR57" s="273"/>
      <c r="BS57" s="273"/>
      <c r="BT57" s="273"/>
      <c r="BU57" s="273"/>
      <c r="BV57" s="273"/>
      <c r="BW57" s="273"/>
      <c r="BX57" s="273"/>
      <c r="BY57" s="273"/>
      <c r="BZ57" s="273"/>
      <c r="CA57" s="273"/>
      <c r="CB57" s="273"/>
      <c r="CC57" s="273"/>
      <c r="CD57" s="273"/>
      <c r="CE57" s="273"/>
      <c r="CF57" s="273"/>
      <c r="CG57" s="273"/>
      <c r="CH57" s="273"/>
      <c r="CI57" s="273"/>
      <c r="CJ57" s="273"/>
      <c r="CK57" s="273"/>
      <c r="CL57" s="273"/>
      <c r="CM57" s="273"/>
      <c r="CN57" s="273"/>
      <c r="CO57" s="273"/>
      <c r="CP57" s="273"/>
      <c r="CQ57" s="273"/>
      <c r="CR57" s="273"/>
      <c r="CS57" s="273"/>
      <c r="CT57" s="273"/>
      <c r="CU57" s="273"/>
      <c r="CV57" s="273"/>
      <c r="CW57" s="273"/>
      <c r="CX57" s="273"/>
      <c r="CY57" s="273"/>
      <c r="CZ57" s="273"/>
      <c r="DA57" s="273"/>
      <c r="DB57" s="273"/>
      <c r="DC57" s="273"/>
      <c r="DD57" s="273"/>
      <c r="DE57" s="273"/>
      <c r="DF57" s="273"/>
      <c r="DG57" s="273"/>
      <c r="DH57" s="273"/>
      <c r="DI57" s="273"/>
      <c r="DJ57" s="273"/>
      <c r="DK57" s="273"/>
      <c r="DL57" s="273"/>
      <c r="DM57" s="273"/>
      <c r="DN57" s="273"/>
      <c r="DO57" s="273"/>
      <c r="DP57" s="273"/>
      <c r="DQ57" s="273"/>
      <c r="DR57" s="273"/>
      <c r="DS57" s="273"/>
      <c r="DT57" s="273"/>
      <c r="DU57" s="273"/>
      <c r="DV57" s="273"/>
      <c r="DW57" s="273"/>
      <c r="DX57" s="273"/>
      <c r="DY57" s="273"/>
      <c r="DZ57" s="273"/>
      <c r="EA57" s="273"/>
      <c r="EB57" s="273"/>
      <c r="EC57" s="273"/>
      <c r="ED57" s="273"/>
      <c r="EE57" s="273"/>
      <c r="EF57" s="273"/>
      <c r="EG57" s="273"/>
      <c r="EH57" s="273"/>
      <c r="EI57" s="273"/>
      <c r="EJ57" s="273"/>
      <c r="EK57" s="273"/>
      <c r="EL57" s="273"/>
      <c r="EM57" s="273"/>
      <c r="EN57" s="273"/>
      <c r="EO57" s="273"/>
      <c r="EP57" s="273"/>
      <c r="EQ57" s="273"/>
      <c r="ER57" s="273"/>
      <c r="ES57" s="273"/>
      <c r="ET57" s="273"/>
      <c r="EU57" s="273"/>
      <c r="EV57" s="273"/>
      <c r="EW57" s="273"/>
      <c r="EX57" s="273"/>
      <c r="EY57" s="273"/>
      <c r="EZ57" s="273"/>
      <c r="FA57" s="273"/>
      <c r="FB57" s="273"/>
      <c r="FC57" s="273"/>
      <c r="FD57" s="273"/>
      <c r="FE57" s="273"/>
      <c r="FF57" s="273"/>
      <c r="FG57" s="273"/>
      <c r="FH57" s="273"/>
      <c r="FI57" s="273"/>
      <c r="FJ57" s="273"/>
      <c r="FK57" s="273"/>
      <c r="FL57" s="273"/>
      <c r="FM57" s="273"/>
      <c r="FN57" s="273"/>
      <c r="FO57" s="273"/>
      <c r="FP57" s="273"/>
      <c r="FQ57" s="273"/>
      <c r="FR57" s="273"/>
      <c r="FS57" s="273"/>
      <c r="FT57" s="273"/>
      <c r="FU57" s="273"/>
      <c r="FV57" s="273"/>
      <c r="FW57" s="273"/>
      <c r="FX57" s="273"/>
      <c r="FY57" s="273"/>
      <c r="FZ57" s="273"/>
      <c r="GA57" s="273"/>
      <c r="GB57" s="273"/>
      <c r="GC57" s="273"/>
      <c r="GD57" s="273"/>
      <c r="GE57" s="273"/>
      <c r="GF57" s="273"/>
      <c r="GG57" s="273"/>
      <c r="GH57" s="273"/>
      <c r="GI57" s="273"/>
      <c r="GJ57" s="273"/>
      <c r="GK57" s="273"/>
      <c r="GL57" s="273"/>
      <c r="GM57" s="273"/>
      <c r="GN57" s="273"/>
      <c r="GO57" s="273"/>
      <c r="GP57" s="273"/>
      <c r="GQ57" s="273"/>
      <c r="GR57" s="273"/>
      <c r="GS57" s="273"/>
      <c r="GT57" s="273"/>
      <c r="GU57" s="273"/>
      <c r="GV57" s="273"/>
      <c r="GW57" s="273"/>
      <c r="GX57" s="273"/>
      <c r="GY57" s="273"/>
      <c r="GZ57" s="273"/>
      <c r="HA57" s="273"/>
      <c r="HB57" s="273"/>
      <c r="HC57" s="273"/>
      <c r="HD57" s="273"/>
      <c r="HE57" s="273"/>
      <c r="HF57" s="273"/>
      <c r="HG57" s="273"/>
      <c r="HH57" s="273"/>
      <c r="HI57" s="273"/>
      <c r="HJ57" s="273"/>
      <c r="HK57" s="273"/>
      <c r="HL57" s="273"/>
      <c r="HM57" s="273"/>
      <c r="HN57" s="273"/>
      <c r="HO57" s="273"/>
      <c r="HP57" s="273"/>
      <c r="HQ57" s="273"/>
      <c r="HR57" s="273"/>
      <c r="HS57" s="273"/>
      <c r="HT57" s="273"/>
      <c r="HU57" s="273"/>
      <c r="HV57" s="273"/>
      <c r="HW57" s="273"/>
      <c r="HX57" s="273"/>
      <c r="HY57" s="273"/>
      <c r="HZ57" s="273"/>
      <c r="IA57" s="273"/>
      <c r="IB57" s="273"/>
      <c r="IC57" s="273"/>
      <c r="ID57" s="273"/>
      <c r="IE57" s="273"/>
      <c r="IF57" s="273"/>
      <c r="IG57" s="273"/>
      <c r="IH57" s="273"/>
      <c r="II57" s="273"/>
      <c r="IJ57" s="273"/>
      <c r="IK57" s="273"/>
      <c r="IL57" s="273"/>
      <c r="IM57" s="273"/>
      <c r="IN57" s="273"/>
      <c r="IO57" s="273"/>
      <c r="IP57" s="273"/>
      <c r="IQ57" s="273"/>
      <c r="IR57" s="273"/>
      <c r="IS57" s="273"/>
      <c r="IT57" s="273"/>
      <c r="IU57" s="273"/>
    </row>
    <row r="58" s="30" customFormat="1" ht="24" customHeight="1" spans="1:255">
      <c r="A58" s="273"/>
      <c r="B58" s="307"/>
      <c r="C58" s="273"/>
      <c r="D58" s="308"/>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3"/>
      <c r="AO58" s="273"/>
      <c r="AP58" s="273"/>
      <c r="AQ58" s="273"/>
      <c r="AR58" s="273"/>
      <c r="AS58" s="273"/>
      <c r="AT58" s="273"/>
      <c r="AU58" s="273"/>
      <c r="AV58" s="273"/>
      <c r="AW58" s="273"/>
      <c r="AX58" s="273"/>
      <c r="AY58" s="273"/>
      <c r="AZ58" s="273"/>
      <c r="BA58" s="273"/>
      <c r="BB58" s="273"/>
      <c r="BC58" s="273"/>
      <c r="BD58" s="273"/>
      <c r="BE58" s="273"/>
      <c r="BF58" s="273"/>
      <c r="BG58" s="273"/>
      <c r="BH58" s="273"/>
      <c r="BI58" s="273"/>
      <c r="BJ58" s="273"/>
      <c r="BK58" s="273"/>
      <c r="BL58" s="273"/>
      <c r="BM58" s="273"/>
      <c r="BN58" s="273"/>
      <c r="BO58" s="273"/>
      <c r="BP58" s="273"/>
      <c r="BQ58" s="273"/>
      <c r="BR58" s="273"/>
      <c r="BS58" s="273"/>
      <c r="BT58" s="273"/>
      <c r="BU58" s="273"/>
      <c r="BV58" s="273"/>
      <c r="BW58" s="273"/>
      <c r="BX58" s="273"/>
      <c r="BY58" s="273"/>
      <c r="BZ58" s="273"/>
      <c r="CA58" s="273"/>
      <c r="CB58" s="273"/>
      <c r="CC58" s="273"/>
      <c r="CD58" s="273"/>
      <c r="CE58" s="273"/>
      <c r="CF58" s="273"/>
      <c r="CG58" s="273"/>
      <c r="CH58" s="273"/>
      <c r="CI58" s="273"/>
      <c r="CJ58" s="273"/>
      <c r="CK58" s="273"/>
      <c r="CL58" s="273"/>
      <c r="CM58" s="273"/>
      <c r="CN58" s="273"/>
      <c r="CO58" s="273"/>
      <c r="CP58" s="273"/>
      <c r="CQ58" s="273"/>
      <c r="CR58" s="273"/>
      <c r="CS58" s="273"/>
      <c r="CT58" s="273"/>
      <c r="CU58" s="273"/>
      <c r="CV58" s="273"/>
      <c r="CW58" s="273"/>
      <c r="CX58" s="273"/>
      <c r="CY58" s="273"/>
      <c r="CZ58" s="273"/>
      <c r="DA58" s="273"/>
      <c r="DB58" s="273"/>
      <c r="DC58" s="273"/>
      <c r="DD58" s="273"/>
      <c r="DE58" s="273"/>
      <c r="DF58" s="273"/>
      <c r="DG58" s="273"/>
      <c r="DH58" s="273"/>
      <c r="DI58" s="273"/>
      <c r="DJ58" s="273"/>
      <c r="DK58" s="273"/>
      <c r="DL58" s="273"/>
      <c r="DM58" s="273"/>
      <c r="DN58" s="273"/>
      <c r="DO58" s="273"/>
      <c r="DP58" s="273"/>
      <c r="DQ58" s="273"/>
      <c r="DR58" s="273"/>
      <c r="DS58" s="273"/>
      <c r="DT58" s="273"/>
      <c r="DU58" s="273"/>
      <c r="DV58" s="273"/>
      <c r="DW58" s="273"/>
      <c r="DX58" s="273"/>
      <c r="DY58" s="273"/>
      <c r="DZ58" s="273"/>
      <c r="EA58" s="273"/>
      <c r="EB58" s="273"/>
      <c r="EC58" s="273"/>
      <c r="ED58" s="273"/>
      <c r="EE58" s="273"/>
      <c r="EF58" s="273"/>
      <c r="EG58" s="273"/>
      <c r="EH58" s="273"/>
      <c r="EI58" s="273"/>
      <c r="EJ58" s="273"/>
      <c r="EK58" s="273"/>
      <c r="EL58" s="273"/>
      <c r="EM58" s="273"/>
      <c r="EN58" s="273"/>
      <c r="EO58" s="273"/>
      <c r="EP58" s="273"/>
      <c r="EQ58" s="273"/>
      <c r="ER58" s="273"/>
      <c r="ES58" s="273"/>
      <c r="ET58" s="273"/>
      <c r="EU58" s="273"/>
      <c r="EV58" s="273"/>
      <c r="EW58" s="273"/>
      <c r="EX58" s="273"/>
      <c r="EY58" s="273"/>
      <c r="EZ58" s="273"/>
      <c r="FA58" s="273"/>
      <c r="FB58" s="273"/>
      <c r="FC58" s="273"/>
      <c r="FD58" s="273"/>
      <c r="FE58" s="273"/>
      <c r="FF58" s="273"/>
      <c r="FG58" s="273"/>
      <c r="FH58" s="273"/>
      <c r="FI58" s="273"/>
      <c r="FJ58" s="273"/>
      <c r="FK58" s="273"/>
      <c r="FL58" s="273"/>
      <c r="FM58" s="273"/>
      <c r="FN58" s="273"/>
      <c r="FO58" s="273"/>
      <c r="FP58" s="273"/>
      <c r="FQ58" s="273"/>
      <c r="FR58" s="273"/>
      <c r="FS58" s="273"/>
      <c r="FT58" s="273"/>
      <c r="FU58" s="273"/>
      <c r="FV58" s="273"/>
      <c r="FW58" s="273"/>
      <c r="FX58" s="273"/>
      <c r="FY58" s="273"/>
      <c r="FZ58" s="273"/>
      <c r="GA58" s="273"/>
      <c r="GB58" s="273"/>
      <c r="GC58" s="273"/>
      <c r="GD58" s="273"/>
      <c r="GE58" s="273"/>
      <c r="GF58" s="273"/>
      <c r="GG58" s="273"/>
      <c r="GH58" s="273"/>
      <c r="GI58" s="273"/>
      <c r="GJ58" s="273"/>
      <c r="GK58" s="273"/>
      <c r="GL58" s="273"/>
      <c r="GM58" s="273"/>
      <c r="GN58" s="273"/>
      <c r="GO58" s="273"/>
      <c r="GP58" s="273"/>
      <c r="GQ58" s="273"/>
      <c r="GR58" s="273"/>
      <c r="GS58" s="273"/>
      <c r="GT58" s="273"/>
      <c r="GU58" s="273"/>
      <c r="GV58" s="273"/>
      <c r="GW58" s="273"/>
      <c r="GX58" s="273"/>
      <c r="GY58" s="273"/>
      <c r="GZ58" s="273"/>
      <c r="HA58" s="273"/>
      <c r="HB58" s="273"/>
      <c r="HC58" s="273"/>
      <c r="HD58" s="273"/>
      <c r="HE58" s="273"/>
      <c r="HF58" s="273"/>
      <c r="HG58" s="273"/>
      <c r="HH58" s="273"/>
      <c r="HI58" s="273"/>
      <c r="HJ58" s="273"/>
      <c r="HK58" s="273"/>
      <c r="HL58" s="273"/>
      <c r="HM58" s="273"/>
      <c r="HN58" s="273"/>
      <c r="HO58" s="273"/>
      <c r="HP58" s="273"/>
      <c r="HQ58" s="273"/>
      <c r="HR58" s="273"/>
      <c r="HS58" s="273"/>
      <c r="HT58" s="273"/>
      <c r="HU58" s="273"/>
      <c r="HV58" s="273"/>
      <c r="HW58" s="273"/>
      <c r="HX58" s="273"/>
      <c r="HY58" s="273"/>
      <c r="HZ58" s="273"/>
      <c r="IA58" s="273"/>
      <c r="IB58" s="273"/>
      <c r="IC58" s="273"/>
      <c r="ID58" s="273"/>
      <c r="IE58" s="273"/>
      <c r="IF58" s="273"/>
      <c r="IG58" s="273"/>
      <c r="IH58" s="273"/>
      <c r="II58" s="273"/>
      <c r="IJ58" s="273"/>
      <c r="IK58" s="273"/>
      <c r="IL58" s="273"/>
      <c r="IM58" s="273"/>
      <c r="IN58" s="273"/>
      <c r="IO58" s="273"/>
      <c r="IP58" s="273"/>
      <c r="IQ58" s="273"/>
      <c r="IR58" s="273"/>
      <c r="IS58" s="273"/>
      <c r="IT58" s="273"/>
      <c r="IU58" s="273"/>
    </row>
    <row r="59" s="30" customFormat="1" ht="24" customHeight="1" spans="1:255">
      <c r="A59" s="273"/>
      <c r="B59" s="307"/>
      <c r="C59" s="273"/>
      <c r="D59" s="308"/>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3"/>
      <c r="AR59" s="273"/>
      <c r="AS59" s="273"/>
      <c r="AT59" s="273"/>
      <c r="AU59" s="273"/>
      <c r="AV59" s="273"/>
      <c r="AW59" s="273"/>
      <c r="AX59" s="273"/>
      <c r="AY59" s="273"/>
      <c r="AZ59" s="273"/>
      <c r="BA59" s="273"/>
      <c r="BB59" s="273"/>
      <c r="BC59" s="273"/>
      <c r="BD59" s="273"/>
      <c r="BE59" s="273"/>
      <c r="BF59" s="273"/>
      <c r="BG59" s="273"/>
      <c r="BH59" s="273"/>
      <c r="BI59" s="273"/>
      <c r="BJ59" s="273"/>
      <c r="BK59" s="273"/>
      <c r="BL59" s="273"/>
      <c r="BM59" s="273"/>
      <c r="BN59" s="273"/>
      <c r="BO59" s="273"/>
      <c r="BP59" s="273"/>
      <c r="BQ59" s="273"/>
      <c r="BR59" s="273"/>
      <c r="BS59" s="273"/>
      <c r="BT59" s="273"/>
      <c r="BU59" s="273"/>
      <c r="BV59" s="273"/>
      <c r="BW59" s="273"/>
      <c r="BX59" s="273"/>
      <c r="BY59" s="273"/>
      <c r="BZ59" s="273"/>
      <c r="CA59" s="273"/>
      <c r="CB59" s="273"/>
      <c r="CC59" s="273"/>
      <c r="CD59" s="273"/>
      <c r="CE59" s="273"/>
      <c r="CF59" s="273"/>
      <c r="CG59" s="273"/>
      <c r="CH59" s="273"/>
      <c r="CI59" s="273"/>
      <c r="CJ59" s="273"/>
      <c r="CK59" s="273"/>
      <c r="CL59" s="273"/>
      <c r="CM59" s="273"/>
      <c r="CN59" s="273"/>
      <c r="CO59" s="273"/>
      <c r="CP59" s="273"/>
      <c r="CQ59" s="273"/>
      <c r="CR59" s="273"/>
      <c r="CS59" s="273"/>
      <c r="CT59" s="273"/>
      <c r="CU59" s="273"/>
      <c r="CV59" s="273"/>
      <c r="CW59" s="273"/>
      <c r="CX59" s="273"/>
      <c r="CY59" s="273"/>
      <c r="CZ59" s="273"/>
      <c r="DA59" s="273"/>
      <c r="DB59" s="273"/>
      <c r="DC59" s="273"/>
      <c r="DD59" s="273"/>
      <c r="DE59" s="273"/>
      <c r="DF59" s="273"/>
      <c r="DG59" s="273"/>
      <c r="DH59" s="273"/>
      <c r="DI59" s="273"/>
      <c r="DJ59" s="273"/>
      <c r="DK59" s="273"/>
      <c r="DL59" s="273"/>
      <c r="DM59" s="273"/>
      <c r="DN59" s="273"/>
      <c r="DO59" s="273"/>
      <c r="DP59" s="273"/>
      <c r="DQ59" s="273"/>
      <c r="DR59" s="273"/>
      <c r="DS59" s="273"/>
      <c r="DT59" s="273"/>
      <c r="DU59" s="273"/>
      <c r="DV59" s="273"/>
      <c r="DW59" s="273"/>
      <c r="DX59" s="273"/>
      <c r="DY59" s="273"/>
      <c r="DZ59" s="273"/>
      <c r="EA59" s="273"/>
      <c r="EB59" s="273"/>
      <c r="EC59" s="273"/>
      <c r="ED59" s="273"/>
      <c r="EE59" s="273"/>
      <c r="EF59" s="273"/>
      <c r="EG59" s="273"/>
      <c r="EH59" s="273"/>
      <c r="EI59" s="273"/>
      <c r="EJ59" s="273"/>
      <c r="EK59" s="273"/>
      <c r="EL59" s="273"/>
      <c r="EM59" s="273"/>
      <c r="EN59" s="273"/>
      <c r="EO59" s="273"/>
      <c r="EP59" s="273"/>
      <c r="EQ59" s="273"/>
      <c r="ER59" s="273"/>
      <c r="ES59" s="273"/>
      <c r="ET59" s="273"/>
      <c r="EU59" s="273"/>
      <c r="EV59" s="273"/>
      <c r="EW59" s="273"/>
      <c r="EX59" s="273"/>
      <c r="EY59" s="273"/>
      <c r="EZ59" s="273"/>
      <c r="FA59" s="273"/>
      <c r="FB59" s="273"/>
      <c r="FC59" s="273"/>
      <c r="FD59" s="273"/>
      <c r="FE59" s="273"/>
      <c r="FF59" s="273"/>
      <c r="FG59" s="273"/>
      <c r="FH59" s="273"/>
      <c r="FI59" s="273"/>
      <c r="FJ59" s="273"/>
      <c r="FK59" s="273"/>
      <c r="FL59" s="273"/>
      <c r="FM59" s="273"/>
      <c r="FN59" s="273"/>
      <c r="FO59" s="273"/>
      <c r="FP59" s="273"/>
      <c r="FQ59" s="273"/>
      <c r="FR59" s="273"/>
      <c r="FS59" s="273"/>
      <c r="FT59" s="273"/>
      <c r="FU59" s="273"/>
      <c r="FV59" s="273"/>
      <c r="FW59" s="273"/>
      <c r="FX59" s="273"/>
      <c r="FY59" s="273"/>
      <c r="FZ59" s="273"/>
      <c r="GA59" s="273"/>
      <c r="GB59" s="273"/>
      <c r="GC59" s="273"/>
      <c r="GD59" s="273"/>
      <c r="GE59" s="273"/>
      <c r="GF59" s="273"/>
      <c r="GG59" s="273"/>
      <c r="GH59" s="273"/>
      <c r="GI59" s="273"/>
      <c r="GJ59" s="273"/>
      <c r="GK59" s="273"/>
      <c r="GL59" s="273"/>
      <c r="GM59" s="273"/>
      <c r="GN59" s="273"/>
      <c r="GO59" s="273"/>
      <c r="GP59" s="273"/>
      <c r="GQ59" s="273"/>
      <c r="GR59" s="273"/>
      <c r="GS59" s="273"/>
      <c r="GT59" s="273"/>
      <c r="GU59" s="273"/>
      <c r="GV59" s="273"/>
      <c r="GW59" s="273"/>
      <c r="GX59" s="273"/>
      <c r="GY59" s="273"/>
      <c r="GZ59" s="273"/>
      <c r="HA59" s="273"/>
      <c r="HB59" s="273"/>
      <c r="HC59" s="273"/>
      <c r="HD59" s="273"/>
      <c r="HE59" s="273"/>
      <c r="HF59" s="273"/>
      <c r="HG59" s="273"/>
      <c r="HH59" s="273"/>
      <c r="HI59" s="273"/>
      <c r="HJ59" s="273"/>
      <c r="HK59" s="273"/>
      <c r="HL59" s="273"/>
      <c r="HM59" s="273"/>
      <c r="HN59" s="273"/>
      <c r="HO59" s="273"/>
      <c r="HP59" s="273"/>
      <c r="HQ59" s="273"/>
      <c r="HR59" s="273"/>
      <c r="HS59" s="273"/>
      <c r="HT59" s="273"/>
      <c r="HU59" s="273"/>
      <c r="HV59" s="273"/>
      <c r="HW59" s="273"/>
      <c r="HX59" s="273"/>
      <c r="HY59" s="273"/>
      <c r="HZ59" s="273"/>
      <c r="IA59" s="273"/>
      <c r="IB59" s="273"/>
      <c r="IC59" s="273"/>
      <c r="ID59" s="273"/>
      <c r="IE59" s="273"/>
      <c r="IF59" s="273"/>
      <c r="IG59" s="273"/>
      <c r="IH59" s="273"/>
      <c r="II59" s="273"/>
      <c r="IJ59" s="273"/>
      <c r="IK59" s="273"/>
      <c r="IL59" s="273"/>
      <c r="IM59" s="273"/>
      <c r="IN59" s="273"/>
      <c r="IO59" s="273"/>
      <c r="IP59" s="273"/>
      <c r="IQ59" s="273"/>
      <c r="IR59" s="273"/>
      <c r="IS59" s="273"/>
      <c r="IT59" s="273"/>
      <c r="IU59" s="273"/>
    </row>
    <row r="60" s="30" customFormat="1" ht="24" customHeight="1" spans="1:255">
      <c r="A60" s="273"/>
      <c r="B60" s="307"/>
      <c r="C60" s="273"/>
      <c r="D60" s="308"/>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c r="AP60" s="273"/>
      <c r="AQ60" s="273"/>
      <c r="AR60" s="273"/>
      <c r="AS60" s="273"/>
      <c r="AT60" s="273"/>
      <c r="AU60" s="273"/>
      <c r="AV60" s="273"/>
      <c r="AW60" s="273"/>
      <c r="AX60" s="273"/>
      <c r="AY60" s="273"/>
      <c r="AZ60" s="273"/>
      <c r="BA60" s="273"/>
      <c r="BB60" s="273"/>
      <c r="BC60" s="273"/>
      <c r="BD60" s="273"/>
      <c r="BE60" s="273"/>
      <c r="BF60" s="273"/>
      <c r="BG60" s="273"/>
      <c r="BH60" s="273"/>
      <c r="BI60" s="273"/>
      <c r="BJ60" s="273"/>
      <c r="BK60" s="273"/>
      <c r="BL60" s="273"/>
      <c r="BM60" s="273"/>
      <c r="BN60" s="273"/>
      <c r="BO60" s="273"/>
      <c r="BP60" s="273"/>
      <c r="BQ60" s="273"/>
      <c r="BR60" s="273"/>
      <c r="BS60" s="273"/>
      <c r="BT60" s="273"/>
      <c r="BU60" s="273"/>
      <c r="BV60" s="273"/>
      <c r="BW60" s="273"/>
      <c r="BX60" s="273"/>
      <c r="BY60" s="273"/>
      <c r="BZ60" s="273"/>
      <c r="CA60" s="273"/>
      <c r="CB60" s="273"/>
      <c r="CC60" s="273"/>
      <c r="CD60" s="273"/>
      <c r="CE60" s="273"/>
      <c r="CF60" s="273"/>
      <c r="CG60" s="273"/>
      <c r="CH60" s="273"/>
      <c r="CI60" s="273"/>
      <c r="CJ60" s="273"/>
      <c r="CK60" s="273"/>
      <c r="CL60" s="273"/>
      <c r="CM60" s="273"/>
      <c r="CN60" s="273"/>
      <c r="CO60" s="273"/>
      <c r="CP60" s="273"/>
      <c r="CQ60" s="273"/>
      <c r="CR60" s="273"/>
      <c r="CS60" s="273"/>
      <c r="CT60" s="273"/>
      <c r="CU60" s="273"/>
      <c r="CV60" s="273"/>
      <c r="CW60" s="273"/>
      <c r="CX60" s="273"/>
      <c r="CY60" s="273"/>
      <c r="CZ60" s="273"/>
      <c r="DA60" s="273"/>
      <c r="DB60" s="273"/>
      <c r="DC60" s="273"/>
      <c r="DD60" s="273"/>
      <c r="DE60" s="273"/>
      <c r="DF60" s="273"/>
      <c r="DG60" s="273"/>
      <c r="DH60" s="273"/>
      <c r="DI60" s="273"/>
      <c r="DJ60" s="273"/>
      <c r="DK60" s="273"/>
      <c r="DL60" s="273"/>
      <c r="DM60" s="273"/>
      <c r="DN60" s="273"/>
      <c r="DO60" s="273"/>
      <c r="DP60" s="273"/>
      <c r="DQ60" s="273"/>
      <c r="DR60" s="273"/>
      <c r="DS60" s="273"/>
      <c r="DT60" s="273"/>
      <c r="DU60" s="273"/>
      <c r="DV60" s="273"/>
      <c r="DW60" s="273"/>
      <c r="DX60" s="273"/>
      <c r="DY60" s="273"/>
      <c r="DZ60" s="273"/>
      <c r="EA60" s="273"/>
      <c r="EB60" s="273"/>
      <c r="EC60" s="273"/>
      <c r="ED60" s="273"/>
      <c r="EE60" s="273"/>
      <c r="EF60" s="273"/>
      <c r="EG60" s="273"/>
      <c r="EH60" s="273"/>
      <c r="EI60" s="273"/>
      <c r="EJ60" s="273"/>
      <c r="EK60" s="273"/>
      <c r="EL60" s="273"/>
      <c r="EM60" s="273"/>
      <c r="EN60" s="273"/>
      <c r="EO60" s="273"/>
      <c r="EP60" s="273"/>
      <c r="EQ60" s="273"/>
      <c r="ER60" s="273"/>
      <c r="ES60" s="273"/>
      <c r="ET60" s="273"/>
      <c r="EU60" s="273"/>
      <c r="EV60" s="273"/>
      <c r="EW60" s="273"/>
      <c r="EX60" s="273"/>
      <c r="EY60" s="273"/>
      <c r="EZ60" s="273"/>
      <c r="FA60" s="273"/>
      <c r="FB60" s="273"/>
      <c r="FC60" s="273"/>
      <c r="FD60" s="273"/>
      <c r="FE60" s="273"/>
      <c r="FF60" s="273"/>
      <c r="FG60" s="273"/>
      <c r="FH60" s="273"/>
      <c r="FI60" s="273"/>
      <c r="FJ60" s="273"/>
      <c r="FK60" s="273"/>
      <c r="FL60" s="273"/>
      <c r="FM60" s="273"/>
      <c r="FN60" s="273"/>
      <c r="FO60" s="273"/>
      <c r="FP60" s="273"/>
      <c r="FQ60" s="273"/>
      <c r="FR60" s="273"/>
      <c r="FS60" s="273"/>
      <c r="FT60" s="273"/>
      <c r="FU60" s="273"/>
      <c r="FV60" s="273"/>
      <c r="FW60" s="273"/>
      <c r="FX60" s="273"/>
      <c r="FY60" s="273"/>
      <c r="FZ60" s="273"/>
      <c r="GA60" s="273"/>
      <c r="GB60" s="273"/>
      <c r="GC60" s="273"/>
      <c r="GD60" s="273"/>
      <c r="GE60" s="273"/>
      <c r="GF60" s="273"/>
      <c r="GG60" s="273"/>
      <c r="GH60" s="273"/>
      <c r="GI60" s="273"/>
      <c r="GJ60" s="273"/>
      <c r="GK60" s="273"/>
      <c r="GL60" s="273"/>
      <c r="GM60" s="273"/>
      <c r="GN60" s="273"/>
      <c r="GO60" s="273"/>
      <c r="GP60" s="273"/>
      <c r="GQ60" s="273"/>
      <c r="GR60" s="273"/>
      <c r="GS60" s="273"/>
      <c r="GT60" s="273"/>
      <c r="GU60" s="273"/>
      <c r="GV60" s="273"/>
      <c r="GW60" s="273"/>
      <c r="GX60" s="273"/>
      <c r="GY60" s="273"/>
      <c r="GZ60" s="273"/>
      <c r="HA60" s="273"/>
      <c r="HB60" s="273"/>
      <c r="HC60" s="273"/>
      <c r="HD60" s="273"/>
      <c r="HE60" s="273"/>
      <c r="HF60" s="273"/>
      <c r="HG60" s="273"/>
      <c r="HH60" s="273"/>
      <c r="HI60" s="273"/>
      <c r="HJ60" s="273"/>
      <c r="HK60" s="273"/>
      <c r="HL60" s="273"/>
      <c r="HM60" s="273"/>
      <c r="HN60" s="273"/>
      <c r="HO60" s="273"/>
      <c r="HP60" s="273"/>
      <c r="HQ60" s="273"/>
      <c r="HR60" s="273"/>
      <c r="HS60" s="273"/>
      <c r="HT60" s="273"/>
      <c r="HU60" s="273"/>
      <c r="HV60" s="273"/>
      <c r="HW60" s="273"/>
      <c r="HX60" s="273"/>
      <c r="HY60" s="273"/>
      <c r="HZ60" s="273"/>
      <c r="IA60" s="273"/>
      <c r="IB60" s="273"/>
      <c r="IC60" s="273"/>
      <c r="ID60" s="273"/>
      <c r="IE60" s="273"/>
      <c r="IF60" s="273"/>
      <c r="IG60" s="273"/>
      <c r="IH60" s="273"/>
      <c r="II60" s="273"/>
      <c r="IJ60" s="273"/>
      <c r="IK60" s="273"/>
      <c r="IL60" s="273"/>
      <c r="IM60" s="273"/>
      <c r="IN60" s="273"/>
      <c r="IO60" s="273"/>
      <c r="IP60" s="273"/>
      <c r="IQ60" s="273"/>
      <c r="IR60" s="273"/>
      <c r="IS60" s="273"/>
      <c r="IT60" s="273"/>
      <c r="IU60" s="273"/>
    </row>
    <row r="61" s="30" customFormat="1" ht="24" customHeight="1" spans="1:255">
      <c r="A61" s="273"/>
      <c r="B61" s="307"/>
      <c r="C61" s="273"/>
      <c r="D61" s="308"/>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c r="AP61" s="273"/>
      <c r="AQ61" s="273"/>
      <c r="AR61" s="273"/>
      <c r="AS61" s="273"/>
      <c r="AT61" s="273"/>
      <c r="AU61" s="273"/>
      <c r="AV61" s="273"/>
      <c r="AW61" s="273"/>
      <c r="AX61" s="273"/>
      <c r="AY61" s="273"/>
      <c r="AZ61" s="273"/>
      <c r="BA61" s="273"/>
      <c r="BB61" s="273"/>
      <c r="BC61" s="273"/>
      <c r="BD61" s="273"/>
      <c r="BE61" s="273"/>
      <c r="BF61" s="273"/>
      <c r="BG61" s="273"/>
      <c r="BH61" s="273"/>
      <c r="BI61" s="273"/>
      <c r="BJ61" s="273"/>
      <c r="BK61" s="273"/>
      <c r="BL61" s="273"/>
      <c r="BM61" s="273"/>
      <c r="BN61" s="273"/>
      <c r="BO61" s="273"/>
      <c r="BP61" s="273"/>
      <c r="BQ61" s="273"/>
      <c r="BR61" s="273"/>
      <c r="BS61" s="273"/>
      <c r="BT61" s="273"/>
      <c r="BU61" s="273"/>
      <c r="BV61" s="273"/>
      <c r="BW61" s="273"/>
      <c r="BX61" s="273"/>
      <c r="BY61" s="273"/>
      <c r="BZ61" s="273"/>
      <c r="CA61" s="273"/>
      <c r="CB61" s="273"/>
      <c r="CC61" s="273"/>
      <c r="CD61" s="273"/>
      <c r="CE61" s="273"/>
      <c r="CF61" s="273"/>
      <c r="CG61" s="273"/>
      <c r="CH61" s="273"/>
      <c r="CI61" s="273"/>
      <c r="CJ61" s="273"/>
      <c r="CK61" s="273"/>
      <c r="CL61" s="273"/>
      <c r="CM61" s="273"/>
      <c r="CN61" s="273"/>
      <c r="CO61" s="273"/>
      <c r="CP61" s="273"/>
      <c r="CQ61" s="273"/>
      <c r="CR61" s="273"/>
      <c r="CS61" s="273"/>
      <c r="CT61" s="273"/>
      <c r="CU61" s="273"/>
      <c r="CV61" s="273"/>
      <c r="CW61" s="273"/>
      <c r="CX61" s="273"/>
      <c r="CY61" s="273"/>
      <c r="CZ61" s="273"/>
      <c r="DA61" s="273"/>
      <c r="DB61" s="273"/>
      <c r="DC61" s="273"/>
      <c r="DD61" s="273"/>
      <c r="DE61" s="273"/>
      <c r="DF61" s="273"/>
      <c r="DG61" s="273"/>
      <c r="DH61" s="273"/>
      <c r="DI61" s="273"/>
      <c r="DJ61" s="273"/>
      <c r="DK61" s="273"/>
      <c r="DL61" s="273"/>
      <c r="DM61" s="273"/>
      <c r="DN61" s="273"/>
      <c r="DO61" s="273"/>
      <c r="DP61" s="273"/>
      <c r="DQ61" s="273"/>
      <c r="DR61" s="273"/>
      <c r="DS61" s="273"/>
      <c r="DT61" s="273"/>
      <c r="DU61" s="273"/>
      <c r="DV61" s="273"/>
      <c r="DW61" s="273"/>
      <c r="DX61" s="273"/>
      <c r="DY61" s="273"/>
      <c r="DZ61" s="273"/>
      <c r="EA61" s="273"/>
      <c r="EB61" s="273"/>
      <c r="EC61" s="273"/>
      <c r="ED61" s="273"/>
      <c r="EE61" s="273"/>
      <c r="EF61" s="273"/>
      <c r="EG61" s="273"/>
      <c r="EH61" s="273"/>
      <c r="EI61" s="273"/>
      <c r="EJ61" s="273"/>
      <c r="EK61" s="273"/>
      <c r="EL61" s="273"/>
      <c r="EM61" s="273"/>
      <c r="EN61" s="273"/>
      <c r="EO61" s="273"/>
      <c r="EP61" s="273"/>
      <c r="EQ61" s="273"/>
      <c r="ER61" s="273"/>
      <c r="ES61" s="273"/>
      <c r="ET61" s="273"/>
      <c r="EU61" s="273"/>
      <c r="EV61" s="273"/>
      <c r="EW61" s="273"/>
      <c r="EX61" s="273"/>
      <c r="EY61" s="273"/>
      <c r="EZ61" s="273"/>
      <c r="FA61" s="273"/>
      <c r="FB61" s="273"/>
      <c r="FC61" s="273"/>
      <c r="FD61" s="273"/>
      <c r="FE61" s="273"/>
      <c r="FF61" s="273"/>
      <c r="FG61" s="273"/>
      <c r="FH61" s="273"/>
      <c r="FI61" s="273"/>
      <c r="FJ61" s="273"/>
      <c r="FK61" s="273"/>
      <c r="FL61" s="273"/>
      <c r="FM61" s="273"/>
      <c r="FN61" s="273"/>
      <c r="FO61" s="273"/>
      <c r="FP61" s="273"/>
      <c r="FQ61" s="273"/>
      <c r="FR61" s="273"/>
      <c r="FS61" s="273"/>
      <c r="FT61" s="273"/>
      <c r="FU61" s="273"/>
      <c r="FV61" s="273"/>
      <c r="FW61" s="273"/>
      <c r="FX61" s="273"/>
      <c r="FY61" s="273"/>
      <c r="FZ61" s="273"/>
      <c r="GA61" s="273"/>
      <c r="GB61" s="273"/>
      <c r="GC61" s="273"/>
      <c r="GD61" s="273"/>
      <c r="GE61" s="273"/>
      <c r="GF61" s="273"/>
      <c r="GG61" s="273"/>
      <c r="GH61" s="273"/>
      <c r="GI61" s="273"/>
      <c r="GJ61" s="273"/>
      <c r="GK61" s="273"/>
      <c r="GL61" s="273"/>
      <c r="GM61" s="273"/>
      <c r="GN61" s="273"/>
      <c r="GO61" s="273"/>
      <c r="GP61" s="273"/>
      <c r="GQ61" s="273"/>
      <c r="GR61" s="273"/>
      <c r="GS61" s="273"/>
      <c r="GT61" s="273"/>
      <c r="GU61" s="273"/>
      <c r="GV61" s="273"/>
      <c r="GW61" s="273"/>
      <c r="GX61" s="273"/>
      <c r="GY61" s="273"/>
      <c r="GZ61" s="273"/>
      <c r="HA61" s="273"/>
      <c r="HB61" s="273"/>
      <c r="HC61" s="273"/>
      <c r="HD61" s="273"/>
      <c r="HE61" s="273"/>
      <c r="HF61" s="273"/>
      <c r="HG61" s="273"/>
      <c r="HH61" s="273"/>
      <c r="HI61" s="273"/>
      <c r="HJ61" s="273"/>
      <c r="HK61" s="273"/>
      <c r="HL61" s="273"/>
      <c r="HM61" s="273"/>
      <c r="HN61" s="273"/>
      <c r="HO61" s="273"/>
      <c r="HP61" s="273"/>
      <c r="HQ61" s="273"/>
      <c r="HR61" s="273"/>
      <c r="HS61" s="273"/>
      <c r="HT61" s="273"/>
      <c r="HU61" s="273"/>
      <c r="HV61" s="273"/>
      <c r="HW61" s="273"/>
      <c r="HX61" s="273"/>
      <c r="HY61" s="273"/>
      <c r="HZ61" s="273"/>
      <c r="IA61" s="273"/>
      <c r="IB61" s="273"/>
      <c r="IC61" s="273"/>
      <c r="ID61" s="273"/>
      <c r="IE61" s="273"/>
      <c r="IF61" s="273"/>
      <c r="IG61" s="273"/>
      <c r="IH61" s="273"/>
      <c r="II61" s="273"/>
      <c r="IJ61" s="273"/>
      <c r="IK61" s="273"/>
      <c r="IL61" s="273"/>
      <c r="IM61" s="273"/>
      <c r="IN61" s="273"/>
      <c r="IO61" s="273"/>
      <c r="IP61" s="273"/>
      <c r="IQ61" s="273"/>
      <c r="IR61" s="273"/>
      <c r="IS61" s="273"/>
      <c r="IT61" s="273"/>
      <c r="IU61" s="273"/>
    </row>
    <row r="62" s="30" customFormat="1" ht="24" customHeight="1" spans="1:255">
      <c r="A62" s="273"/>
      <c r="B62" s="307"/>
      <c r="C62" s="273"/>
      <c r="D62" s="308"/>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c r="AP62" s="273"/>
      <c r="AQ62" s="273"/>
      <c r="AR62" s="273"/>
      <c r="AS62" s="273"/>
      <c r="AT62" s="273"/>
      <c r="AU62" s="273"/>
      <c r="AV62" s="273"/>
      <c r="AW62" s="273"/>
      <c r="AX62" s="273"/>
      <c r="AY62" s="273"/>
      <c r="AZ62" s="273"/>
      <c r="BA62" s="273"/>
      <c r="BB62" s="273"/>
      <c r="BC62" s="273"/>
      <c r="BD62" s="273"/>
      <c r="BE62" s="273"/>
      <c r="BF62" s="273"/>
      <c r="BG62" s="273"/>
      <c r="BH62" s="273"/>
      <c r="BI62" s="273"/>
      <c r="BJ62" s="273"/>
      <c r="BK62" s="273"/>
      <c r="BL62" s="273"/>
      <c r="BM62" s="273"/>
      <c r="BN62" s="273"/>
      <c r="BO62" s="273"/>
      <c r="BP62" s="273"/>
      <c r="BQ62" s="273"/>
      <c r="BR62" s="273"/>
      <c r="BS62" s="273"/>
      <c r="BT62" s="273"/>
      <c r="BU62" s="273"/>
      <c r="BV62" s="273"/>
      <c r="BW62" s="273"/>
      <c r="BX62" s="273"/>
      <c r="BY62" s="273"/>
      <c r="BZ62" s="273"/>
      <c r="CA62" s="273"/>
      <c r="CB62" s="273"/>
      <c r="CC62" s="273"/>
      <c r="CD62" s="273"/>
      <c r="CE62" s="273"/>
      <c r="CF62" s="273"/>
      <c r="CG62" s="273"/>
      <c r="CH62" s="273"/>
      <c r="CI62" s="273"/>
      <c r="CJ62" s="273"/>
      <c r="CK62" s="273"/>
      <c r="CL62" s="273"/>
      <c r="CM62" s="273"/>
      <c r="CN62" s="273"/>
      <c r="CO62" s="273"/>
      <c r="CP62" s="273"/>
      <c r="CQ62" s="273"/>
      <c r="CR62" s="273"/>
      <c r="CS62" s="273"/>
      <c r="CT62" s="273"/>
      <c r="CU62" s="273"/>
      <c r="CV62" s="273"/>
      <c r="CW62" s="273"/>
      <c r="CX62" s="273"/>
      <c r="CY62" s="273"/>
      <c r="CZ62" s="273"/>
      <c r="DA62" s="273"/>
      <c r="DB62" s="273"/>
      <c r="DC62" s="273"/>
      <c r="DD62" s="273"/>
      <c r="DE62" s="273"/>
      <c r="DF62" s="273"/>
      <c r="DG62" s="273"/>
      <c r="DH62" s="273"/>
      <c r="DI62" s="273"/>
      <c r="DJ62" s="273"/>
      <c r="DK62" s="273"/>
      <c r="DL62" s="273"/>
      <c r="DM62" s="273"/>
      <c r="DN62" s="273"/>
      <c r="DO62" s="273"/>
      <c r="DP62" s="273"/>
      <c r="DQ62" s="273"/>
      <c r="DR62" s="273"/>
      <c r="DS62" s="273"/>
      <c r="DT62" s="273"/>
      <c r="DU62" s="273"/>
      <c r="DV62" s="273"/>
      <c r="DW62" s="273"/>
      <c r="DX62" s="273"/>
      <c r="DY62" s="273"/>
      <c r="DZ62" s="273"/>
      <c r="EA62" s="273"/>
      <c r="EB62" s="273"/>
      <c r="EC62" s="273"/>
      <c r="ED62" s="273"/>
      <c r="EE62" s="273"/>
      <c r="EF62" s="273"/>
      <c r="EG62" s="273"/>
      <c r="EH62" s="273"/>
      <c r="EI62" s="273"/>
      <c r="EJ62" s="273"/>
      <c r="EK62" s="273"/>
      <c r="EL62" s="273"/>
      <c r="EM62" s="273"/>
      <c r="EN62" s="273"/>
      <c r="EO62" s="273"/>
      <c r="EP62" s="273"/>
      <c r="EQ62" s="273"/>
      <c r="ER62" s="273"/>
      <c r="ES62" s="273"/>
      <c r="ET62" s="273"/>
      <c r="EU62" s="273"/>
      <c r="EV62" s="273"/>
      <c r="EW62" s="273"/>
      <c r="EX62" s="273"/>
      <c r="EY62" s="273"/>
      <c r="EZ62" s="273"/>
      <c r="FA62" s="273"/>
      <c r="FB62" s="273"/>
      <c r="FC62" s="273"/>
      <c r="FD62" s="273"/>
      <c r="FE62" s="273"/>
      <c r="FF62" s="273"/>
      <c r="FG62" s="273"/>
      <c r="FH62" s="273"/>
      <c r="FI62" s="273"/>
      <c r="FJ62" s="273"/>
      <c r="FK62" s="273"/>
      <c r="FL62" s="273"/>
      <c r="FM62" s="273"/>
      <c r="FN62" s="273"/>
      <c r="FO62" s="273"/>
      <c r="FP62" s="273"/>
      <c r="FQ62" s="273"/>
      <c r="FR62" s="273"/>
      <c r="FS62" s="273"/>
      <c r="FT62" s="273"/>
      <c r="FU62" s="273"/>
      <c r="FV62" s="273"/>
      <c r="FW62" s="273"/>
      <c r="FX62" s="273"/>
      <c r="FY62" s="273"/>
      <c r="FZ62" s="273"/>
      <c r="GA62" s="273"/>
      <c r="GB62" s="273"/>
      <c r="GC62" s="273"/>
      <c r="GD62" s="273"/>
      <c r="GE62" s="273"/>
      <c r="GF62" s="273"/>
      <c r="GG62" s="273"/>
      <c r="GH62" s="273"/>
      <c r="GI62" s="273"/>
      <c r="GJ62" s="273"/>
      <c r="GK62" s="273"/>
      <c r="GL62" s="273"/>
      <c r="GM62" s="273"/>
      <c r="GN62" s="273"/>
      <c r="GO62" s="273"/>
      <c r="GP62" s="273"/>
      <c r="GQ62" s="273"/>
      <c r="GR62" s="273"/>
      <c r="GS62" s="273"/>
      <c r="GT62" s="273"/>
      <c r="GU62" s="273"/>
      <c r="GV62" s="273"/>
      <c r="GW62" s="273"/>
      <c r="GX62" s="273"/>
      <c r="GY62" s="273"/>
      <c r="GZ62" s="273"/>
      <c r="HA62" s="273"/>
      <c r="HB62" s="273"/>
      <c r="HC62" s="273"/>
      <c r="HD62" s="273"/>
      <c r="HE62" s="273"/>
      <c r="HF62" s="273"/>
      <c r="HG62" s="273"/>
      <c r="HH62" s="273"/>
      <c r="HI62" s="273"/>
      <c r="HJ62" s="273"/>
      <c r="HK62" s="273"/>
      <c r="HL62" s="273"/>
      <c r="HM62" s="273"/>
      <c r="HN62" s="273"/>
      <c r="HO62" s="273"/>
      <c r="HP62" s="273"/>
      <c r="HQ62" s="273"/>
      <c r="HR62" s="273"/>
      <c r="HS62" s="273"/>
      <c r="HT62" s="273"/>
      <c r="HU62" s="273"/>
      <c r="HV62" s="273"/>
      <c r="HW62" s="273"/>
      <c r="HX62" s="273"/>
      <c r="HY62" s="273"/>
      <c r="HZ62" s="273"/>
      <c r="IA62" s="273"/>
      <c r="IB62" s="273"/>
      <c r="IC62" s="273"/>
      <c r="ID62" s="273"/>
      <c r="IE62" s="273"/>
      <c r="IF62" s="273"/>
      <c r="IG62" s="273"/>
      <c r="IH62" s="273"/>
      <c r="II62" s="273"/>
      <c r="IJ62" s="273"/>
      <c r="IK62" s="273"/>
      <c r="IL62" s="273"/>
      <c r="IM62" s="273"/>
      <c r="IN62" s="273"/>
      <c r="IO62" s="273"/>
      <c r="IP62" s="273"/>
      <c r="IQ62" s="273"/>
      <c r="IR62" s="273"/>
      <c r="IS62" s="273"/>
      <c r="IT62" s="273"/>
      <c r="IU62" s="273"/>
    </row>
    <row r="63" s="30" customFormat="1" ht="24" customHeight="1" spans="1:255">
      <c r="A63" s="273"/>
      <c r="B63" s="307"/>
      <c r="C63" s="273"/>
      <c r="D63" s="308"/>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c r="AK63" s="273"/>
      <c r="AL63" s="273"/>
      <c r="AM63" s="273"/>
      <c r="AN63" s="273"/>
      <c r="AO63" s="273"/>
      <c r="AP63" s="273"/>
      <c r="AQ63" s="273"/>
      <c r="AR63" s="273"/>
      <c r="AS63" s="273"/>
      <c r="AT63" s="273"/>
      <c r="AU63" s="273"/>
      <c r="AV63" s="273"/>
      <c r="AW63" s="273"/>
      <c r="AX63" s="273"/>
      <c r="AY63" s="273"/>
      <c r="AZ63" s="273"/>
      <c r="BA63" s="273"/>
      <c r="BB63" s="273"/>
      <c r="BC63" s="273"/>
      <c r="BD63" s="273"/>
      <c r="BE63" s="273"/>
      <c r="BF63" s="273"/>
      <c r="BG63" s="273"/>
      <c r="BH63" s="273"/>
      <c r="BI63" s="273"/>
      <c r="BJ63" s="273"/>
      <c r="BK63" s="273"/>
      <c r="BL63" s="273"/>
      <c r="BM63" s="273"/>
      <c r="BN63" s="273"/>
      <c r="BO63" s="273"/>
      <c r="BP63" s="273"/>
      <c r="BQ63" s="273"/>
      <c r="BR63" s="273"/>
      <c r="BS63" s="273"/>
      <c r="BT63" s="273"/>
      <c r="BU63" s="273"/>
      <c r="BV63" s="273"/>
      <c r="BW63" s="273"/>
      <c r="BX63" s="273"/>
      <c r="BY63" s="273"/>
      <c r="BZ63" s="273"/>
      <c r="CA63" s="273"/>
      <c r="CB63" s="273"/>
      <c r="CC63" s="273"/>
      <c r="CD63" s="273"/>
      <c r="CE63" s="273"/>
      <c r="CF63" s="273"/>
      <c r="CG63" s="273"/>
      <c r="CH63" s="273"/>
      <c r="CI63" s="273"/>
      <c r="CJ63" s="273"/>
      <c r="CK63" s="273"/>
      <c r="CL63" s="273"/>
      <c r="CM63" s="273"/>
      <c r="CN63" s="273"/>
      <c r="CO63" s="273"/>
      <c r="CP63" s="273"/>
      <c r="CQ63" s="273"/>
      <c r="CR63" s="273"/>
      <c r="CS63" s="273"/>
      <c r="CT63" s="273"/>
      <c r="CU63" s="273"/>
      <c r="CV63" s="273"/>
      <c r="CW63" s="273"/>
      <c r="CX63" s="273"/>
      <c r="CY63" s="273"/>
      <c r="CZ63" s="273"/>
      <c r="DA63" s="273"/>
      <c r="DB63" s="273"/>
      <c r="DC63" s="273"/>
      <c r="DD63" s="273"/>
      <c r="DE63" s="273"/>
      <c r="DF63" s="273"/>
      <c r="DG63" s="273"/>
      <c r="DH63" s="273"/>
      <c r="DI63" s="273"/>
      <c r="DJ63" s="273"/>
      <c r="DK63" s="273"/>
      <c r="DL63" s="273"/>
      <c r="DM63" s="273"/>
      <c r="DN63" s="273"/>
      <c r="DO63" s="273"/>
      <c r="DP63" s="273"/>
      <c r="DQ63" s="273"/>
      <c r="DR63" s="273"/>
      <c r="DS63" s="273"/>
      <c r="DT63" s="273"/>
      <c r="DU63" s="273"/>
      <c r="DV63" s="273"/>
      <c r="DW63" s="273"/>
      <c r="DX63" s="273"/>
      <c r="DY63" s="273"/>
      <c r="DZ63" s="273"/>
      <c r="EA63" s="273"/>
      <c r="EB63" s="273"/>
      <c r="EC63" s="273"/>
      <c r="ED63" s="273"/>
      <c r="EE63" s="273"/>
      <c r="EF63" s="273"/>
      <c r="EG63" s="273"/>
      <c r="EH63" s="273"/>
      <c r="EI63" s="273"/>
      <c r="EJ63" s="273"/>
      <c r="EK63" s="273"/>
      <c r="EL63" s="273"/>
      <c r="EM63" s="273"/>
      <c r="EN63" s="273"/>
      <c r="EO63" s="273"/>
      <c r="EP63" s="273"/>
      <c r="EQ63" s="273"/>
      <c r="ER63" s="273"/>
      <c r="ES63" s="273"/>
      <c r="ET63" s="273"/>
      <c r="EU63" s="273"/>
      <c r="EV63" s="273"/>
      <c r="EW63" s="273"/>
      <c r="EX63" s="273"/>
      <c r="EY63" s="273"/>
      <c r="EZ63" s="273"/>
      <c r="FA63" s="273"/>
      <c r="FB63" s="273"/>
      <c r="FC63" s="273"/>
      <c r="FD63" s="273"/>
      <c r="FE63" s="273"/>
      <c r="FF63" s="273"/>
      <c r="FG63" s="273"/>
      <c r="FH63" s="273"/>
      <c r="FI63" s="273"/>
      <c r="FJ63" s="273"/>
      <c r="FK63" s="273"/>
      <c r="FL63" s="273"/>
      <c r="FM63" s="273"/>
      <c r="FN63" s="273"/>
      <c r="FO63" s="273"/>
      <c r="FP63" s="273"/>
      <c r="FQ63" s="273"/>
      <c r="FR63" s="273"/>
      <c r="FS63" s="273"/>
      <c r="FT63" s="273"/>
      <c r="FU63" s="273"/>
      <c r="FV63" s="273"/>
      <c r="FW63" s="273"/>
      <c r="FX63" s="273"/>
      <c r="FY63" s="273"/>
      <c r="FZ63" s="273"/>
      <c r="GA63" s="273"/>
      <c r="GB63" s="273"/>
      <c r="GC63" s="273"/>
      <c r="GD63" s="273"/>
      <c r="GE63" s="273"/>
      <c r="GF63" s="273"/>
      <c r="GG63" s="273"/>
      <c r="GH63" s="273"/>
      <c r="GI63" s="273"/>
      <c r="GJ63" s="273"/>
      <c r="GK63" s="273"/>
      <c r="GL63" s="273"/>
      <c r="GM63" s="273"/>
      <c r="GN63" s="273"/>
      <c r="GO63" s="273"/>
      <c r="GP63" s="273"/>
      <c r="GQ63" s="273"/>
      <c r="GR63" s="273"/>
      <c r="GS63" s="273"/>
      <c r="GT63" s="273"/>
      <c r="GU63" s="273"/>
      <c r="GV63" s="273"/>
      <c r="GW63" s="273"/>
      <c r="GX63" s="273"/>
      <c r="GY63" s="273"/>
      <c r="GZ63" s="273"/>
      <c r="HA63" s="273"/>
      <c r="HB63" s="273"/>
      <c r="HC63" s="273"/>
      <c r="HD63" s="273"/>
      <c r="HE63" s="273"/>
      <c r="HF63" s="273"/>
      <c r="HG63" s="273"/>
      <c r="HH63" s="273"/>
      <c r="HI63" s="273"/>
      <c r="HJ63" s="273"/>
      <c r="HK63" s="273"/>
      <c r="HL63" s="273"/>
      <c r="HM63" s="273"/>
      <c r="HN63" s="273"/>
      <c r="HO63" s="273"/>
      <c r="HP63" s="273"/>
      <c r="HQ63" s="273"/>
      <c r="HR63" s="273"/>
      <c r="HS63" s="273"/>
      <c r="HT63" s="273"/>
      <c r="HU63" s="273"/>
      <c r="HV63" s="273"/>
      <c r="HW63" s="273"/>
      <c r="HX63" s="273"/>
      <c r="HY63" s="273"/>
      <c r="HZ63" s="273"/>
      <c r="IA63" s="273"/>
      <c r="IB63" s="273"/>
      <c r="IC63" s="273"/>
      <c r="ID63" s="273"/>
      <c r="IE63" s="273"/>
      <c r="IF63" s="273"/>
      <c r="IG63" s="273"/>
      <c r="IH63" s="273"/>
      <c r="II63" s="273"/>
      <c r="IJ63" s="273"/>
      <c r="IK63" s="273"/>
      <c r="IL63" s="273"/>
      <c r="IM63" s="273"/>
      <c r="IN63" s="273"/>
      <c r="IO63" s="273"/>
      <c r="IP63" s="273"/>
      <c r="IQ63" s="273"/>
      <c r="IR63" s="273"/>
      <c r="IS63" s="273"/>
      <c r="IT63" s="273"/>
      <c r="IU63" s="273"/>
    </row>
    <row r="64" s="30" customFormat="1" ht="24" customHeight="1" spans="1:255">
      <c r="A64" s="273"/>
      <c r="B64" s="307"/>
      <c r="C64" s="273"/>
      <c r="D64" s="308"/>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273"/>
      <c r="AR64" s="273"/>
      <c r="AS64" s="273"/>
      <c r="AT64" s="273"/>
      <c r="AU64" s="273"/>
      <c r="AV64" s="273"/>
      <c r="AW64" s="273"/>
      <c r="AX64" s="273"/>
      <c r="AY64" s="273"/>
      <c r="AZ64" s="273"/>
      <c r="BA64" s="273"/>
      <c r="BB64" s="273"/>
      <c r="BC64" s="273"/>
      <c r="BD64" s="273"/>
      <c r="BE64" s="273"/>
      <c r="BF64" s="273"/>
      <c r="BG64" s="273"/>
      <c r="BH64" s="273"/>
      <c r="BI64" s="273"/>
      <c r="BJ64" s="273"/>
      <c r="BK64" s="273"/>
      <c r="BL64" s="273"/>
      <c r="BM64" s="273"/>
      <c r="BN64" s="273"/>
      <c r="BO64" s="273"/>
      <c r="BP64" s="273"/>
      <c r="BQ64" s="273"/>
      <c r="BR64" s="273"/>
      <c r="BS64" s="273"/>
      <c r="BT64" s="273"/>
      <c r="BU64" s="273"/>
      <c r="BV64" s="273"/>
      <c r="BW64" s="273"/>
      <c r="BX64" s="273"/>
      <c r="BY64" s="273"/>
      <c r="BZ64" s="273"/>
      <c r="CA64" s="273"/>
      <c r="CB64" s="273"/>
      <c r="CC64" s="273"/>
      <c r="CD64" s="273"/>
      <c r="CE64" s="273"/>
      <c r="CF64" s="273"/>
      <c r="CG64" s="273"/>
      <c r="CH64" s="273"/>
      <c r="CI64" s="273"/>
      <c r="CJ64" s="273"/>
      <c r="CK64" s="273"/>
      <c r="CL64" s="273"/>
      <c r="CM64" s="273"/>
      <c r="CN64" s="273"/>
      <c r="CO64" s="273"/>
      <c r="CP64" s="273"/>
      <c r="CQ64" s="273"/>
      <c r="CR64" s="273"/>
      <c r="CS64" s="273"/>
      <c r="CT64" s="273"/>
      <c r="CU64" s="273"/>
      <c r="CV64" s="273"/>
      <c r="CW64" s="273"/>
      <c r="CX64" s="273"/>
      <c r="CY64" s="273"/>
      <c r="CZ64" s="273"/>
      <c r="DA64" s="273"/>
      <c r="DB64" s="273"/>
      <c r="DC64" s="273"/>
      <c r="DD64" s="273"/>
      <c r="DE64" s="273"/>
      <c r="DF64" s="273"/>
      <c r="DG64" s="273"/>
      <c r="DH64" s="273"/>
      <c r="DI64" s="273"/>
      <c r="DJ64" s="273"/>
      <c r="DK64" s="273"/>
      <c r="DL64" s="273"/>
      <c r="DM64" s="273"/>
      <c r="DN64" s="273"/>
      <c r="DO64" s="273"/>
      <c r="DP64" s="273"/>
      <c r="DQ64" s="273"/>
      <c r="DR64" s="273"/>
      <c r="DS64" s="273"/>
      <c r="DT64" s="273"/>
      <c r="DU64" s="273"/>
      <c r="DV64" s="273"/>
      <c r="DW64" s="273"/>
      <c r="DX64" s="273"/>
      <c r="DY64" s="273"/>
      <c r="DZ64" s="273"/>
      <c r="EA64" s="273"/>
      <c r="EB64" s="273"/>
      <c r="EC64" s="273"/>
      <c r="ED64" s="273"/>
      <c r="EE64" s="273"/>
      <c r="EF64" s="273"/>
      <c r="EG64" s="273"/>
      <c r="EH64" s="273"/>
      <c r="EI64" s="273"/>
      <c r="EJ64" s="273"/>
      <c r="EK64" s="273"/>
      <c r="EL64" s="273"/>
      <c r="EM64" s="273"/>
      <c r="EN64" s="273"/>
      <c r="EO64" s="273"/>
      <c r="EP64" s="273"/>
      <c r="EQ64" s="273"/>
      <c r="ER64" s="273"/>
      <c r="ES64" s="273"/>
      <c r="ET64" s="273"/>
      <c r="EU64" s="273"/>
      <c r="EV64" s="273"/>
      <c r="EW64" s="273"/>
      <c r="EX64" s="273"/>
      <c r="EY64" s="273"/>
      <c r="EZ64" s="273"/>
      <c r="FA64" s="273"/>
      <c r="FB64" s="273"/>
      <c r="FC64" s="273"/>
      <c r="FD64" s="273"/>
      <c r="FE64" s="273"/>
      <c r="FF64" s="273"/>
      <c r="FG64" s="273"/>
      <c r="FH64" s="273"/>
      <c r="FI64" s="273"/>
      <c r="FJ64" s="273"/>
      <c r="FK64" s="273"/>
      <c r="FL64" s="273"/>
      <c r="FM64" s="273"/>
      <c r="FN64" s="273"/>
      <c r="FO64" s="273"/>
      <c r="FP64" s="273"/>
      <c r="FQ64" s="273"/>
      <c r="FR64" s="273"/>
      <c r="FS64" s="273"/>
      <c r="FT64" s="273"/>
      <c r="FU64" s="273"/>
      <c r="FV64" s="273"/>
      <c r="FW64" s="273"/>
      <c r="FX64" s="273"/>
      <c r="FY64" s="273"/>
      <c r="FZ64" s="273"/>
      <c r="GA64" s="273"/>
      <c r="GB64" s="273"/>
      <c r="GC64" s="273"/>
      <c r="GD64" s="273"/>
      <c r="GE64" s="273"/>
      <c r="GF64" s="273"/>
      <c r="GG64" s="273"/>
      <c r="GH64" s="273"/>
      <c r="GI64" s="273"/>
      <c r="GJ64" s="273"/>
      <c r="GK64" s="273"/>
      <c r="GL64" s="273"/>
      <c r="GM64" s="273"/>
      <c r="GN64" s="273"/>
      <c r="GO64" s="273"/>
      <c r="GP64" s="273"/>
      <c r="GQ64" s="273"/>
      <c r="GR64" s="273"/>
      <c r="GS64" s="273"/>
      <c r="GT64" s="273"/>
      <c r="GU64" s="273"/>
      <c r="GV64" s="273"/>
      <c r="GW64" s="273"/>
      <c r="GX64" s="273"/>
      <c r="GY64" s="273"/>
      <c r="GZ64" s="273"/>
      <c r="HA64" s="273"/>
      <c r="HB64" s="273"/>
      <c r="HC64" s="273"/>
      <c r="HD64" s="273"/>
      <c r="HE64" s="273"/>
      <c r="HF64" s="273"/>
      <c r="HG64" s="273"/>
      <c r="HH64" s="273"/>
      <c r="HI64" s="273"/>
      <c r="HJ64" s="273"/>
      <c r="HK64" s="273"/>
      <c r="HL64" s="273"/>
      <c r="HM64" s="273"/>
      <c r="HN64" s="273"/>
      <c r="HO64" s="273"/>
      <c r="HP64" s="273"/>
      <c r="HQ64" s="273"/>
      <c r="HR64" s="273"/>
      <c r="HS64" s="273"/>
      <c r="HT64" s="273"/>
      <c r="HU64" s="273"/>
      <c r="HV64" s="273"/>
      <c r="HW64" s="273"/>
      <c r="HX64" s="273"/>
      <c r="HY64" s="273"/>
      <c r="HZ64" s="273"/>
      <c r="IA64" s="273"/>
      <c r="IB64" s="273"/>
      <c r="IC64" s="273"/>
      <c r="ID64" s="273"/>
      <c r="IE64" s="273"/>
      <c r="IF64" s="273"/>
      <c r="IG64" s="273"/>
      <c r="IH64" s="273"/>
      <c r="II64" s="273"/>
      <c r="IJ64" s="273"/>
      <c r="IK64" s="273"/>
      <c r="IL64" s="273"/>
      <c r="IM64" s="273"/>
      <c r="IN64" s="273"/>
      <c r="IO64" s="273"/>
      <c r="IP64" s="273"/>
      <c r="IQ64" s="273"/>
      <c r="IR64" s="273"/>
      <c r="IS64" s="273"/>
      <c r="IT64" s="273"/>
      <c r="IU64" s="273"/>
    </row>
    <row r="65" s="30" customFormat="1" ht="24" customHeight="1" spans="1:255">
      <c r="A65" s="273"/>
      <c r="B65" s="307"/>
      <c r="C65" s="273"/>
      <c r="D65" s="308"/>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3"/>
      <c r="AZ65" s="273"/>
      <c r="BA65" s="273"/>
      <c r="BB65" s="273"/>
      <c r="BC65" s="273"/>
      <c r="BD65" s="273"/>
      <c r="BE65" s="273"/>
      <c r="BF65" s="273"/>
      <c r="BG65" s="273"/>
      <c r="BH65" s="273"/>
      <c r="BI65" s="273"/>
      <c r="BJ65" s="273"/>
      <c r="BK65" s="273"/>
      <c r="BL65" s="273"/>
      <c r="BM65" s="273"/>
      <c r="BN65" s="273"/>
      <c r="BO65" s="273"/>
      <c r="BP65" s="273"/>
      <c r="BQ65" s="273"/>
      <c r="BR65" s="273"/>
      <c r="BS65" s="273"/>
      <c r="BT65" s="273"/>
      <c r="BU65" s="273"/>
      <c r="BV65" s="273"/>
      <c r="BW65" s="273"/>
      <c r="BX65" s="273"/>
      <c r="BY65" s="273"/>
      <c r="BZ65" s="273"/>
      <c r="CA65" s="273"/>
      <c r="CB65" s="273"/>
      <c r="CC65" s="273"/>
      <c r="CD65" s="273"/>
      <c r="CE65" s="273"/>
      <c r="CF65" s="273"/>
      <c r="CG65" s="273"/>
      <c r="CH65" s="273"/>
      <c r="CI65" s="273"/>
      <c r="CJ65" s="273"/>
      <c r="CK65" s="273"/>
      <c r="CL65" s="273"/>
      <c r="CM65" s="273"/>
      <c r="CN65" s="273"/>
      <c r="CO65" s="273"/>
      <c r="CP65" s="273"/>
      <c r="CQ65" s="273"/>
      <c r="CR65" s="273"/>
      <c r="CS65" s="273"/>
      <c r="CT65" s="273"/>
      <c r="CU65" s="273"/>
      <c r="CV65" s="273"/>
      <c r="CW65" s="273"/>
      <c r="CX65" s="273"/>
      <c r="CY65" s="273"/>
      <c r="CZ65" s="273"/>
      <c r="DA65" s="273"/>
      <c r="DB65" s="273"/>
      <c r="DC65" s="273"/>
      <c r="DD65" s="273"/>
      <c r="DE65" s="273"/>
      <c r="DF65" s="273"/>
      <c r="DG65" s="273"/>
      <c r="DH65" s="273"/>
      <c r="DI65" s="273"/>
      <c r="DJ65" s="273"/>
      <c r="DK65" s="273"/>
      <c r="DL65" s="273"/>
      <c r="DM65" s="273"/>
      <c r="DN65" s="273"/>
      <c r="DO65" s="273"/>
      <c r="DP65" s="273"/>
      <c r="DQ65" s="273"/>
      <c r="DR65" s="273"/>
      <c r="DS65" s="273"/>
      <c r="DT65" s="273"/>
      <c r="DU65" s="273"/>
      <c r="DV65" s="273"/>
      <c r="DW65" s="273"/>
      <c r="DX65" s="273"/>
      <c r="DY65" s="273"/>
      <c r="DZ65" s="273"/>
      <c r="EA65" s="273"/>
      <c r="EB65" s="273"/>
      <c r="EC65" s="273"/>
      <c r="ED65" s="273"/>
      <c r="EE65" s="273"/>
      <c r="EF65" s="273"/>
      <c r="EG65" s="273"/>
      <c r="EH65" s="273"/>
      <c r="EI65" s="273"/>
      <c r="EJ65" s="273"/>
      <c r="EK65" s="273"/>
      <c r="EL65" s="273"/>
      <c r="EM65" s="273"/>
      <c r="EN65" s="273"/>
      <c r="EO65" s="273"/>
      <c r="EP65" s="273"/>
      <c r="EQ65" s="273"/>
      <c r="ER65" s="273"/>
      <c r="ES65" s="273"/>
      <c r="ET65" s="273"/>
      <c r="EU65" s="273"/>
      <c r="EV65" s="273"/>
      <c r="EW65" s="273"/>
      <c r="EX65" s="273"/>
      <c r="EY65" s="273"/>
      <c r="EZ65" s="273"/>
      <c r="FA65" s="273"/>
      <c r="FB65" s="273"/>
      <c r="FC65" s="273"/>
      <c r="FD65" s="273"/>
      <c r="FE65" s="273"/>
      <c r="FF65" s="273"/>
      <c r="FG65" s="273"/>
      <c r="FH65" s="273"/>
      <c r="FI65" s="273"/>
      <c r="FJ65" s="273"/>
      <c r="FK65" s="273"/>
      <c r="FL65" s="273"/>
      <c r="FM65" s="273"/>
      <c r="FN65" s="273"/>
      <c r="FO65" s="273"/>
      <c r="FP65" s="273"/>
      <c r="FQ65" s="273"/>
      <c r="FR65" s="273"/>
      <c r="FS65" s="273"/>
      <c r="FT65" s="273"/>
      <c r="FU65" s="273"/>
      <c r="FV65" s="273"/>
      <c r="FW65" s="273"/>
      <c r="FX65" s="273"/>
      <c r="FY65" s="273"/>
      <c r="FZ65" s="273"/>
      <c r="GA65" s="273"/>
      <c r="GB65" s="273"/>
      <c r="GC65" s="273"/>
      <c r="GD65" s="273"/>
      <c r="GE65" s="273"/>
      <c r="GF65" s="273"/>
      <c r="GG65" s="273"/>
      <c r="GH65" s="273"/>
      <c r="GI65" s="273"/>
      <c r="GJ65" s="273"/>
      <c r="GK65" s="273"/>
      <c r="GL65" s="273"/>
      <c r="GM65" s="273"/>
      <c r="GN65" s="273"/>
      <c r="GO65" s="273"/>
      <c r="GP65" s="273"/>
      <c r="GQ65" s="273"/>
      <c r="GR65" s="273"/>
      <c r="GS65" s="273"/>
      <c r="GT65" s="273"/>
      <c r="GU65" s="273"/>
      <c r="GV65" s="273"/>
      <c r="GW65" s="273"/>
      <c r="GX65" s="273"/>
      <c r="GY65" s="273"/>
      <c r="GZ65" s="273"/>
      <c r="HA65" s="273"/>
      <c r="HB65" s="273"/>
      <c r="HC65" s="273"/>
      <c r="HD65" s="273"/>
      <c r="HE65" s="273"/>
      <c r="HF65" s="273"/>
      <c r="HG65" s="273"/>
      <c r="HH65" s="273"/>
      <c r="HI65" s="273"/>
      <c r="HJ65" s="273"/>
      <c r="HK65" s="273"/>
      <c r="HL65" s="273"/>
      <c r="HM65" s="273"/>
      <c r="HN65" s="273"/>
      <c r="HO65" s="273"/>
      <c r="HP65" s="273"/>
      <c r="HQ65" s="273"/>
      <c r="HR65" s="273"/>
      <c r="HS65" s="273"/>
      <c r="HT65" s="273"/>
      <c r="HU65" s="273"/>
      <c r="HV65" s="273"/>
      <c r="HW65" s="273"/>
      <c r="HX65" s="273"/>
      <c r="HY65" s="273"/>
      <c r="HZ65" s="273"/>
      <c r="IA65" s="273"/>
      <c r="IB65" s="273"/>
      <c r="IC65" s="273"/>
      <c r="ID65" s="273"/>
      <c r="IE65" s="273"/>
      <c r="IF65" s="273"/>
      <c r="IG65" s="273"/>
      <c r="IH65" s="273"/>
      <c r="II65" s="273"/>
      <c r="IJ65" s="273"/>
      <c r="IK65" s="273"/>
      <c r="IL65" s="273"/>
      <c r="IM65" s="273"/>
      <c r="IN65" s="273"/>
      <c r="IO65" s="273"/>
      <c r="IP65" s="273"/>
      <c r="IQ65" s="273"/>
      <c r="IR65" s="273"/>
      <c r="IS65" s="273"/>
      <c r="IT65" s="273"/>
      <c r="IU65" s="273"/>
    </row>
    <row r="66" s="30" customFormat="1" ht="24" customHeight="1" spans="1:255">
      <c r="A66" s="273"/>
      <c r="B66" s="307"/>
      <c r="C66" s="273"/>
      <c r="D66" s="308"/>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273"/>
      <c r="AR66" s="273"/>
      <c r="AS66" s="273"/>
      <c r="AT66" s="273"/>
      <c r="AU66" s="273"/>
      <c r="AV66" s="273"/>
      <c r="AW66" s="273"/>
      <c r="AX66" s="273"/>
      <c r="AY66" s="273"/>
      <c r="AZ66" s="273"/>
      <c r="BA66" s="273"/>
      <c r="BB66" s="273"/>
      <c r="BC66" s="273"/>
      <c r="BD66" s="273"/>
      <c r="BE66" s="273"/>
      <c r="BF66" s="273"/>
      <c r="BG66" s="273"/>
      <c r="BH66" s="273"/>
      <c r="BI66" s="273"/>
      <c r="BJ66" s="273"/>
      <c r="BK66" s="273"/>
      <c r="BL66" s="273"/>
      <c r="BM66" s="273"/>
      <c r="BN66" s="273"/>
      <c r="BO66" s="273"/>
      <c r="BP66" s="273"/>
      <c r="BQ66" s="273"/>
      <c r="BR66" s="273"/>
      <c r="BS66" s="273"/>
      <c r="BT66" s="273"/>
      <c r="BU66" s="273"/>
      <c r="BV66" s="273"/>
      <c r="BW66" s="273"/>
      <c r="BX66" s="273"/>
      <c r="BY66" s="273"/>
      <c r="BZ66" s="273"/>
      <c r="CA66" s="273"/>
      <c r="CB66" s="273"/>
      <c r="CC66" s="273"/>
      <c r="CD66" s="273"/>
      <c r="CE66" s="273"/>
      <c r="CF66" s="273"/>
      <c r="CG66" s="273"/>
      <c r="CH66" s="273"/>
      <c r="CI66" s="273"/>
      <c r="CJ66" s="273"/>
      <c r="CK66" s="273"/>
      <c r="CL66" s="273"/>
      <c r="CM66" s="273"/>
      <c r="CN66" s="273"/>
      <c r="CO66" s="273"/>
      <c r="CP66" s="273"/>
      <c r="CQ66" s="273"/>
      <c r="CR66" s="273"/>
      <c r="CS66" s="273"/>
      <c r="CT66" s="273"/>
      <c r="CU66" s="273"/>
      <c r="CV66" s="273"/>
      <c r="CW66" s="273"/>
      <c r="CX66" s="273"/>
      <c r="CY66" s="273"/>
      <c r="CZ66" s="273"/>
      <c r="DA66" s="273"/>
      <c r="DB66" s="273"/>
      <c r="DC66" s="273"/>
      <c r="DD66" s="273"/>
      <c r="DE66" s="273"/>
      <c r="DF66" s="273"/>
      <c r="DG66" s="273"/>
      <c r="DH66" s="273"/>
      <c r="DI66" s="273"/>
      <c r="DJ66" s="273"/>
      <c r="DK66" s="273"/>
      <c r="DL66" s="273"/>
      <c r="DM66" s="273"/>
      <c r="DN66" s="273"/>
      <c r="DO66" s="273"/>
      <c r="DP66" s="273"/>
      <c r="DQ66" s="273"/>
      <c r="DR66" s="273"/>
      <c r="DS66" s="273"/>
      <c r="DT66" s="273"/>
      <c r="DU66" s="273"/>
      <c r="DV66" s="273"/>
      <c r="DW66" s="273"/>
      <c r="DX66" s="273"/>
      <c r="DY66" s="273"/>
      <c r="DZ66" s="273"/>
      <c r="EA66" s="273"/>
      <c r="EB66" s="273"/>
      <c r="EC66" s="273"/>
      <c r="ED66" s="273"/>
      <c r="EE66" s="273"/>
      <c r="EF66" s="273"/>
      <c r="EG66" s="273"/>
      <c r="EH66" s="273"/>
      <c r="EI66" s="273"/>
      <c r="EJ66" s="273"/>
      <c r="EK66" s="273"/>
      <c r="EL66" s="273"/>
      <c r="EM66" s="273"/>
      <c r="EN66" s="273"/>
      <c r="EO66" s="273"/>
      <c r="EP66" s="273"/>
      <c r="EQ66" s="273"/>
      <c r="ER66" s="273"/>
      <c r="ES66" s="273"/>
      <c r="ET66" s="273"/>
      <c r="EU66" s="273"/>
      <c r="EV66" s="273"/>
      <c r="EW66" s="273"/>
      <c r="EX66" s="273"/>
      <c r="EY66" s="273"/>
      <c r="EZ66" s="273"/>
      <c r="FA66" s="273"/>
      <c r="FB66" s="273"/>
      <c r="FC66" s="273"/>
      <c r="FD66" s="273"/>
      <c r="FE66" s="273"/>
      <c r="FF66" s="273"/>
      <c r="FG66" s="273"/>
      <c r="FH66" s="273"/>
      <c r="FI66" s="273"/>
      <c r="FJ66" s="273"/>
      <c r="FK66" s="273"/>
      <c r="FL66" s="273"/>
      <c r="FM66" s="273"/>
      <c r="FN66" s="273"/>
      <c r="FO66" s="273"/>
      <c r="FP66" s="273"/>
      <c r="FQ66" s="273"/>
      <c r="FR66" s="273"/>
      <c r="FS66" s="273"/>
      <c r="FT66" s="273"/>
      <c r="FU66" s="273"/>
      <c r="FV66" s="273"/>
      <c r="FW66" s="273"/>
      <c r="FX66" s="273"/>
      <c r="FY66" s="273"/>
      <c r="FZ66" s="273"/>
      <c r="GA66" s="273"/>
      <c r="GB66" s="273"/>
      <c r="GC66" s="273"/>
      <c r="GD66" s="273"/>
      <c r="GE66" s="273"/>
      <c r="GF66" s="273"/>
      <c r="GG66" s="273"/>
      <c r="GH66" s="273"/>
      <c r="GI66" s="273"/>
      <c r="GJ66" s="273"/>
      <c r="GK66" s="273"/>
      <c r="GL66" s="273"/>
      <c r="GM66" s="273"/>
      <c r="GN66" s="273"/>
      <c r="GO66" s="273"/>
      <c r="GP66" s="273"/>
      <c r="GQ66" s="273"/>
      <c r="GR66" s="273"/>
      <c r="GS66" s="273"/>
      <c r="GT66" s="273"/>
      <c r="GU66" s="273"/>
      <c r="GV66" s="273"/>
      <c r="GW66" s="273"/>
      <c r="GX66" s="273"/>
      <c r="GY66" s="273"/>
      <c r="GZ66" s="273"/>
      <c r="HA66" s="273"/>
      <c r="HB66" s="273"/>
      <c r="HC66" s="273"/>
      <c r="HD66" s="273"/>
      <c r="HE66" s="273"/>
      <c r="HF66" s="273"/>
      <c r="HG66" s="273"/>
      <c r="HH66" s="273"/>
      <c r="HI66" s="273"/>
      <c r="HJ66" s="273"/>
      <c r="HK66" s="273"/>
      <c r="HL66" s="273"/>
      <c r="HM66" s="273"/>
      <c r="HN66" s="273"/>
      <c r="HO66" s="273"/>
      <c r="HP66" s="273"/>
      <c r="HQ66" s="273"/>
      <c r="HR66" s="273"/>
      <c r="HS66" s="273"/>
      <c r="HT66" s="273"/>
      <c r="HU66" s="273"/>
      <c r="HV66" s="273"/>
      <c r="HW66" s="273"/>
      <c r="HX66" s="273"/>
      <c r="HY66" s="273"/>
      <c r="HZ66" s="273"/>
      <c r="IA66" s="273"/>
      <c r="IB66" s="273"/>
      <c r="IC66" s="273"/>
      <c r="ID66" s="273"/>
      <c r="IE66" s="273"/>
      <c r="IF66" s="273"/>
      <c r="IG66" s="273"/>
      <c r="IH66" s="273"/>
      <c r="II66" s="273"/>
      <c r="IJ66" s="273"/>
      <c r="IK66" s="273"/>
      <c r="IL66" s="273"/>
      <c r="IM66" s="273"/>
      <c r="IN66" s="273"/>
      <c r="IO66" s="273"/>
      <c r="IP66" s="273"/>
      <c r="IQ66" s="273"/>
      <c r="IR66" s="273"/>
      <c r="IS66" s="273"/>
      <c r="IT66" s="273"/>
      <c r="IU66" s="273"/>
    </row>
    <row r="67" s="30" customFormat="1" ht="24" customHeight="1" spans="1:255">
      <c r="A67" s="273"/>
      <c r="B67" s="307"/>
      <c r="C67" s="273"/>
      <c r="D67" s="308"/>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273"/>
      <c r="AR67" s="273"/>
      <c r="AS67" s="273"/>
      <c r="AT67" s="273"/>
      <c r="AU67" s="273"/>
      <c r="AV67" s="273"/>
      <c r="AW67" s="273"/>
      <c r="AX67" s="273"/>
      <c r="AY67" s="273"/>
      <c r="AZ67" s="273"/>
      <c r="BA67" s="273"/>
      <c r="BB67" s="273"/>
      <c r="BC67" s="273"/>
      <c r="BD67" s="273"/>
      <c r="BE67" s="273"/>
      <c r="BF67" s="273"/>
      <c r="BG67" s="273"/>
      <c r="BH67" s="273"/>
      <c r="BI67" s="273"/>
      <c r="BJ67" s="273"/>
      <c r="BK67" s="273"/>
      <c r="BL67" s="273"/>
      <c r="BM67" s="273"/>
      <c r="BN67" s="273"/>
      <c r="BO67" s="273"/>
      <c r="BP67" s="273"/>
      <c r="BQ67" s="273"/>
      <c r="BR67" s="273"/>
      <c r="BS67" s="273"/>
      <c r="BT67" s="273"/>
      <c r="BU67" s="273"/>
      <c r="BV67" s="273"/>
      <c r="BW67" s="273"/>
      <c r="BX67" s="273"/>
      <c r="BY67" s="273"/>
      <c r="BZ67" s="273"/>
      <c r="CA67" s="273"/>
      <c r="CB67" s="273"/>
      <c r="CC67" s="273"/>
      <c r="CD67" s="273"/>
      <c r="CE67" s="273"/>
      <c r="CF67" s="273"/>
      <c r="CG67" s="273"/>
      <c r="CH67" s="273"/>
      <c r="CI67" s="273"/>
      <c r="CJ67" s="273"/>
      <c r="CK67" s="273"/>
      <c r="CL67" s="273"/>
      <c r="CM67" s="273"/>
      <c r="CN67" s="273"/>
      <c r="CO67" s="273"/>
      <c r="CP67" s="273"/>
      <c r="CQ67" s="273"/>
      <c r="CR67" s="273"/>
      <c r="CS67" s="273"/>
      <c r="CT67" s="273"/>
      <c r="CU67" s="273"/>
      <c r="CV67" s="273"/>
      <c r="CW67" s="273"/>
      <c r="CX67" s="273"/>
      <c r="CY67" s="273"/>
      <c r="CZ67" s="273"/>
      <c r="DA67" s="273"/>
      <c r="DB67" s="273"/>
      <c r="DC67" s="273"/>
      <c r="DD67" s="273"/>
      <c r="DE67" s="273"/>
      <c r="DF67" s="273"/>
      <c r="DG67" s="273"/>
      <c r="DH67" s="273"/>
      <c r="DI67" s="273"/>
      <c r="DJ67" s="273"/>
      <c r="DK67" s="273"/>
      <c r="DL67" s="273"/>
      <c r="DM67" s="273"/>
      <c r="DN67" s="273"/>
      <c r="DO67" s="273"/>
      <c r="DP67" s="273"/>
      <c r="DQ67" s="273"/>
      <c r="DR67" s="273"/>
      <c r="DS67" s="273"/>
      <c r="DT67" s="273"/>
      <c r="DU67" s="273"/>
      <c r="DV67" s="273"/>
      <c r="DW67" s="273"/>
      <c r="DX67" s="273"/>
      <c r="DY67" s="273"/>
      <c r="DZ67" s="273"/>
      <c r="EA67" s="273"/>
      <c r="EB67" s="273"/>
      <c r="EC67" s="273"/>
      <c r="ED67" s="273"/>
      <c r="EE67" s="273"/>
      <c r="EF67" s="273"/>
      <c r="EG67" s="273"/>
      <c r="EH67" s="273"/>
      <c r="EI67" s="273"/>
      <c r="EJ67" s="273"/>
      <c r="EK67" s="273"/>
      <c r="EL67" s="273"/>
      <c r="EM67" s="273"/>
      <c r="EN67" s="273"/>
      <c r="EO67" s="273"/>
      <c r="EP67" s="273"/>
      <c r="EQ67" s="273"/>
      <c r="ER67" s="273"/>
      <c r="ES67" s="273"/>
      <c r="ET67" s="273"/>
      <c r="EU67" s="273"/>
      <c r="EV67" s="273"/>
      <c r="EW67" s="273"/>
      <c r="EX67" s="273"/>
      <c r="EY67" s="273"/>
      <c r="EZ67" s="273"/>
      <c r="FA67" s="273"/>
      <c r="FB67" s="273"/>
      <c r="FC67" s="273"/>
      <c r="FD67" s="273"/>
      <c r="FE67" s="273"/>
      <c r="FF67" s="273"/>
      <c r="FG67" s="273"/>
      <c r="FH67" s="273"/>
      <c r="FI67" s="273"/>
      <c r="FJ67" s="273"/>
      <c r="FK67" s="273"/>
      <c r="FL67" s="273"/>
      <c r="FM67" s="273"/>
      <c r="FN67" s="273"/>
      <c r="FO67" s="273"/>
      <c r="FP67" s="273"/>
      <c r="FQ67" s="273"/>
      <c r="FR67" s="273"/>
      <c r="FS67" s="273"/>
      <c r="FT67" s="273"/>
      <c r="FU67" s="273"/>
      <c r="FV67" s="273"/>
      <c r="FW67" s="273"/>
      <c r="FX67" s="273"/>
      <c r="FY67" s="273"/>
      <c r="FZ67" s="273"/>
      <c r="GA67" s="273"/>
      <c r="GB67" s="273"/>
      <c r="GC67" s="273"/>
      <c r="GD67" s="273"/>
      <c r="GE67" s="273"/>
      <c r="GF67" s="273"/>
      <c r="GG67" s="273"/>
      <c r="GH67" s="273"/>
      <c r="GI67" s="273"/>
      <c r="GJ67" s="273"/>
      <c r="GK67" s="273"/>
      <c r="GL67" s="273"/>
      <c r="GM67" s="273"/>
      <c r="GN67" s="273"/>
      <c r="GO67" s="273"/>
      <c r="GP67" s="273"/>
      <c r="GQ67" s="273"/>
      <c r="GR67" s="273"/>
      <c r="GS67" s="273"/>
      <c r="GT67" s="273"/>
      <c r="GU67" s="273"/>
      <c r="GV67" s="273"/>
      <c r="GW67" s="273"/>
      <c r="GX67" s="273"/>
      <c r="GY67" s="273"/>
      <c r="GZ67" s="273"/>
      <c r="HA67" s="273"/>
      <c r="HB67" s="273"/>
      <c r="HC67" s="273"/>
      <c r="HD67" s="273"/>
      <c r="HE67" s="273"/>
      <c r="HF67" s="273"/>
      <c r="HG67" s="273"/>
      <c r="HH67" s="273"/>
      <c r="HI67" s="273"/>
      <c r="HJ67" s="273"/>
      <c r="HK67" s="273"/>
      <c r="HL67" s="273"/>
      <c r="HM67" s="273"/>
      <c r="HN67" s="273"/>
      <c r="HO67" s="273"/>
      <c r="HP67" s="273"/>
      <c r="HQ67" s="273"/>
      <c r="HR67" s="273"/>
      <c r="HS67" s="273"/>
      <c r="HT67" s="273"/>
      <c r="HU67" s="273"/>
      <c r="HV67" s="273"/>
      <c r="HW67" s="273"/>
      <c r="HX67" s="273"/>
      <c r="HY67" s="273"/>
      <c r="HZ67" s="273"/>
      <c r="IA67" s="273"/>
      <c r="IB67" s="273"/>
      <c r="IC67" s="273"/>
      <c r="ID67" s="273"/>
      <c r="IE67" s="273"/>
      <c r="IF67" s="273"/>
      <c r="IG67" s="273"/>
      <c r="IH67" s="273"/>
      <c r="II67" s="273"/>
      <c r="IJ67" s="273"/>
      <c r="IK67" s="273"/>
      <c r="IL67" s="273"/>
      <c r="IM67" s="273"/>
      <c r="IN67" s="273"/>
      <c r="IO67" s="273"/>
      <c r="IP67" s="273"/>
      <c r="IQ67" s="273"/>
      <c r="IR67" s="273"/>
      <c r="IS67" s="273"/>
      <c r="IT67" s="273"/>
      <c r="IU67" s="273"/>
    </row>
    <row r="68" s="30" customFormat="1" ht="24" customHeight="1" spans="1:255">
      <c r="A68" s="273"/>
      <c r="B68" s="307"/>
      <c r="C68" s="273"/>
      <c r="D68" s="308"/>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AW68" s="273"/>
      <c r="AX68" s="273"/>
      <c r="AY68" s="273"/>
      <c r="AZ68" s="273"/>
      <c r="BA68" s="273"/>
      <c r="BB68" s="273"/>
      <c r="BC68" s="273"/>
      <c r="BD68" s="273"/>
      <c r="BE68" s="273"/>
      <c r="BF68" s="273"/>
      <c r="BG68" s="273"/>
      <c r="BH68" s="273"/>
      <c r="BI68" s="273"/>
      <c r="BJ68" s="273"/>
      <c r="BK68" s="273"/>
      <c r="BL68" s="273"/>
      <c r="BM68" s="273"/>
      <c r="BN68" s="273"/>
      <c r="BO68" s="273"/>
      <c r="BP68" s="273"/>
      <c r="BQ68" s="273"/>
      <c r="BR68" s="273"/>
      <c r="BS68" s="273"/>
      <c r="BT68" s="273"/>
      <c r="BU68" s="273"/>
      <c r="BV68" s="273"/>
      <c r="BW68" s="273"/>
      <c r="BX68" s="273"/>
      <c r="BY68" s="273"/>
      <c r="BZ68" s="273"/>
      <c r="CA68" s="273"/>
      <c r="CB68" s="273"/>
      <c r="CC68" s="273"/>
      <c r="CD68" s="273"/>
      <c r="CE68" s="273"/>
      <c r="CF68" s="273"/>
      <c r="CG68" s="273"/>
      <c r="CH68" s="273"/>
      <c r="CI68" s="273"/>
      <c r="CJ68" s="273"/>
      <c r="CK68" s="273"/>
      <c r="CL68" s="273"/>
      <c r="CM68" s="273"/>
      <c r="CN68" s="273"/>
      <c r="CO68" s="273"/>
      <c r="CP68" s="273"/>
      <c r="CQ68" s="273"/>
      <c r="CR68" s="273"/>
      <c r="CS68" s="273"/>
      <c r="CT68" s="273"/>
      <c r="CU68" s="273"/>
      <c r="CV68" s="273"/>
      <c r="CW68" s="273"/>
      <c r="CX68" s="273"/>
      <c r="CY68" s="273"/>
      <c r="CZ68" s="273"/>
      <c r="DA68" s="273"/>
      <c r="DB68" s="273"/>
      <c r="DC68" s="273"/>
      <c r="DD68" s="273"/>
      <c r="DE68" s="273"/>
      <c r="DF68" s="273"/>
      <c r="DG68" s="273"/>
      <c r="DH68" s="273"/>
      <c r="DI68" s="273"/>
      <c r="DJ68" s="273"/>
      <c r="DK68" s="273"/>
      <c r="DL68" s="273"/>
      <c r="DM68" s="273"/>
      <c r="DN68" s="273"/>
      <c r="DO68" s="273"/>
      <c r="DP68" s="273"/>
      <c r="DQ68" s="273"/>
      <c r="DR68" s="273"/>
      <c r="DS68" s="273"/>
      <c r="DT68" s="273"/>
      <c r="DU68" s="273"/>
      <c r="DV68" s="273"/>
      <c r="DW68" s="273"/>
      <c r="DX68" s="273"/>
      <c r="DY68" s="273"/>
      <c r="DZ68" s="273"/>
      <c r="EA68" s="273"/>
      <c r="EB68" s="273"/>
      <c r="EC68" s="273"/>
      <c r="ED68" s="273"/>
      <c r="EE68" s="273"/>
      <c r="EF68" s="273"/>
      <c r="EG68" s="273"/>
      <c r="EH68" s="273"/>
      <c r="EI68" s="273"/>
      <c r="EJ68" s="273"/>
      <c r="EK68" s="273"/>
      <c r="EL68" s="273"/>
      <c r="EM68" s="273"/>
      <c r="EN68" s="273"/>
      <c r="EO68" s="273"/>
      <c r="EP68" s="273"/>
      <c r="EQ68" s="273"/>
      <c r="ER68" s="273"/>
      <c r="ES68" s="273"/>
      <c r="ET68" s="273"/>
      <c r="EU68" s="273"/>
      <c r="EV68" s="273"/>
      <c r="EW68" s="273"/>
      <c r="EX68" s="273"/>
      <c r="EY68" s="273"/>
      <c r="EZ68" s="273"/>
      <c r="FA68" s="273"/>
      <c r="FB68" s="273"/>
      <c r="FC68" s="273"/>
      <c r="FD68" s="273"/>
      <c r="FE68" s="273"/>
      <c r="FF68" s="273"/>
      <c r="FG68" s="273"/>
      <c r="FH68" s="273"/>
      <c r="FI68" s="273"/>
      <c r="FJ68" s="273"/>
      <c r="FK68" s="273"/>
      <c r="FL68" s="273"/>
      <c r="FM68" s="273"/>
      <c r="FN68" s="273"/>
      <c r="FO68" s="273"/>
      <c r="FP68" s="273"/>
      <c r="FQ68" s="273"/>
      <c r="FR68" s="273"/>
      <c r="FS68" s="273"/>
      <c r="FT68" s="273"/>
      <c r="FU68" s="273"/>
      <c r="FV68" s="273"/>
      <c r="FW68" s="273"/>
      <c r="FX68" s="273"/>
      <c r="FY68" s="273"/>
      <c r="FZ68" s="273"/>
      <c r="GA68" s="273"/>
      <c r="GB68" s="273"/>
      <c r="GC68" s="273"/>
      <c r="GD68" s="273"/>
      <c r="GE68" s="273"/>
      <c r="GF68" s="273"/>
      <c r="GG68" s="273"/>
      <c r="GH68" s="273"/>
      <c r="GI68" s="273"/>
      <c r="GJ68" s="273"/>
      <c r="GK68" s="273"/>
      <c r="GL68" s="273"/>
      <c r="GM68" s="273"/>
      <c r="GN68" s="273"/>
      <c r="GO68" s="273"/>
      <c r="GP68" s="273"/>
      <c r="GQ68" s="273"/>
      <c r="GR68" s="273"/>
      <c r="GS68" s="273"/>
      <c r="GT68" s="273"/>
      <c r="GU68" s="273"/>
      <c r="GV68" s="273"/>
      <c r="GW68" s="273"/>
      <c r="GX68" s="273"/>
      <c r="GY68" s="273"/>
      <c r="GZ68" s="273"/>
      <c r="HA68" s="273"/>
      <c r="HB68" s="273"/>
      <c r="HC68" s="273"/>
      <c r="HD68" s="273"/>
      <c r="HE68" s="273"/>
      <c r="HF68" s="273"/>
      <c r="HG68" s="273"/>
      <c r="HH68" s="273"/>
      <c r="HI68" s="273"/>
      <c r="HJ68" s="273"/>
      <c r="HK68" s="273"/>
      <c r="HL68" s="273"/>
      <c r="HM68" s="273"/>
      <c r="HN68" s="273"/>
      <c r="HO68" s="273"/>
      <c r="HP68" s="273"/>
      <c r="HQ68" s="273"/>
      <c r="HR68" s="273"/>
      <c r="HS68" s="273"/>
      <c r="HT68" s="273"/>
      <c r="HU68" s="273"/>
      <c r="HV68" s="273"/>
      <c r="HW68" s="273"/>
      <c r="HX68" s="273"/>
      <c r="HY68" s="273"/>
      <c r="HZ68" s="273"/>
      <c r="IA68" s="273"/>
      <c r="IB68" s="273"/>
      <c r="IC68" s="273"/>
      <c r="ID68" s="273"/>
      <c r="IE68" s="273"/>
      <c r="IF68" s="273"/>
      <c r="IG68" s="273"/>
      <c r="IH68" s="273"/>
      <c r="II68" s="273"/>
      <c r="IJ68" s="273"/>
      <c r="IK68" s="273"/>
      <c r="IL68" s="273"/>
      <c r="IM68" s="273"/>
      <c r="IN68" s="273"/>
      <c r="IO68" s="273"/>
      <c r="IP68" s="273"/>
      <c r="IQ68" s="273"/>
      <c r="IR68" s="273"/>
      <c r="IS68" s="273"/>
      <c r="IT68" s="273"/>
      <c r="IU68" s="273"/>
    </row>
    <row r="69" s="30" customFormat="1" ht="24" customHeight="1" spans="1:255">
      <c r="A69" s="273"/>
      <c r="B69" s="307"/>
      <c r="C69" s="273"/>
      <c r="D69" s="308"/>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273"/>
      <c r="AN69" s="273"/>
      <c r="AO69" s="273"/>
      <c r="AP69" s="273"/>
      <c r="AQ69" s="273"/>
      <c r="AR69" s="273"/>
      <c r="AS69" s="273"/>
      <c r="AT69" s="273"/>
      <c r="AU69" s="273"/>
      <c r="AV69" s="273"/>
      <c r="AW69" s="273"/>
      <c r="AX69" s="273"/>
      <c r="AY69" s="273"/>
      <c r="AZ69" s="273"/>
      <c r="BA69" s="273"/>
      <c r="BB69" s="273"/>
      <c r="BC69" s="273"/>
      <c r="BD69" s="273"/>
      <c r="BE69" s="273"/>
      <c r="BF69" s="273"/>
      <c r="BG69" s="273"/>
      <c r="BH69" s="273"/>
      <c r="BI69" s="273"/>
      <c r="BJ69" s="273"/>
      <c r="BK69" s="273"/>
      <c r="BL69" s="273"/>
      <c r="BM69" s="273"/>
      <c r="BN69" s="273"/>
      <c r="BO69" s="273"/>
      <c r="BP69" s="273"/>
      <c r="BQ69" s="273"/>
      <c r="BR69" s="273"/>
      <c r="BS69" s="273"/>
      <c r="BT69" s="273"/>
      <c r="BU69" s="273"/>
      <c r="BV69" s="273"/>
      <c r="BW69" s="273"/>
      <c r="BX69" s="273"/>
      <c r="BY69" s="273"/>
      <c r="BZ69" s="273"/>
      <c r="CA69" s="273"/>
      <c r="CB69" s="273"/>
      <c r="CC69" s="273"/>
      <c r="CD69" s="273"/>
      <c r="CE69" s="273"/>
      <c r="CF69" s="273"/>
      <c r="CG69" s="273"/>
      <c r="CH69" s="273"/>
      <c r="CI69" s="273"/>
      <c r="CJ69" s="273"/>
      <c r="CK69" s="273"/>
      <c r="CL69" s="273"/>
      <c r="CM69" s="273"/>
      <c r="CN69" s="273"/>
      <c r="CO69" s="273"/>
      <c r="CP69" s="273"/>
      <c r="CQ69" s="273"/>
      <c r="CR69" s="273"/>
      <c r="CS69" s="273"/>
      <c r="CT69" s="273"/>
      <c r="CU69" s="273"/>
      <c r="CV69" s="273"/>
      <c r="CW69" s="273"/>
      <c r="CX69" s="273"/>
      <c r="CY69" s="273"/>
      <c r="CZ69" s="273"/>
      <c r="DA69" s="273"/>
      <c r="DB69" s="273"/>
      <c r="DC69" s="273"/>
      <c r="DD69" s="273"/>
      <c r="DE69" s="273"/>
      <c r="DF69" s="273"/>
      <c r="DG69" s="273"/>
      <c r="DH69" s="273"/>
      <c r="DI69" s="273"/>
      <c r="DJ69" s="273"/>
      <c r="DK69" s="273"/>
      <c r="DL69" s="273"/>
      <c r="DM69" s="273"/>
      <c r="DN69" s="273"/>
      <c r="DO69" s="273"/>
      <c r="DP69" s="273"/>
      <c r="DQ69" s="273"/>
      <c r="DR69" s="273"/>
      <c r="DS69" s="273"/>
      <c r="DT69" s="273"/>
      <c r="DU69" s="273"/>
      <c r="DV69" s="273"/>
      <c r="DW69" s="273"/>
      <c r="DX69" s="273"/>
      <c r="DY69" s="273"/>
      <c r="DZ69" s="273"/>
      <c r="EA69" s="273"/>
      <c r="EB69" s="273"/>
      <c r="EC69" s="273"/>
      <c r="ED69" s="273"/>
      <c r="EE69" s="273"/>
      <c r="EF69" s="273"/>
      <c r="EG69" s="273"/>
      <c r="EH69" s="273"/>
      <c r="EI69" s="273"/>
      <c r="EJ69" s="273"/>
      <c r="EK69" s="273"/>
      <c r="EL69" s="273"/>
      <c r="EM69" s="273"/>
      <c r="EN69" s="273"/>
      <c r="EO69" s="273"/>
      <c r="EP69" s="273"/>
      <c r="EQ69" s="273"/>
      <c r="ER69" s="273"/>
      <c r="ES69" s="273"/>
      <c r="ET69" s="273"/>
      <c r="EU69" s="273"/>
      <c r="EV69" s="273"/>
      <c r="EW69" s="273"/>
      <c r="EX69" s="273"/>
      <c r="EY69" s="273"/>
      <c r="EZ69" s="273"/>
      <c r="FA69" s="273"/>
      <c r="FB69" s="273"/>
      <c r="FC69" s="273"/>
      <c r="FD69" s="273"/>
      <c r="FE69" s="273"/>
      <c r="FF69" s="273"/>
      <c r="FG69" s="273"/>
      <c r="FH69" s="273"/>
      <c r="FI69" s="273"/>
      <c r="FJ69" s="273"/>
      <c r="FK69" s="273"/>
      <c r="FL69" s="273"/>
      <c r="FM69" s="273"/>
      <c r="FN69" s="273"/>
      <c r="FO69" s="273"/>
      <c r="FP69" s="273"/>
      <c r="FQ69" s="273"/>
      <c r="FR69" s="273"/>
      <c r="FS69" s="273"/>
      <c r="FT69" s="273"/>
      <c r="FU69" s="273"/>
      <c r="FV69" s="273"/>
      <c r="FW69" s="273"/>
      <c r="FX69" s="273"/>
      <c r="FY69" s="273"/>
      <c r="FZ69" s="273"/>
      <c r="GA69" s="273"/>
      <c r="GB69" s="273"/>
      <c r="GC69" s="273"/>
      <c r="GD69" s="273"/>
      <c r="GE69" s="273"/>
      <c r="GF69" s="273"/>
      <c r="GG69" s="273"/>
      <c r="GH69" s="273"/>
      <c r="GI69" s="273"/>
      <c r="GJ69" s="273"/>
      <c r="GK69" s="273"/>
      <c r="GL69" s="273"/>
      <c r="GM69" s="273"/>
      <c r="GN69" s="273"/>
      <c r="GO69" s="273"/>
      <c r="GP69" s="273"/>
      <c r="GQ69" s="273"/>
      <c r="GR69" s="273"/>
      <c r="GS69" s="273"/>
      <c r="GT69" s="273"/>
      <c r="GU69" s="273"/>
      <c r="GV69" s="273"/>
      <c r="GW69" s="273"/>
      <c r="GX69" s="273"/>
      <c r="GY69" s="273"/>
      <c r="GZ69" s="273"/>
      <c r="HA69" s="273"/>
      <c r="HB69" s="273"/>
      <c r="HC69" s="273"/>
      <c r="HD69" s="273"/>
      <c r="HE69" s="273"/>
      <c r="HF69" s="273"/>
      <c r="HG69" s="273"/>
      <c r="HH69" s="273"/>
      <c r="HI69" s="273"/>
      <c r="HJ69" s="273"/>
      <c r="HK69" s="273"/>
      <c r="HL69" s="273"/>
      <c r="HM69" s="273"/>
      <c r="HN69" s="273"/>
      <c r="HO69" s="273"/>
      <c r="HP69" s="273"/>
      <c r="HQ69" s="273"/>
      <c r="HR69" s="273"/>
      <c r="HS69" s="273"/>
      <c r="HT69" s="273"/>
      <c r="HU69" s="273"/>
      <c r="HV69" s="273"/>
      <c r="HW69" s="273"/>
      <c r="HX69" s="273"/>
      <c r="HY69" s="273"/>
      <c r="HZ69" s="273"/>
      <c r="IA69" s="273"/>
      <c r="IB69" s="273"/>
      <c r="IC69" s="273"/>
      <c r="ID69" s="273"/>
      <c r="IE69" s="273"/>
      <c r="IF69" s="273"/>
      <c r="IG69" s="273"/>
      <c r="IH69" s="273"/>
      <c r="II69" s="273"/>
      <c r="IJ69" s="273"/>
      <c r="IK69" s="273"/>
      <c r="IL69" s="273"/>
      <c r="IM69" s="273"/>
      <c r="IN69" s="273"/>
      <c r="IO69" s="273"/>
      <c r="IP69" s="273"/>
      <c r="IQ69" s="273"/>
      <c r="IR69" s="273"/>
      <c r="IS69" s="273"/>
      <c r="IT69" s="273"/>
      <c r="IU69" s="273"/>
    </row>
    <row r="70" s="30" customFormat="1" ht="24" customHeight="1" spans="1:255">
      <c r="A70" s="273"/>
      <c r="B70" s="307"/>
      <c r="C70" s="273"/>
      <c r="D70" s="308"/>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c r="AK70" s="273"/>
      <c r="AL70" s="273"/>
      <c r="AM70" s="273"/>
      <c r="AN70" s="273"/>
      <c r="AO70" s="273"/>
      <c r="AP70" s="273"/>
      <c r="AQ70" s="273"/>
      <c r="AR70" s="273"/>
      <c r="AS70" s="273"/>
      <c r="AT70" s="273"/>
      <c r="AU70" s="273"/>
      <c r="AV70" s="273"/>
      <c r="AW70" s="273"/>
      <c r="AX70" s="273"/>
      <c r="AY70" s="273"/>
      <c r="AZ70" s="273"/>
      <c r="BA70" s="273"/>
      <c r="BB70" s="273"/>
      <c r="BC70" s="273"/>
      <c r="BD70" s="273"/>
      <c r="BE70" s="273"/>
      <c r="BF70" s="273"/>
      <c r="BG70" s="273"/>
      <c r="BH70" s="273"/>
      <c r="BI70" s="273"/>
      <c r="BJ70" s="273"/>
      <c r="BK70" s="273"/>
      <c r="BL70" s="273"/>
      <c r="BM70" s="273"/>
      <c r="BN70" s="273"/>
      <c r="BO70" s="273"/>
      <c r="BP70" s="273"/>
      <c r="BQ70" s="273"/>
      <c r="BR70" s="273"/>
      <c r="BS70" s="273"/>
      <c r="BT70" s="273"/>
      <c r="BU70" s="273"/>
      <c r="BV70" s="273"/>
      <c r="BW70" s="273"/>
      <c r="BX70" s="273"/>
      <c r="BY70" s="273"/>
      <c r="BZ70" s="273"/>
      <c r="CA70" s="273"/>
      <c r="CB70" s="273"/>
      <c r="CC70" s="273"/>
      <c r="CD70" s="273"/>
      <c r="CE70" s="273"/>
      <c r="CF70" s="273"/>
      <c r="CG70" s="273"/>
      <c r="CH70" s="273"/>
      <c r="CI70" s="273"/>
      <c r="CJ70" s="273"/>
      <c r="CK70" s="273"/>
      <c r="CL70" s="273"/>
      <c r="CM70" s="273"/>
      <c r="CN70" s="273"/>
      <c r="CO70" s="273"/>
      <c r="CP70" s="273"/>
      <c r="CQ70" s="273"/>
      <c r="CR70" s="273"/>
      <c r="CS70" s="273"/>
      <c r="CT70" s="273"/>
      <c r="CU70" s="273"/>
      <c r="CV70" s="273"/>
      <c r="CW70" s="273"/>
      <c r="CX70" s="273"/>
      <c r="CY70" s="273"/>
      <c r="CZ70" s="273"/>
      <c r="DA70" s="273"/>
      <c r="DB70" s="273"/>
      <c r="DC70" s="273"/>
      <c r="DD70" s="273"/>
      <c r="DE70" s="273"/>
      <c r="DF70" s="273"/>
      <c r="DG70" s="273"/>
      <c r="DH70" s="273"/>
      <c r="DI70" s="273"/>
      <c r="DJ70" s="273"/>
      <c r="DK70" s="273"/>
      <c r="DL70" s="273"/>
      <c r="DM70" s="273"/>
      <c r="DN70" s="273"/>
      <c r="DO70" s="273"/>
      <c r="DP70" s="273"/>
      <c r="DQ70" s="273"/>
      <c r="DR70" s="273"/>
      <c r="DS70" s="273"/>
      <c r="DT70" s="273"/>
      <c r="DU70" s="273"/>
      <c r="DV70" s="273"/>
      <c r="DW70" s="273"/>
      <c r="DX70" s="273"/>
      <c r="DY70" s="273"/>
      <c r="DZ70" s="273"/>
      <c r="EA70" s="273"/>
      <c r="EB70" s="273"/>
      <c r="EC70" s="273"/>
      <c r="ED70" s="273"/>
      <c r="EE70" s="273"/>
      <c r="EF70" s="273"/>
      <c r="EG70" s="273"/>
      <c r="EH70" s="273"/>
      <c r="EI70" s="273"/>
      <c r="EJ70" s="273"/>
      <c r="EK70" s="273"/>
      <c r="EL70" s="273"/>
      <c r="EM70" s="273"/>
      <c r="EN70" s="273"/>
      <c r="EO70" s="273"/>
      <c r="EP70" s="273"/>
      <c r="EQ70" s="273"/>
      <c r="ER70" s="273"/>
      <c r="ES70" s="273"/>
      <c r="ET70" s="273"/>
      <c r="EU70" s="273"/>
      <c r="EV70" s="273"/>
      <c r="EW70" s="273"/>
      <c r="EX70" s="273"/>
      <c r="EY70" s="273"/>
      <c r="EZ70" s="273"/>
      <c r="FA70" s="273"/>
      <c r="FB70" s="273"/>
      <c r="FC70" s="273"/>
      <c r="FD70" s="273"/>
      <c r="FE70" s="273"/>
      <c r="FF70" s="273"/>
      <c r="FG70" s="273"/>
      <c r="FH70" s="273"/>
      <c r="FI70" s="273"/>
      <c r="FJ70" s="273"/>
      <c r="FK70" s="273"/>
      <c r="FL70" s="273"/>
      <c r="FM70" s="273"/>
      <c r="FN70" s="273"/>
      <c r="FO70" s="273"/>
      <c r="FP70" s="273"/>
      <c r="FQ70" s="273"/>
      <c r="FR70" s="273"/>
      <c r="FS70" s="273"/>
      <c r="FT70" s="273"/>
      <c r="FU70" s="273"/>
      <c r="FV70" s="273"/>
      <c r="FW70" s="273"/>
      <c r="FX70" s="273"/>
      <c r="FY70" s="273"/>
      <c r="FZ70" s="273"/>
      <c r="GA70" s="273"/>
      <c r="GB70" s="273"/>
      <c r="GC70" s="273"/>
      <c r="GD70" s="273"/>
      <c r="GE70" s="273"/>
      <c r="GF70" s="273"/>
      <c r="GG70" s="273"/>
      <c r="GH70" s="273"/>
      <c r="GI70" s="273"/>
      <c r="GJ70" s="273"/>
      <c r="GK70" s="273"/>
      <c r="GL70" s="273"/>
      <c r="GM70" s="273"/>
      <c r="GN70" s="273"/>
      <c r="GO70" s="273"/>
      <c r="GP70" s="273"/>
      <c r="GQ70" s="273"/>
      <c r="GR70" s="273"/>
      <c r="GS70" s="273"/>
      <c r="GT70" s="273"/>
      <c r="GU70" s="273"/>
      <c r="GV70" s="273"/>
      <c r="GW70" s="273"/>
      <c r="GX70" s="273"/>
      <c r="GY70" s="273"/>
      <c r="GZ70" s="273"/>
      <c r="HA70" s="273"/>
      <c r="HB70" s="273"/>
      <c r="HC70" s="273"/>
      <c r="HD70" s="273"/>
      <c r="HE70" s="273"/>
      <c r="HF70" s="273"/>
      <c r="HG70" s="273"/>
      <c r="HH70" s="273"/>
      <c r="HI70" s="273"/>
      <c r="HJ70" s="273"/>
      <c r="HK70" s="273"/>
      <c r="HL70" s="273"/>
      <c r="HM70" s="273"/>
      <c r="HN70" s="273"/>
      <c r="HO70" s="273"/>
      <c r="HP70" s="273"/>
      <c r="HQ70" s="273"/>
      <c r="HR70" s="273"/>
      <c r="HS70" s="273"/>
      <c r="HT70" s="273"/>
      <c r="HU70" s="273"/>
      <c r="HV70" s="273"/>
      <c r="HW70" s="273"/>
      <c r="HX70" s="273"/>
      <c r="HY70" s="273"/>
      <c r="HZ70" s="273"/>
      <c r="IA70" s="273"/>
      <c r="IB70" s="273"/>
      <c r="IC70" s="273"/>
      <c r="ID70" s="273"/>
      <c r="IE70" s="273"/>
      <c r="IF70" s="273"/>
      <c r="IG70" s="273"/>
      <c r="IH70" s="273"/>
      <c r="II70" s="273"/>
      <c r="IJ70" s="273"/>
      <c r="IK70" s="273"/>
      <c r="IL70" s="273"/>
      <c r="IM70" s="273"/>
      <c r="IN70" s="273"/>
      <c r="IO70" s="273"/>
      <c r="IP70" s="273"/>
      <c r="IQ70" s="273"/>
      <c r="IR70" s="273"/>
      <c r="IS70" s="273"/>
      <c r="IT70" s="273"/>
      <c r="IU70" s="273"/>
    </row>
    <row r="71" s="30" customFormat="1" ht="24" customHeight="1" spans="1:255">
      <c r="A71" s="273"/>
      <c r="B71" s="307"/>
      <c r="C71" s="273"/>
      <c r="D71" s="308"/>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c r="AK71" s="273"/>
      <c r="AL71" s="273"/>
      <c r="AM71" s="273"/>
      <c r="AN71" s="273"/>
      <c r="AO71" s="273"/>
      <c r="AP71" s="273"/>
      <c r="AQ71" s="273"/>
      <c r="AR71" s="273"/>
      <c r="AS71" s="273"/>
      <c r="AT71" s="273"/>
      <c r="AU71" s="273"/>
      <c r="AV71" s="273"/>
      <c r="AW71" s="273"/>
      <c r="AX71" s="273"/>
      <c r="AY71" s="273"/>
      <c r="AZ71" s="273"/>
      <c r="BA71" s="273"/>
      <c r="BB71" s="273"/>
      <c r="BC71" s="273"/>
      <c r="BD71" s="273"/>
      <c r="BE71" s="273"/>
      <c r="BF71" s="273"/>
      <c r="BG71" s="273"/>
      <c r="BH71" s="273"/>
      <c r="BI71" s="273"/>
      <c r="BJ71" s="273"/>
      <c r="BK71" s="273"/>
      <c r="BL71" s="273"/>
      <c r="BM71" s="273"/>
      <c r="BN71" s="273"/>
      <c r="BO71" s="273"/>
      <c r="BP71" s="273"/>
      <c r="BQ71" s="273"/>
      <c r="BR71" s="273"/>
      <c r="BS71" s="273"/>
      <c r="BT71" s="273"/>
      <c r="BU71" s="273"/>
      <c r="BV71" s="273"/>
      <c r="BW71" s="273"/>
      <c r="BX71" s="273"/>
      <c r="BY71" s="273"/>
      <c r="BZ71" s="273"/>
      <c r="CA71" s="273"/>
      <c r="CB71" s="273"/>
      <c r="CC71" s="273"/>
      <c r="CD71" s="273"/>
      <c r="CE71" s="273"/>
      <c r="CF71" s="273"/>
      <c r="CG71" s="273"/>
      <c r="CH71" s="273"/>
      <c r="CI71" s="273"/>
      <c r="CJ71" s="273"/>
      <c r="CK71" s="273"/>
      <c r="CL71" s="273"/>
      <c r="CM71" s="273"/>
      <c r="CN71" s="273"/>
      <c r="CO71" s="273"/>
      <c r="CP71" s="273"/>
      <c r="CQ71" s="273"/>
      <c r="CR71" s="273"/>
      <c r="CS71" s="273"/>
      <c r="CT71" s="273"/>
      <c r="CU71" s="273"/>
      <c r="CV71" s="273"/>
      <c r="CW71" s="273"/>
      <c r="CX71" s="273"/>
      <c r="CY71" s="273"/>
      <c r="CZ71" s="273"/>
      <c r="DA71" s="273"/>
      <c r="DB71" s="273"/>
      <c r="DC71" s="273"/>
      <c r="DD71" s="273"/>
      <c r="DE71" s="273"/>
      <c r="DF71" s="273"/>
      <c r="DG71" s="273"/>
      <c r="DH71" s="273"/>
      <c r="DI71" s="273"/>
      <c r="DJ71" s="273"/>
      <c r="DK71" s="273"/>
      <c r="DL71" s="273"/>
      <c r="DM71" s="273"/>
      <c r="DN71" s="273"/>
      <c r="DO71" s="273"/>
      <c r="DP71" s="273"/>
      <c r="DQ71" s="273"/>
      <c r="DR71" s="273"/>
      <c r="DS71" s="273"/>
      <c r="DT71" s="273"/>
      <c r="DU71" s="273"/>
      <c r="DV71" s="273"/>
      <c r="DW71" s="273"/>
      <c r="DX71" s="273"/>
      <c r="DY71" s="273"/>
      <c r="DZ71" s="273"/>
      <c r="EA71" s="273"/>
      <c r="EB71" s="273"/>
      <c r="EC71" s="273"/>
      <c r="ED71" s="273"/>
      <c r="EE71" s="273"/>
      <c r="EF71" s="273"/>
      <c r="EG71" s="273"/>
      <c r="EH71" s="273"/>
      <c r="EI71" s="273"/>
      <c r="EJ71" s="273"/>
      <c r="EK71" s="273"/>
      <c r="EL71" s="273"/>
      <c r="EM71" s="273"/>
      <c r="EN71" s="273"/>
      <c r="EO71" s="273"/>
      <c r="EP71" s="273"/>
      <c r="EQ71" s="273"/>
      <c r="ER71" s="273"/>
      <c r="ES71" s="273"/>
      <c r="ET71" s="273"/>
      <c r="EU71" s="273"/>
      <c r="EV71" s="273"/>
      <c r="EW71" s="273"/>
      <c r="EX71" s="273"/>
      <c r="EY71" s="273"/>
      <c r="EZ71" s="273"/>
      <c r="FA71" s="273"/>
      <c r="FB71" s="273"/>
      <c r="FC71" s="273"/>
      <c r="FD71" s="273"/>
      <c r="FE71" s="273"/>
      <c r="FF71" s="273"/>
      <c r="FG71" s="273"/>
      <c r="FH71" s="273"/>
      <c r="FI71" s="273"/>
      <c r="FJ71" s="273"/>
      <c r="FK71" s="273"/>
      <c r="FL71" s="273"/>
      <c r="FM71" s="273"/>
      <c r="FN71" s="273"/>
      <c r="FO71" s="273"/>
      <c r="FP71" s="273"/>
      <c r="FQ71" s="273"/>
      <c r="FR71" s="273"/>
      <c r="FS71" s="273"/>
      <c r="FT71" s="273"/>
      <c r="FU71" s="273"/>
      <c r="FV71" s="273"/>
      <c r="FW71" s="273"/>
      <c r="FX71" s="273"/>
      <c r="FY71" s="273"/>
      <c r="FZ71" s="273"/>
      <c r="GA71" s="273"/>
      <c r="GB71" s="273"/>
      <c r="GC71" s="273"/>
      <c r="GD71" s="273"/>
      <c r="GE71" s="273"/>
      <c r="GF71" s="273"/>
      <c r="GG71" s="273"/>
      <c r="GH71" s="273"/>
      <c r="GI71" s="273"/>
      <c r="GJ71" s="273"/>
      <c r="GK71" s="273"/>
      <c r="GL71" s="273"/>
      <c r="GM71" s="273"/>
      <c r="GN71" s="273"/>
      <c r="GO71" s="273"/>
      <c r="GP71" s="273"/>
      <c r="GQ71" s="273"/>
      <c r="GR71" s="273"/>
      <c r="GS71" s="273"/>
      <c r="GT71" s="273"/>
      <c r="GU71" s="273"/>
      <c r="GV71" s="273"/>
      <c r="GW71" s="273"/>
      <c r="GX71" s="273"/>
      <c r="GY71" s="273"/>
      <c r="GZ71" s="273"/>
      <c r="HA71" s="273"/>
      <c r="HB71" s="273"/>
      <c r="HC71" s="273"/>
      <c r="HD71" s="273"/>
      <c r="HE71" s="273"/>
      <c r="HF71" s="273"/>
      <c r="HG71" s="273"/>
      <c r="HH71" s="273"/>
      <c r="HI71" s="273"/>
      <c r="HJ71" s="273"/>
      <c r="HK71" s="273"/>
      <c r="HL71" s="273"/>
      <c r="HM71" s="273"/>
      <c r="HN71" s="273"/>
      <c r="HO71" s="273"/>
      <c r="HP71" s="273"/>
      <c r="HQ71" s="273"/>
      <c r="HR71" s="273"/>
      <c r="HS71" s="273"/>
      <c r="HT71" s="273"/>
      <c r="HU71" s="273"/>
      <c r="HV71" s="273"/>
      <c r="HW71" s="273"/>
      <c r="HX71" s="273"/>
      <c r="HY71" s="273"/>
      <c r="HZ71" s="273"/>
      <c r="IA71" s="273"/>
      <c r="IB71" s="273"/>
      <c r="IC71" s="273"/>
      <c r="ID71" s="273"/>
      <c r="IE71" s="273"/>
      <c r="IF71" s="273"/>
      <c r="IG71" s="273"/>
      <c r="IH71" s="273"/>
      <c r="II71" s="273"/>
      <c r="IJ71" s="273"/>
      <c r="IK71" s="273"/>
      <c r="IL71" s="273"/>
      <c r="IM71" s="273"/>
      <c r="IN71" s="273"/>
      <c r="IO71" s="273"/>
      <c r="IP71" s="273"/>
      <c r="IQ71" s="273"/>
      <c r="IR71" s="273"/>
      <c r="IS71" s="273"/>
      <c r="IT71" s="273"/>
      <c r="IU71" s="273"/>
    </row>
    <row r="72" s="30" customFormat="1" ht="24" customHeight="1" spans="1:255">
      <c r="A72" s="273"/>
      <c r="B72" s="307"/>
      <c r="C72" s="273"/>
      <c r="D72" s="308"/>
      <c r="E72" s="273"/>
      <c r="F72" s="273"/>
      <c r="G72" s="273"/>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c r="AE72" s="273"/>
      <c r="AF72" s="273"/>
      <c r="AG72" s="273"/>
      <c r="AH72" s="273"/>
      <c r="AI72" s="273"/>
      <c r="AJ72" s="273"/>
      <c r="AK72" s="273"/>
      <c r="AL72" s="273"/>
      <c r="AM72" s="273"/>
      <c r="AN72" s="273"/>
      <c r="AO72" s="273"/>
      <c r="AP72" s="273"/>
      <c r="AQ72" s="273"/>
      <c r="AR72" s="273"/>
      <c r="AS72" s="273"/>
      <c r="AT72" s="273"/>
      <c r="AU72" s="273"/>
      <c r="AV72" s="273"/>
      <c r="AW72" s="273"/>
      <c r="AX72" s="273"/>
      <c r="AY72" s="273"/>
      <c r="AZ72" s="273"/>
      <c r="BA72" s="273"/>
      <c r="BB72" s="273"/>
      <c r="BC72" s="273"/>
      <c r="BD72" s="273"/>
      <c r="BE72" s="273"/>
      <c r="BF72" s="273"/>
      <c r="BG72" s="273"/>
      <c r="BH72" s="273"/>
      <c r="BI72" s="273"/>
      <c r="BJ72" s="273"/>
      <c r="BK72" s="273"/>
      <c r="BL72" s="273"/>
      <c r="BM72" s="273"/>
      <c r="BN72" s="273"/>
      <c r="BO72" s="273"/>
      <c r="BP72" s="273"/>
      <c r="BQ72" s="273"/>
      <c r="BR72" s="273"/>
      <c r="BS72" s="273"/>
      <c r="BT72" s="273"/>
      <c r="BU72" s="273"/>
      <c r="BV72" s="273"/>
      <c r="BW72" s="273"/>
      <c r="BX72" s="273"/>
      <c r="BY72" s="273"/>
      <c r="BZ72" s="273"/>
      <c r="CA72" s="273"/>
      <c r="CB72" s="273"/>
      <c r="CC72" s="273"/>
      <c r="CD72" s="273"/>
      <c r="CE72" s="273"/>
      <c r="CF72" s="273"/>
      <c r="CG72" s="273"/>
      <c r="CH72" s="273"/>
      <c r="CI72" s="273"/>
      <c r="CJ72" s="273"/>
      <c r="CK72" s="273"/>
      <c r="CL72" s="273"/>
      <c r="CM72" s="273"/>
      <c r="CN72" s="273"/>
      <c r="CO72" s="273"/>
      <c r="CP72" s="273"/>
      <c r="CQ72" s="273"/>
      <c r="CR72" s="273"/>
      <c r="CS72" s="273"/>
      <c r="CT72" s="273"/>
      <c r="CU72" s="273"/>
      <c r="CV72" s="273"/>
      <c r="CW72" s="273"/>
      <c r="CX72" s="273"/>
      <c r="CY72" s="273"/>
      <c r="CZ72" s="273"/>
      <c r="DA72" s="273"/>
      <c r="DB72" s="273"/>
      <c r="DC72" s="273"/>
      <c r="DD72" s="273"/>
      <c r="DE72" s="273"/>
      <c r="DF72" s="273"/>
      <c r="DG72" s="273"/>
      <c r="DH72" s="273"/>
      <c r="DI72" s="273"/>
      <c r="DJ72" s="273"/>
      <c r="DK72" s="273"/>
      <c r="DL72" s="273"/>
      <c r="DM72" s="273"/>
      <c r="DN72" s="273"/>
      <c r="DO72" s="273"/>
      <c r="DP72" s="273"/>
      <c r="DQ72" s="273"/>
      <c r="DR72" s="273"/>
      <c r="DS72" s="273"/>
      <c r="DT72" s="273"/>
      <c r="DU72" s="273"/>
      <c r="DV72" s="273"/>
      <c r="DW72" s="273"/>
      <c r="DX72" s="273"/>
      <c r="DY72" s="273"/>
      <c r="DZ72" s="273"/>
      <c r="EA72" s="273"/>
      <c r="EB72" s="273"/>
      <c r="EC72" s="273"/>
      <c r="ED72" s="273"/>
      <c r="EE72" s="273"/>
      <c r="EF72" s="273"/>
      <c r="EG72" s="273"/>
      <c r="EH72" s="273"/>
      <c r="EI72" s="273"/>
      <c r="EJ72" s="273"/>
      <c r="EK72" s="273"/>
      <c r="EL72" s="273"/>
      <c r="EM72" s="273"/>
      <c r="EN72" s="273"/>
      <c r="EO72" s="273"/>
      <c r="EP72" s="273"/>
      <c r="EQ72" s="273"/>
      <c r="ER72" s="273"/>
      <c r="ES72" s="273"/>
      <c r="ET72" s="273"/>
      <c r="EU72" s="273"/>
      <c r="EV72" s="273"/>
      <c r="EW72" s="273"/>
      <c r="EX72" s="273"/>
      <c r="EY72" s="273"/>
      <c r="EZ72" s="273"/>
      <c r="FA72" s="273"/>
      <c r="FB72" s="273"/>
      <c r="FC72" s="273"/>
      <c r="FD72" s="273"/>
      <c r="FE72" s="273"/>
      <c r="FF72" s="273"/>
      <c r="FG72" s="273"/>
      <c r="FH72" s="273"/>
      <c r="FI72" s="273"/>
      <c r="FJ72" s="273"/>
      <c r="FK72" s="273"/>
      <c r="FL72" s="273"/>
      <c r="FM72" s="273"/>
      <c r="FN72" s="273"/>
      <c r="FO72" s="273"/>
      <c r="FP72" s="273"/>
      <c r="FQ72" s="273"/>
      <c r="FR72" s="273"/>
      <c r="FS72" s="273"/>
      <c r="FT72" s="273"/>
      <c r="FU72" s="273"/>
      <c r="FV72" s="273"/>
      <c r="FW72" s="273"/>
      <c r="FX72" s="273"/>
      <c r="FY72" s="273"/>
      <c r="FZ72" s="273"/>
      <c r="GA72" s="273"/>
      <c r="GB72" s="273"/>
      <c r="GC72" s="273"/>
      <c r="GD72" s="273"/>
      <c r="GE72" s="273"/>
      <c r="GF72" s="273"/>
      <c r="GG72" s="273"/>
      <c r="GH72" s="273"/>
      <c r="GI72" s="273"/>
      <c r="GJ72" s="273"/>
      <c r="GK72" s="273"/>
      <c r="GL72" s="273"/>
      <c r="GM72" s="273"/>
      <c r="GN72" s="273"/>
      <c r="GO72" s="273"/>
      <c r="GP72" s="273"/>
      <c r="GQ72" s="273"/>
      <c r="GR72" s="273"/>
      <c r="GS72" s="273"/>
      <c r="GT72" s="273"/>
      <c r="GU72" s="273"/>
      <c r="GV72" s="273"/>
      <c r="GW72" s="273"/>
      <c r="GX72" s="273"/>
      <c r="GY72" s="273"/>
      <c r="GZ72" s="273"/>
      <c r="HA72" s="273"/>
      <c r="HB72" s="273"/>
      <c r="HC72" s="273"/>
      <c r="HD72" s="273"/>
      <c r="HE72" s="273"/>
      <c r="HF72" s="273"/>
      <c r="HG72" s="273"/>
      <c r="HH72" s="273"/>
      <c r="HI72" s="273"/>
      <c r="HJ72" s="273"/>
      <c r="HK72" s="273"/>
      <c r="HL72" s="273"/>
      <c r="HM72" s="273"/>
      <c r="HN72" s="273"/>
      <c r="HO72" s="273"/>
      <c r="HP72" s="273"/>
      <c r="HQ72" s="273"/>
      <c r="HR72" s="273"/>
      <c r="HS72" s="273"/>
      <c r="HT72" s="273"/>
      <c r="HU72" s="273"/>
      <c r="HV72" s="273"/>
      <c r="HW72" s="273"/>
      <c r="HX72" s="273"/>
      <c r="HY72" s="273"/>
      <c r="HZ72" s="273"/>
      <c r="IA72" s="273"/>
      <c r="IB72" s="273"/>
      <c r="IC72" s="273"/>
      <c r="ID72" s="273"/>
      <c r="IE72" s="273"/>
      <c r="IF72" s="273"/>
      <c r="IG72" s="273"/>
      <c r="IH72" s="273"/>
      <c r="II72" s="273"/>
      <c r="IJ72" s="273"/>
      <c r="IK72" s="273"/>
      <c r="IL72" s="273"/>
      <c r="IM72" s="273"/>
      <c r="IN72" s="273"/>
      <c r="IO72" s="273"/>
      <c r="IP72" s="273"/>
      <c r="IQ72" s="273"/>
      <c r="IR72" s="273"/>
      <c r="IS72" s="273"/>
      <c r="IT72" s="273"/>
      <c r="IU72" s="273"/>
    </row>
    <row r="73" s="30" customFormat="1" ht="24" customHeight="1" spans="1:255">
      <c r="A73" s="273"/>
      <c r="B73" s="307"/>
      <c r="C73" s="273"/>
      <c r="D73" s="308"/>
      <c r="E73" s="273"/>
      <c r="F73" s="273"/>
      <c r="G73" s="273"/>
      <c r="H73" s="273"/>
      <c r="I73" s="273"/>
      <c r="J73" s="273"/>
      <c r="K73" s="273"/>
      <c r="L73" s="273"/>
      <c r="M73" s="273"/>
      <c r="N73" s="273"/>
      <c r="O73" s="273"/>
      <c r="P73" s="273"/>
      <c r="Q73" s="273"/>
      <c r="R73" s="273"/>
      <c r="S73" s="273"/>
      <c r="T73" s="273"/>
      <c r="U73" s="273"/>
      <c r="V73" s="273"/>
      <c r="W73" s="273"/>
      <c r="X73" s="273"/>
      <c r="Y73" s="273"/>
      <c r="Z73" s="273"/>
      <c r="AA73" s="273"/>
      <c r="AB73" s="273"/>
      <c r="AC73" s="273"/>
      <c r="AD73" s="273"/>
      <c r="AE73" s="273"/>
      <c r="AF73" s="273"/>
      <c r="AG73" s="273"/>
      <c r="AH73" s="273"/>
      <c r="AI73" s="273"/>
      <c r="AJ73" s="273"/>
      <c r="AK73" s="273"/>
      <c r="AL73" s="273"/>
      <c r="AM73" s="273"/>
      <c r="AN73" s="273"/>
      <c r="AO73" s="273"/>
      <c r="AP73" s="273"/>
      <c r="AQ73" s="273"/>
      <c r="AR73" s="273"/>
      <c r="AS73" s="273"/>
      <c r="AT73" s="273"/>
      <c r="AU73" s="273"/>
      <c r="AV73" s="273"/>
      <c r="AW73" s="273"/>
      <c r="AX73" s="273"/>
      <c r="AY73" s="273"/>
      <c r="AZ73" s="273"/>
      <c r="BA73" s="273"/>
      <c r="BB73" s="273"/>
      <c r="BC73" s="273"/>
      <c r="BD73" s="273"/>
      <c r="BE73" s="273"/>
      <c r="BF73" s="273"/>
      <c r="BG73" s="273"/>
      <c r="BH73" s="273"/>
      <c r="BI73" s="273"/>
      <c r="BJ73" s="273"/>
      <c r="BK73" s="273"/>
      <c r="BL73" s="273"/>
      <c r="BM73" s="273"/>
      <c r="BN73" s="273"/>
      <c r="BO73" s="273"/>
      <c r="BP73" s="273"/>
      <c r="BQ73" s="273"/>
      <c r="BR73" s="273"/>
      <c r="BS73" s="273"/>
      <c r="BT73" s="273"/>
      <c r="BU73" s="273"/>
      <c r="BV73" s="273"/>
      <c r="BW73" s="273"/>
      <c r="BX73" s="273"/>
      <c r="BY73" s="273"/>
      <c r="BZ73" s="273"/>
      <c r="CA73" s="273"/>
      <c r="CB73" s="273"/>
      <c r="CC73" s="273"/>
      <c r="CD73" s="273"/>
      <c r="CE73" s="273"/>
      <c r="CF73" s="273"/>
      <c r="CG73" s="273"/>
      <c r="CH73" s="273"/>
      <c r="CI73" s="273"/>
      <c r="CJ73" s="273"/>
      <c r="CK73" s="273"/>
      <c r="CL73" s="273"/>
      <c r="CM73" s="273"/>
      <c r="CN73" s="273"/>
      <c r="CO73" s="273"/>
      <c r="CP73" s="273"/>
      <c r="CQ73" s="273"/>
      <c r="CR73" s="273"/>
      <c r="CS73" s="273"/>
      <c r="CT73" s="273"/>
      <c r="CU73" s="273"/>
      <c r="CV73" s="273"/>
      <c r="CW73" s="273"/>
      <c r="CX73" s="273"/>
      <c r="CY73" s="273"/>
      <c r="CZ73" s="273"/>
      <c r="DA73" s="273"/>
      <c r="DB73" s="273"/>
      <c r="DC73" s="273"/>
      <c r="DD73" s="273"/>
      <c r="DE73" s="273"/>
      <c r="DF73" s="273"/>
      <c r="DG73" s="273"/>
      <c r="DH73" s="273"/>
      <c r="DI73" s="273"/>
      <c r="DJ73" s="273"/>
      <c r="DK73" s="273"/>
      <c r="DL73" s="273"/>
      <c r="DM73" s="273"/>
      <c r="DN73" s="273"/>
      <c r="DO73" s="273"/>
      <c r="DP73" s="273"/>
      <c r="DQ73" s="273"/>
      <c r="DR73" s="273"/>
      <c r="DS73" s="273"/>
      <c r="DT73" s="273"/>
      <c r="DU73" s="273"/>
      <c r="DV73" s="273"/>
      <c r="DW73" s="273"/>
      <c r="DX73" s="273"/>
      <c r="DY73" s="273"/>
      <c r="DZ73" s="273"/>
      <c r="EA73" s="273"/>
      <c r="EB73" s="273"/>
      <c r="EC73" s="273"/>
      <c r="ED73" s="273"/>
      <c r="EE73" s="273"/>
      <c r="EF73" s="273"/>
      <c r="EG73" s="273"/>
      <c r="EH73" s="273"/>
      <c r="EI73" s="273"/>
      <c r="EJ73" s="273"/>
      <c r="EK73" s="273"/>
      <c r="EL73" s="273"/>
      <c r="EM73" s="273"/>
      <c r="EN73" s="273"/>
      <c r="EO73" s="273"/>
      <c r="EP73" s="273"/>
      <c r="EQ73" s="273"/>
      <c r="ER73" s="273"/>
      <c r="ES73" s="273"/>
      <c r="ET73" s="273"/>
      <c r="EU73" s="273"/>
      <c r="EV73" s="273"/>
      <c r="EW73" s="273"/>
      <c r="EX73" s="273"/>
      <c r="EY73" s="273"/>
      <c r="EZ73" s="273"/>
      <c r="FA73" s="273"/>
      <c r="FB73" s="273"/>
      <c r="FC73" s="273"/>
      <c r="FD73" s="273"/>
      <c r="FE73" s="273"/>
      <c r="FF73" s="273"/>
      <c r="FG73" s="273"/>
      <c r="FH73" s="273"/>
      <c r="FI73" s="273"/>
      <c r="FJ73" s="273"/>
      <c r="FK73" s="273"/>
      <c r="FL73" s="273"/>
      <c r="FM73" s="273"/>
      <c r="FN73" s="273"/>
      <c r="FO73" s="273"/>
      <c r="FP73" s="273"/>
      <c r="FQ73" s="273"/>
      <c r="FR73" s="273"/>
      <c r="FS73" s="273"/>
      <c r="FT73" s="273"/>
      <c r="FU73" s="273"/>
      <c r="FV73" s="273"/>
      <c r="FW73" s="273"/>
      <c r="FX73" s="273"/>
      <c r="FY73" s="273"/>
      <c r="FZ73" s="273"/>
      <c r="GA73" s="273"/>
      <c r="GB73" s="273"/>
      <c r="GC73" s="273"/>
      <c r="GD73" s="273"/>
      <c r="GE73" s="273"/>
      <c r="GF73" s="273"/>
      <c r="GG73" s="273"/>
      <c r="GH73" s="273"/>
      <c r="GI73" s="273"/>
      <c r="GJ73" s="273"/>
      <c r="GK73" s="273"/>
      <c r="GL73" s="273"/>
      <c r="GM73" s="273"/>
      <c r="GN73" s="273"/>
      <c r="GO73" s="273"/>
      <c r="GP73" s="273"/>
      <c r="GQ73" s="273"/>
      <c r="GR73" s="273"/>
      <c r="GS73" s="273"/>
      <c r="GT73" s="273"/>
      <c r="GU73" s="273"/>
      <c r="GV73" s="273"/>
      <c r="GW73" s="273"/>
      <c r="GX73" s="273"/>
      <c r="GY73" s="273"/>
      <c r="GZ73" s="273"/>
      <c r="HA73" s="273"/>
      <c r="HB73" s="273"/>
      <c r="HC73" s="273"/>
      <c r="HD73" s="273"/>
      <c r="HE73" s="273"/>
      <c r="HF73" s="273"/>
      <c r="HG73" s="273"/>
      <c r="HH73" s="273"/>
      <c r="HI73" s="273"/>
      <c r="HJ73" s="273"/>
      <c r="HK73" s="273"/>
      <c r="HL73" s="273"/>
      <c r="HM73" s="273"/>
      <c r="HN73" s="273"/>
      <c r="HO73" s="273"/>
      <c r="HP73" s="273"/>
      <c r="HQ73" s="273"/>
      <c r="HR73" s="273"/>
      <c r="HS73" s="273"/>
      <c r="HT73" s="273"/>
      <c r="HU73" s="273"/>
      <c r="HV73" s="273"/>
      <c r="HW73" s="273"/>
      <c r="HX73" s="273"/>
      <c r="HY73" s="273"/>
      <c r="HZ73" s="273"/>
      <c r="IA73" s="273"/>
      <c r="IB73" s="273"/>
      <c r="IC73" s="273"/>
      <c r="ID73" s="273"/>
      <c r="IE73" s="273"/>
      <c r="IF73" s="273"/>
      <c r="IG73" s="273"/>
      <c r="IH73" s="273"/>
      <c r="II73" s="273"/>
      <c r="IJ73" s="273"/>
      <c r="IK73" s="273"/>
      <c r="IL73" s="273"/>
      <c r="IM73" s="273"/>
      <c r="IN73" s="273"/>
      <c r="IO73" s="273"/>
      <c r="IP73" s="273"/>
      <c r="IQ73" s="273"/>
      <c r="IR73" s="273"/>
      <c r="IS73" s="273"/>
      <c r="IT73" s="273"/>
      <c r="IU73" s="273"/>
    </row>
    <row r="74" s="30" customFormat="1" ht="24" customHeight="1" spans="1:255">
      <c r="A74" s="273"/>
      <c r="B74" s="307"/>
      <c r="C74" s="273"/>
      <c r="D74" s="308"/>
      <c r="E74" s="273"/>
      <c r="F74" s="273"/>
      <c r="G74" s="273"/>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73"/>
      <c r="AG74" s="273"/>
      <c r="AH74" s="273"/>
      <c r="AI74" s="273"/>
      <c r="AJ74" s="273"/>
      <c r="AK74" s="273"/>
      <c r="AL74" s="273"/>
      <c r="AM74" s="273"/>
      <c r="AN74" s="273"/>
      <c r="AO74" s="273"/>
      <c r="AP74" s="273"/>
      <c r="AQ74" s="273"/>
      <c r="AR74" s="273"/>
      <c r="AS74" s="273"/>
      <c r="AT74" s="273"/>
      <c r="AU74" s="273"/>
      <c r="AV74" s="273"/>
      <c r="AW74" s="273"/>
      <c r="AX74" s="273"/>
      <c r="AY74" s="273"/>
      <c r="AZ74" s="273"/>
      <c r="BA74" s="273"/>
      <c r="BB74" s="273"/>
      <c r="BC74" s="273"/>
      <c r="BD74" s="273"/>
      <c r="BE74" s="273"/>
      <c r="BF74" s="273"/>
      <c r="BG74" s="273"/>
      <c r="BH74" s="273"/>
      <c r="BI74" s="273"/>
      <c r="BJ74" s="273"/>
      <c r="BK74" s="273"/>
      <c r="BL74" s="273"/>
      <c r="BM74" s="273"/>
      <c r="BN74" s="273"/>
      <c r="BO74" s="273"/>
      <c r="BP74" s="273"/>
      <c r="BQ74" s="273"/>
      <c r="BR74" s="273"/>
      <c r="BS74" s="273"/>
      <c r="BT74" s="273"/>
      <c r="BU74" s="273"/>
      <c r="BV74" s="273"/>
      <c r="BW74" s="273"/>
      <c r="BX74" s="273"/>
      <c r="BY74" s="273"/>
      <c r="BZ74" s="273"/>
      <c r="CA74" s="273"/>
      <c r="CB74" s="273"/>
      <c r="CC74" s="273"/>
      <c r="CD74" s="273"/>
      <c r="CE74" s="273"/>
      <c r="CF74" s="273"/>
      <c r="CG74" s="273"/>
      <c r="CH74" s="273"/>
      <c r="CI74" s="273"/>
      <c r="CJ74" s="273"/>
      <c r="CK74" s="273"/>
      <c r="CL74" s="273"/>
      <c r="CM74" s="273"/>
      <c r="CN74" s="273"/>
      <c r="CO74" s="273"/>
      <c r="CP74" s="273"/>
      <c r="CQ74" s="273"/>
      <c r="CR74" s="273"/>
      <c r="CS74" s="273"/>
      <c r="CT74" s="273"/>
      <c r="CU74" s="273"/>
      <c r="CV74" s="273"/>
      <c r="CW74" s="273"/>
      <c r="CX74" s="273"/>
      <c r="CY74" s="273"/>
      <c r="CZ74" s="273"/>
      <c r="DA74" s="273"/>
      <c r="DB74" s="273"/>
      <c r="DC74" s="273"/>
      <c r="DD74" s="273"/>
      <c r="DE74" s="273"/>
      <c r="DF74" s="273"/>
      <c r="DG74" s="273"/>
      <c r="DH74" s="273"/>
      <c r="DI74" s="273"/>
      <c r="DJ74" s="273"/>
      <c r="DK74" s="273"/>
      <c r="DL74" s="273"/>
      <c r="DM74" s="273"/>
      <c r="DN74" s="273"/>
      <c r="DO74" s="273"/>
      <c r="DP74" s="273"/>
      <c r="DQ74" s="273"/>
      <c r="DR74" s="273"/>
      <c r="DS74" s="273"/>
      <c r="DT74" s="273"/>
      <c r="DU74" s="273"/>
      <c r="DV74" s="273"/>
      <c r="DW74" s="273"/>
      <c r="DX74" s="273"/>
      <c r="DY74" s="273"/>
      <c r="DZ74" s="273"/>
      <c r="EA74" s="273"/>
      <c r="EB74" s="273"/>
      <c r="EC74" s="273"/>
      <c r="ED74" s="273"/>
      <c r="EE74" s="273"/>
      <c r="EF74" s="273"/>
      <c r="EG74" s="273"/>
      <c r="EH74" s="273"/>
      <c r="EI74" s="273"/>
      <c r="EJ74" s="273"/>
      <c r="EK74" s="273"/>
      <c r="EL74" s="273"/>
      <c r="EM74" s="273"/>
      <c r="EN74" s="273"/>
      <c r="EO74" s="273"/>
      <c r="EP74" s="273"/>
      <c r="EQ74" s="273"/>
      <c r="ER74" s="273"/>
      <c r="ES74" s="273"/>
      <c r="ET74" s="273"/>
      <c r="EU74" s="273"/>
      <c r="EV74" s="273"/>
      <c r="EW74" s="273"/>
      <c r="EX74" s="273"/>
      <c r="EY74" s="273"/>
      <c r="EZ74" s="273"/>
      <c r="FA74" s="273"/>
      <c r="FB74" s="273"/>
      <c r="FC74" s="273"/>
      <c r="FD74" s="273"/>
      <c r="FE74" s="273"/>
      <c r="FF74" s="273"/>
      <c r="FG74" s="273"/>
      <c r="FH74" s="273"/>
      <c r="FI74" s="273"/>
      <c r="FJ74" s="273"/>
      <c r="FK74" s="273"/>
      <c r="FL74" s="273"/>
      <c r="FM74" s="273"/>
      <c r="FN74" s="273"/>
      <c r="FO74" s="273"/>
      <c r="FP74" s="273"/>
      <c r="FQ74" s="273"/>
      <c r="FR74" s="273"/>
      <c r="FS74" s="273"/>
      <c r="FT74" s="273"/>
      <c r="FU74" s="273"/>
      <c r="FV74" s="273"/>
      <c r="FW74" s="273"/>
      <c r="FX74" s="273"/>
      <c r="FY74" s="273"/>
      <c r="FZ74" s="273"/>
      <c r="GA74" s="273"/>
      <c r="GB74" s="273"/>
      <c r="GC74" s="273"/>
      <c r="GD74" s="273"/>
      <c r="GE74" s="273"/>
      <c r="GF74" s="273"/>
      <c r="GG74" s="273"/>
      <c r="GH74" s="273"/>
      <c r="GI74" s="273"/>
      <c r="GJ74" s="273"/>
      <c r="GK74" s="273"/>
      <c r="GL74" s="273"/>
      <c r="GM74" s="273"/>
      <c r="GN74" s="273"/>
      <c r="GO74" s="273"/>
      <c r="GP74" s="273"/>
      <c r="GQ74" s="273"/>
      <c r="GR74" s="273"/>
      <c r="GS74" s="273"/>
      <c r="GT74" s="273"/>
      <c r="GU74" s="273"/>
      <c r="GV74" s="273"/>
      <c r="GW74" s="273"/>
      <c r="GX74" s="273"/>
      <c r="GY74" s="273"/>
      <c r="GZ74" s="273"/>
      <c r="HA74" s="273"/>
      <c r="HB74" s="273"/>
      <c r="HC74" s="273"/>
      <c r="HD74" s="273"/>
      <c r="HE74" s="273"/>
      <c r="HF74" s="273"/>
      <c r="HG74" s="273"/>
      <c r="HH74" s="273"/>
      <c r="HI74" s="273"/>
      <c r="HJ74" s="273"/>
      <c r="HK74" s="273"/>
      <c r="HL74" s="273"/>
      <c r="HM74" s="273"/>
      <c r="HN74" s="273"/>
      <c r="HO74" s="273"/>
      <c r="HP74" s="273"/>
      <c r="HQ74" s="273"/>
      <c r="HR74" s="273"/>
      <c r="HS74" s="273"/>
      <c r="HT74" s="273"/>
      <c r="HU74" s="273"/>
      <c r="HV74" s="273"/>
      <c r="HW74" s="273"/>
      <c r="HX74" s="273"/>
      <c r="HY74" s="273"/>
      <c r="HZ74" s="273"/>
      <c r="IA74" s="273"/>
      <c r="IB74" s="273"/>
      <c r="IC74" s="273"/>
      <c r="ID74" s="273"/>
      <c r="IE74" s="273"/>
      <c r="IF74" s="273"/>
      <c r="IG74" s="273"/>
      <c r="IH74" s="273"/>
      <c r="II74" s="273"/>
      <c r="IJ74" s="273"/>
      <c r="IK74" s="273"/>
      <c r="IL74" s="273"/>
      <c r="IM74" s="273"/>
      <c r="IN74" s="273"/>
      <c r="IO74" s="273"/>
      <c r="IP74" s="273"/>
      <c r="IQ74" s="273"/>
      <c r="IR74" s="273"/>
      <c r="IS74" s="273"/>
      <c r="IT74" s="273"/>
      <c r="IU74" s="273"/>
    </row>
    <row r="75" s="30" customFormat="1" ht="24" customHeight="1" spans="1:255">
      <c r="A75" s="273"/>
      <c r="B75" s="307"/>
      <c r="C75" s="273"/>
      <c r="D75" s="308"/>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273"/>
      <c r="AM75" s="273"/>
      <c r="AN75" s="273"/>
      <c r="AO75" s="273"/>
      <c r="AP75" s="273"/>
      <c r="AQ75" s="273"/>
      <c r="AR75" s="273"/>
      <c r="AS75" s="273"/>
      <c r="AT75" s="273"/>
      <c r="AU75" s="273"/>
      <c r="AV75" s="273"/>
      <c r="AW75" s="273"/>
      <c r="AX75" s="273"/>
      <c r="AY75" s="273"/>
      <c r="AZ75" s="273"/>
      <c r="BA75" s="273"/>
      <c r="BB75" s="273"/>
      <c r="BC75" s="273"/>
      <c r="BD75" s="273"/>
      <c r="BE75" s="273"/>
      <c r="BF75" s="273"/>
      <c r="BG75" s="273"/>
      <c r="BH75" s="273"/>
      <c r="BI75" s="273"/>
      <c r="BJ75" s="273"/>
      <c r="BK75" s="273"/>
      <c r="BL75" s="273"/>
      <c r="BM75" s="273"/>
      <c r="BN75" s="273"/>
      <c r="BO75" s="273"/>
      <c r="BP75" s="273"/>
      <c r="BQ75" s="273"/>
      <c r="BR75" s="273"/>
      <c r="BS75" s="273"/>
      <c r="BT75" s="273"/>
      <c r="BU75" s="273"/>
      <c r="BV75" s="273"/>
      <c r="BW75" s="273"/>
      <c r="BX75" s="273"/>
      <c r="BY75" s="273"/>
      <c r="BZ75" s="273"/>
      <c r="CA75" s="273"/>
      <c r="CB75" s="273"/>
      <c r="CC75" s="273"/>
      <c r="CD75" s="273"/>
      <c r="CE75" s="273"/>
      <c r="CF75" s="273"/>
      <c r="CG75" s="273"/>
      <c r="CH75" s="273"/>
      <c r="CI75" s="273"/>
      <c r="CJ75" s="273"/>
      <c r="CK75" s="273"/>
      <c r="CL75" s="273"/>
      <c r="CM75" s="273"/>
      <c r="CN75" s="273"/>
      <c r="CO75" s="273"/>
      <c r="CP75" s="273"/>
      <c r="CQ75" s="273"/>
      <c r="CR75" s="273"/>
      <c r="CS75" s="273"/>
      <c r="CT75" s="273"/>
      <c r="CU75" s="273"/>
      <c r="CV75" s="273"/>
      <c r="CW75" s="273"/>
      <c r="CX75" s="273"/>
      <c r="CY75" s="273"/>
      <c r="CZ75" s="273"/>
      <c r="DA75" s="273"/>
      <c r="DB75" s="273"/>
      <c r="DC75" s="273"/>
      <c r="DD75" s="273"/>
      <c r="DE75" s="273"/>
      <c r="DF75" s="273"/>
      <c r="DG75" s="273"/>
      <c r="DH75" s="273"/>
      <c r="DI75" s="273"/>
      <c r="DJ75" s="273"/>
      <c r="DK75" s="273"/>
      <c r="DL75" s="273"/>
      <c r="DM75" s="273"/>
      <c r="DN75" s="273"/>
      <c r="DO75" s="273"/>
      <c r="DP75" s="273"/>
      <c r="DQ75" s="273"/>
      <c r="DR75" s="273"/>
      <c r="DS75" s="273"/>
      <c r="DT75" s="273"/>
      <c r="DU75" s="273"/>
      <c r="DV75" s="273"/>
      <c r="DW75" s="273"/>
      <c r="DX75" s="273"/>
      <c r="DY75" s="273"/>
      <c r="DZ75" s="273"/>
      <c r="EA75" s="273"/>
      <c r="EB75" s="273"/>
      <c r="EC75" s="273"/>
      <c r="ED75" s="273"/>
      <c r="EE75" s="273"/>
      <c r="EF75" s="273"/>
      <c r="EG75" s="273"/>
      <c r="EH75" s="273"/>
      <c r="EI75" s="273"/>
      <c r="EJ75" s="273"/>
      <c r="EK75" s="273"/>
      <c r="EL75" s="273"/>
      <c r="EM75" s="273"/>
      <c r="EN75" s="273"/>
      <c r="EO75" s="273"/>
      <c r="EP75" s="273"/>
      <c r="EQ75" s="273"/>
      <c r="ER75" s="273"/>
      <c r="ES75" s="273"/>
      <c r="ET75" s="273"/>
      <c r="EU75" s="273"/>
      <c r="EV75" s="273"/>
      <c r="EW75" s="273"/>
      <c r="EX75" s="273"/>
      <c r="EY75" s="273"/>
      <c r="EZ75" s="273"/>
      <c r="FA75" s="273"/>
      <c r="FB75" s="273"/>
      <c r="FC75" s="273"/>
      <c r="FD75" s="273"/>
      <c r="FE75" s="273"/>
      <c r="FF75" s="273"/>
      <c r="FG75" s="273"/>
      <c r="FH75" s="273"/>
      <c r="FI75" s="273"/>
      <c r="FJ75" s="273"/>
      <c r="FK75" s="273"/>
      <c r="FL75" s="273"/>
      <c r="FM75" s="273"/>
      <c r="FN75" s="273"/>
      <c r="FO75" s="273"/>
      <c r="FP75" s="273"/>
      <c r="FQ75" s="273"/>
      <c r="FR75" s="273"/>
      <c r="FS75" s="273"/>
      <c r="FT75" s="273"/>
      <c r="FU75" s="273"/>
      <c r="FV75" s="273"/>
      <c r="FW75" s="273"/>
      <c r="FX75" s="273"/>
      <c r="FY75" s="273"/>
      <c r="FZ75" s="273"/>
      <c r="GA75" s="273"/>
      <c r="GB75" s="273"/>
      <c r="GC75" s="273"/>
      <c r="GD75" s="273"/>
      <c r="GE75" s="273"/>
      <c r="GF75" s="273"/>
      <c r="GG75" s="273"/>
      <c r="GH75" s="273"/>
      <c r="GI75" s="273"/>
      <c r="GJ75" s="273"/>
      <c r="GK75" s="273"/>
      <c r="GL75" s="273"/>
      <c r="GM75" s="273"/>
      <c r="GN75" s="273"/>
      <c r="GO75" s="273"/>
      <c r="GP75" s="273"/>
      <c r="GQ75" s="273"/>
      <c r="GR75" s="273"/>
      <c r="GS75" s="273"/>
      <c r="GT75" s="273"/>
      <c r="GU75" s="273"/>
      <c r="GV75" s="273"/>
      <c r="GW75" s="273"/>
      <c r="GX75" s="273"/>
      <c r="GY75" s="273"/>
      <c r="GZ75" s="273"/>
      <c r="HA75" s="273"/>
      <c r="HB75" s="273"/>
      <c r="HC75" s="273"/>
      <c r="HD75" s="273"/>
      <c r="HE75" s="273"/>
      <c r="HF75" s="273"/>
      <c r="HG75" s="273"/>
      <c r="HH75" s="273"/>
      <c r="HI75" s="273"/>
      <c r="HJ75" s="273"/>
      <c r="HK75" s="273"/>
      <c r="HL75" s="273"/>
      <c r="HM75" s="273"/>
      <c r="HN75" s="273"/>
      <c r="HO75" s="273"/>
      <c r="HP75" s="273"/>
      <c r="HQ75" s="273"/>
      <c r="HR75" s="273"/>
      <c r="HS75" s="273"/>
      <c r="HT75" s="273"/>
      <c r="HU75" s="273"/>
      <c r="HV75" s="273"/>
      <c r="HW75" s="273"/>
      <c r="HX75" s="273"/>
      <c r="HY75" s="273"/>
      <c r="HZ75" s="273"/>
      <c r="IA75" s="273"/>
      <c r="IB75" s="273"/>
      <c r="IC75" s="273"/>
      <c r="ID75" s="273"/>
      <c r="IE75" s="273"/>
      <c r="IF75" s="273"/>
      <c r="IG75" s="273"/>
      <c r="IH75" s="273"/>
      <c r="II75" s="273"/>
      <c r="IJ75" s="273"/>
      <c r="IK75" s="273"/>
      <c r="IL75" s="273"/>
      <c r="IM75" s="273"/>
      <c r="IN75" s="273"/>
      <c r="IO75" s="273"/>
      <c r="IP75" s="273"/>
      <c r="IQ75" s="273"/>
      <c r="IR75" s="273"/>
      <c r="IS75" s="273"/>
      <c r="IT75" s="273"/>
      <c r="IU75" s="273"/>
    </row>
    <row r="76" s="30" customFormat="1" ht="24" customHeight="1" spans="1:255">
      <c r="A76" s="273"/>
      <c r="B76" s="307"/>
      <c r="C76" s="273"/>
      <c r="D76" s="308"/>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c r="AH76" s="273"/>
      <c r="AI76" s="273"/>
      <c r="AJ76" s="273"/>
      <c r="AK76" s="273"/>
      <c r="AL76" s="273"/>
      <c r="AM76" s="273"/>
      <c r="AN76" s="273"/>
      <c r="AO76" s="273"/>
      <c r="AP76" s="273"/>
      <c r="AQ76" s="273"/>
      <c r="AR76" s="273"/>
      <c r="AS76" s="273"/>
      <c r="AT76" s="273"/>
      <c r="AU76" s="273"/>
      <c r="AV76" s="273"/>
      <c r="AW76" s="273"/>
      <c r="AX76" s="273"/>
      <c r="AY76" s="273"/>
      <c r="AZ76" s="273"/>
      <c r="BA76" s="273"/>
      <c r="BB76" s="273"/>
      <c r="BC76" s="273"/>
      <c r="BD76" s="273"/>
      <c r="BE76" s="273"/>
      <c r="BF76" s="273"/>
      <c r="BG76" s="273"/>
      <c r="BH76" s="273"/>
      <c r="BI76" s="273"/>
      <c r="BJ76" s="273"/>
      <c r="BK76" s="273"/>
      <c r="BL76" s="273"/>
      <c r="BM76" s="273"/>
      <c r="BN76" s="273"/>
      <c r="BO76" s="273"/>
      <c r="BP76" s="273"/>
      <c r="BQ76" s="273"/>
      <c r="BR76" s="273"/>
      <c r="BS76" s="273"/>
      <c r="BT76" s="273"/>
      <c r="BU76" s="273"/>
      <c r="BV76" s="273"/>
      <c r="BW76" s="273"/>
      <c r="BX76" s="273"/>
      <c r="BY76" s="273"/>
      <c r="BZ76" s="273"/>
      <c r="CA76" s="273"/>
      <c r="CB76" s="273"/>
      <c r="CC76" s="273"/>
      <c r="CD76" s="273"/>
      <c r="CE76" s="273"/>
      <c r="CF76" s="273"/>
      <c r="CG76" s="273"/>
      <c r="CH76" s="273"/>
      <c r="CI76" s="273"/>
      <c r="CJ76" s="273"/>
      <c r="CK76" s="273"/>
      <c r="CL76" s="273"/>
      <c r="CM76" s="273"/>
      <c r="CN76" s="273"/>
      <c r="CO76" s="273"/>
      <c r="CP76" s="273"/>
      <c r="CQ76" s="273"/>
      <c r="CR76" s="273"/>
      <c r="CS76" s="273"/>
      <c r="CT76" s="273"/>
      <c r="CU76" s="273"/>
      <c r="CV76" s="273"/>
      <c r="CW76" s="273"/>
      <c r="CX76" s="273"/>
      <c r="CY76" s="273"/>
      <c r="CZ76" s="273"/>
      <c r="DA76" s="273"/>
      <c r="DB76" s="273"/>
      <c r="DC76" s="273"/>
      <c r="DD76" s="273"/>
      <c r="DE76" s="273"/>
      <c r="DF76" s="273"/>
      <c r="DG76" s="273"/>
      <c r="DH76" s="273"/>
      <c r="DI76" s="273"/>
      <c r="DJ76" s="273"/>
      <c r="DK76" s="273"/>
      <c r="DL76" s="273"/>
      <c r="DM76" s="273"/>
      <c r="DN76" s="273"/>
      <c r="DO76" s="273"/>
      <c r="DP76" s="273"/>
      <c r="DQ76" s="273"/>
      <c r="DR76" s="273"/>
      <c r="DS76" s="273"/>
      <c r="DT76" s="273"/>
      <c r="DU76" s="273"/>
      <c r="DV76" s="273"/>
      <c r="DW76" s="273"/>
      <c r="DX76" s="273"/>
      <c r="DY76" s="273"/>
      <c r="DZ76" s="273"/>
      <c r="EA76" s="273"/>
      <c r="EB76" s="273"/>
      <c r="EC76" s="273"/>
      <c r="ED76" s="273"/>
      <c r="EE76" s="273"/>
      <c r="EF76" s="273"/>
      <c r="EG76" s="273"/>
      <c r="EH76" s="273"/>
      <c r="EI76" s="273"/>
      <c r="EJ76" s="273"/>
      <c r="EK76" s="273"/>
      <c r="EL76" s="273"/>
      <c r="EM76" s="273"/>
      <c r="EN76" s="273"/>
      <c r="EO76" s="273"/>
      <c r="EP76" s="273"/>
      <c r="EQ76" s="273"/>
      <c r="ER76" s="273"/>
      <c r="ES76" s="273"/>
      <c r="ET76" s="273"/>
      <c r="EU76" s="273"/>
      <c r="EV76" s="273"/>
      <c r="EW76" s="273"/>
      <c r="EX76" s="273"/>
      <c r="EY76" s="273"/>
      <c r="EZ76" s="273"/>
      <c r="FA76" s="273"/>
      <c r="FB76" s="273"/>
      <c r="FC76" s="273"/>
      <c r="FD76" s="273"/>
      <c r="FE76" s="273"/>
      <c r="FF76" s="273"/>
      <c r="FG76" s="273"/>
      <c r="FH76" s="273"/>
      <c r="FI76" s="273"/>
      <c r="FJ76" s="273"/>
      <c r="FK76" s="273"/>
      <c r="FL76" s="273"/>
      <c r="FM76" s="273"/>
      <c r="FN76" s="273"/>
      <c r="FO76" s="273"/>
      <c r="FP76" s="273"/>
      <c r="FQ76" s="273"/>
      <c r="FR76" s="273"/>
      <c r="FS76" s="273"/>
      <c r="FT76" s="273"/>
      <c r="FU76" s="273"/>
      <c r="FV76" s="273"/>
      <c r="FW76" s="273"/>
      <c r="FX76" s="273"/>
      <c r="FY76" s="273"/>
      <c r="FZ76" s="273"/>
      <c r="GA76" s="273"/>
      <c r="GB76" s="273"/>
      <c r="GC76" s="273"/>
      <c r="GD76" s="273"/>
      <c r="GE76" s="273"/>
      <c r="GF76" s="273"/>
      <c r="GG76" s="273"/>
      <c r="GH76" s="273"/>
      <c r="GI76" s="273"/>
      <c r="GJ76" s="273"/>
      <c r="GK76" s="273"/>
      <c r="GL76" s="273"/>
      <c r="GM76" s="273"/>
      <c r="GN76" s="273"/>
      <c r="GO76" s="273"/>
      <c r="GP76" s="273"/>
      <c r="GQ76" s="273"/>
      <c r="GR76" s="273"/>
      <c r="GS76" s="273"/>
      <c r="GT76" s="273"/>
      <c r="GU76" s="273"/>
      <c r="GV76" s="273"/>
      <c r="GW76" s="273"/>
      <c r="GX76" s="273"/>
      <c r="GY76" s="273"/>
      <c r="GZ76" s="273"/>
      <c r="HA76" s="273"/>
      <c r="HB76" s="273"/>
      <c r="HC76" s="273"/>
      <c r="HD76" s="273"/>
      <c r="HE76" s="273"/>
      <c r="HF76" s="273"/>
      <c r="HG76" s="273"/>
      <c r="HH76" s="273"/>
      <c r="HI76" s="273"/>
      <c r="HJ76" s="273"/>
      <c r="HK76" s="273"/>
      <c r="HL76" s="273"/>
      <c r="HM76" s="273"/>
      <c r="HN76" s="273"/>
      <c r="HO76" s="273"/>
      <c r="HP76" s="273"/>
      <c r="HQ76" s="273"/>
      <c r="HR76" s="273"/>
      <c r="HS76" s="273"/>
      <c r="HT76" s="273"/>
      <c r="HU76" s="273"/>
      <c r="HV76" s="273"/>
      <c r="HW76" s="273"/>
      <c r="HX76" s="273"/>
      <c r="HY76" s="273"/>
      <c r="HZ76" s="273"/>
      <c r="IA76" s="273"/>
      <c r="IB76" s="273"/>
      <c r="IC76" s="273"/>
      <c r="ID76" s="273"/>
      <c r="IE76" s="273"/>
      <c r="IF76" s="273"/>
      <c r="IG76" s="273"/>
      <c r="IH76" s="273"/>
      <c r="II76" s="273"/>
      <c r="IJ76" s="273"/>
      <c r="IK76" s="273"/>
      <c r="IL76" s="273"/>
      <c r="IM76" s="273"/>
      <c r="IN76" s="273"/>
      <c r="IO76" s="273"/>
      <c r="IP76" s="273"/>
      <c r="IQ76" s="273"/>
      <c r="IR76" s="273"/>
      <c r="IS76" s="273"/>
      <c r="IT76" s="273"/>
      <c r="IU76" s="273"/>
    </row>
    <row r="77" s="30" customFormat="1" ht="24" customHeight="1" spans="1:255">
      <c r="A77" s="273"/>
      <c r="B77" s="307"/>
      <c r="C77" s="273"/>
      <c r="D77" s="308"/>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3"/>
      <c r="AP77" s="273"/>
      <c r="AQ77" s="273"/>
      <c r="AR77" s="273"/>
      <c r="AS77" s="273"/>
      <c r="AT77" s="273"/>
      <c r="AU77" s="273"/>
      <c r="AV77" s="273"/>
      <c r="AW77" s="273"/>
      <c r="AX77" s="273"/>
      <c r="AY77" s="273"/>
      <c r="AZ77" s="273"/>
      <c r="BA77" s="273"/>
      <c r="BB77" s="273"/>
      <c r="BC77" s="273"/>
      <c r="BD77" s="273"/>
      <c r="BE77" s="273"/>
      <c r="BF77" s="273"/>
      <c r="BG77" s="273"/>
      <c r="BH77" s="273"/>
      <c r="BI77" s="273"/>
      <c r="BJ77" s="273"/>
      <c r="BK77" s="273"/>
      <c r="BL77" s="273"/>
      <c r="BM77" s="273"/>
      <c r="BN77" s="273"/>
      <c r="BO77" s="273"/>
      <c r="BP77" s="273"/>
      <c r="BQ77" s="273"/>
      <c r="BR77" s="273"/>
      <c r="BS77" s="273"/>
      <c r="BT77" s="273"/>
      <c r="BU77" s="273"/>
      <c r="BV77" s="273"/>
      <c r="BW77" s="273"/>
      <c r="BX77" s="273"/>
      <c r="BY77" s="273"/>
      <c r="BZ77" s="273"/>
      <c r="CA77" s="273"/>
      <c r="CB77" s="273"/>
      <c r="CC77" s="273"/>
      <c r="CD77" s="273"/>
      <c r="CE77" s="273"/>
      <c r="CF77" s="273"/>
      <c r="CG77" s="273"/>
      <c r="CH77" s="273"/>
      <c r="CI77" s="273"/>
      <c r="CJ77" s="273"/>
      <c r="CK77" s="273"/>
      <c r="CL77" s="273"/>
      <c r="CM77" s="273"/>
      <c r="CN77" s="273"/>
      <c r="CO77" s="273"/>
      <c r="CP77" s="273"/>
      <c r="CQ77" s="273"/>
      <c r="CR77" s="273"/>
      <c r="CS77" s="273"/>
      <c r="CT77" s="273"/>
      <c r="CU77" s="273"/>
      <c r="CV77" s="273"/>
      <c r="CW77" s="273"/>
      <c r="CX77" s="273"/>
      <c r="CY77" s="273"/>
      <c r="CZ77" s="273"/>
      <c r="DA77" s="273"/>
      <c r="DB77" s="273"/>
      <c r="DC77" s="273"/>
      <c r="DD77" s="273"/>
      <c r="DE77" s="273"/>
      <c r="DF77" s="273"/>
      <c r="DG77" s="273"/>
      <c r="DH77" s="273"/>
      <c r="DI77" s="273"/>
      <c r="DJ77" s="273"/>
      <c r="DK77" s="273"/>
      <c r="DL77" s="273"/>
      <c r="DM77" s="273"/>
      <c r="DN77" s="273"/>
      <c r="DO77" s="273"/>
      <c r="DP77" s="273"/>
      <c r="DQ77" s="273"/>
      <c r="DR77" s="273"/>
      <c r="DS77" s="273"/>
      <c r="DT77" s="273"/>
      <c r="DU77" s="273"/>
      <c r="DV77" s="273"/>
      <c r="DW77" s="273"/>
      <c r="DX77" s="273"/>
      <c r="DY77" s="273"/>
      <c r="DZ77" s="273"/>
      <c r="EA77" s="273"/>
      <c r="EB77" s="273"/>
      <c r="EC77" s="273"/>
      <c r="ED77" s="273"/>
      <c r="EE77" s="273"/>
      <c r="EF77" s="273"/>
      <c r="EG77" s="273"/>
      <c r="EH77" s="273"/>
      <c r="EI77" s="273"/>
      <c r="EJ77" s="273"/>
      <c r="EK77" s="273"/>
      <c r="EL77" s="273"/>
      <c r="EM77" s="273"/>
      <c r="EN77" s="273"/>
      <c r="EO77" s="273"/>
      <c r="EP77" s="273"/>
      <c r="EQ77" s="273"/>
      <c r="ER77" s="273"/>
      <c r="ES77" s="273"/>
      <c r="ET77" s="273"/>
      <c r="EU77" s="273"/>
      <c r="EV77" s="273"/>
      <c r="EW77" s="273"/>
      <c r="EX77" s="273"/>
      <c r="EY77" s="273"/>
      <c r="EZ77" s="273"/>
      <c r="FA77" s="273"/>
      <c r="FB77" s="273"/>
      <c r="FC77" s="273"/>
      <c r="FD77" s="273"/>
      <c r="FE77" s="273"/>
      <c r="FF77" s="273"/>
      <c r="FG77" s="273"/>
      <c r="FH77" s="273"/>
      <c r="FI77" s="273"/>
      <c r="FJ77" s="273"/>
      <c r="FK77" s="273"/>
      <c r="FL77" s="273"/>
      <c r="FM77" s="273"/>
      <c r="FN77" s="273"/>
      <c r="FO77" s="273"/>
      <c r="FP77" s="273"/>
      <c r="FQ77" s="273"/>
      <c r="FR77" s="273"/>
      <c r="FS77" s="273"/>
      <c r="FT77" s="273"/>
      <c r="FU77" s="273"/>
      <c r="FV77" s="273"/>
      <c r="FW77" s="273"/>
      <c r="FX77" s="273"/>
      <c r="FY77" s="273"/>
      <c r="FZ77" s="273"/>
      <c r="GA77" s="273"/>
      <c r="GB77" s="273"/>
      <c r="GC77" s="273"/>
      <c r="GD77" s="273"/>
      <c r="GE77" s="273"/>
      <c r="GF77" s="273"/>
      <c r="GG77" s="273"/>
      <c r="GH77" s="273"/>
      <c r="GI77" s="273"/>
      <c r="GJ77" s="273"/>
      <c r="GK77" s="273"/>
      <c r="GL77" s="273"/>
      <c r="GM77" s="273"/>
      <c r="GN77" s="273"/>
      <c r="GO77" s="273"/>
      <c r="GP77" s="273"/>
      <c r="GQ77" s="273"/>
      <c r="GR77" s="273"/>
      <c r="GS77" s="273"/>
      <c r="GT77" s="273"/>
      <c r="GU77" s="273"/>
      <c r="GV77" s="273"/>
      <c r="GW77" s="273"/>
      <c r="GX77" s="273"/>
      <c r="GY77" s="273"/>
      <c r="GZ77" s="273"/>
      <c r="HA77" s="273"/>
      <c r="HB77" s="273"/>
      <c r="HC77" s="273"/>
      <c r="HD77" s="273"/>
      <c r="HE77" s="273"/>
      <c r="HF77" s="273"/>
      <c r="HG77" s="273"/>
      <c r="HH77" s="273"/>
      <c r="HI77" s="273"/>
      <c r="HJ77" s="273"/>
      <c r="HK77" s="273"/>
      <c r="HL77" s="273"/>
      <c r="HM77" s="273"/>
      <c r="HN77" s="273"/>
      <c r="HO77" s="273"/>
      <c r="HP77" s="273"/>
      <c r="HQ77" s="273"/>
      <c r="HR77" s="273"/>
      <c r="HS77" s="273"/>
      <c r="HT77" s="273"/>
      <c r="HU77" s="273"/>
      <c r="HV77" s="273"/>
      <c r="HW77" s="273"/>
      <c r="HX77" s="273"/>
      <c r="HY77" s="273"/>
      <c r="HZ77" s="273"/>
      <c r="IA77" s="273"/>
      <c r="IB77" s="273"/>
      <c r="IC77" s="273"/>
      <c r="ID77" s="273"/>
      <c r="IE77" s="273"/>
      <c r="IF77" s="273"/>
      <c r="IG77" s="273"/>
      <c r="IH77" s="273"/>
      <c r="II77" s="273"/>
      <c r="IJ77" s="273"/>
      <c r="IK77" s="273"/>
      <c r="IL77" s="273"/>
      <c r="IM77" s="273"/>
      <c r="IN77" s="273"/>
      <c r="IO77" s="273"/>
      <c r="IP77" s="273"/>
      <c r="IQ77" s="273"/>
      <c r="IR77" s="273"/>
      <c r="IS77" s="273"/>
      <c r="IT77" s="273"/>
      <c r="IU77" s="273"/>
    </row>
    <row r="78" s="30" customFormat="1" ht="24" customHeight="1" spans="1:255">
      <c r="A78" s="273"/>
      <c r="B78" s="307"/>
      <c r="C78" s="273"/>
      <c r="D78" s="308"/>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273"/>
      <c r="AM78" s="273"/>
      <c r="AN78" s="273"/>
      <c r="AO78" s="273"/>
      <c r="AP78" s="273"/>
      <c r="AQ78" s="273"/>
      <c r="AR78" s="273"/>
      <c r="AS78" s="273"/>
      <c r="AT78" s="273"/>
      <c r="AU78" s="273"/>
      <c r="AV78" s="273"/>
      <c r="AW78" s="273"/>
      <c r="AX78" s="273"/>
      <c r="AY78" s="273"/>
      <c r="AZ78" s="273"/>
      <c r="BA78" s="273"/>
      <c r="BB78" s="273"/>
      <c r="BC78" s="273"/>
      <c r="BD78" s="273"/>
      <c r="BE78" s="273"/>
      <c r="BF78" s="273"/>
      <c r="BG78" s="273"/>
      <c r="BH78" s="273"/>
      <c r="BI78" s="273"/>
      <c r="BJ78" s="273"/>
      <c r="BK78" s="273"/>
      <c r="BL78" s="273"/>
      <c r="BM78" s="273"/>
      <c r="BN78" s="273"/>
      <c r="BO78" s="273"/>
      <c r="BP78" s="273"/>
      <c r="BQ78" s="273"/>
      <c r="BR78" s="273"/>
      <c r="BS78" s="273"/>
      <c r="BT78" s="273"/>
      <c r="BU78" s="273"/>
      <c r="BV78" s="273"/>
      <c r="BW78" s="273"/>
      <c r="BX78" s="273"/>
      <c r="BY78" s="273"/>
      <c r="BZ78" s="273"/>
      <c r="CA78" s="273"/>
      <c r="CB78" s="273"/>
      <c r="CC78" s="273"/>
      <c r="CD78" s="273"/>
      <c r="CE78" s="273"/>
      <c r="CF78" s="273"/>
      <c r="CG78" s="273"/>
      <c r="CH78" s="273"/>
      <c r="CI78" s="273"/>
      <c r="CJ78" s="273"/>
      <c r="CK78" s="273"/>
      <c r="CL78" s="273"/>
      <c r="CM78" s="273"/>
      <c r="CN78" s="273"/>
      <c r="CO78" s="273"/>
      <c r="CP78" s="273"/>
      <c r="CQ78" s="273"/>
      <c r="CR78" s="273"/>
      <c r="CS78" s="273"/>
      <c r="CT78" s="273"/>
      <c r="CU78" s="273"/>
      <c r="CV78" s="273"/>
      <c r="CW78" s="273"/>
      <c r="CX78" s="273"/>
      <c r="CY78" s="273"/>
      <c r="CZ78" s="273"/>
      <c r="DA78" s="273"/>
      <c r="DB78" s="273"/>
      <c r="DC78" s="273"/>
      <c r="DD78" s="273"/>
      <c r="DE78" s="273"/>
      <c r="DF78" s="273"/>
      <c r="DG78" s="273"/>
      <c r="DH78" s="273"/>
      <c r="DI78" s="273"/>
      <c r="DJ78" s="273"/>
      <c r="DK78" s="273"/>
      <c r="DL78" s="273"/>
      <c r="DM78" s="273"/>
      <c r="DN78" s="273"/>
      <c r="DO78" s="273"/>
      <c r="DP78" s="273"/>
      <c r="DQ78" s="273"/>
      <c r="DR78" s="273"/>
      <c r="DS78" s="273"/>
      <c r="DT78" s="273"/>
      <c r="DU78" s="273"/>
      <c r="DV78" s="273"/>
      <c r="DW78" s="273"/>
      <c r="DX78" s="273"/>
      <c r="DY78" s="273"/>
      <c r="DZ78" s="273"/>
      <c r="EA78" s="273"/>
      <c r="EB78" s="273"/>
      <c r="EC78" s="273"/>
      <c r="ED78" s="273"/>
      <c r="EE78" s="273"/>
      <c r="EF78" s="273"/>
      <c r="EG78" s="273"/>
      <c r="EH78" s="273"/>
      <c r="EI78" s="273"/>
      <c r="EJ78" s="273"/>
      <c r="EK78" s="273"/>
      <c r="EL78" s="273"/>
      <c r="EM78" s="273"/>
      <c r="EN78" s="273"/>
      <c r="EO78" s="273"/>
      <c r="EP78" s="273"/>
      <c r="EQ78" s="273"/>
      <c r="ER78" s="273"/>
      <c r="ES78" s="273"/>
      <c r="ET78" s="273"/>
      <c r="EU78" s="273"/>
      <c r="EV78" s="273"/>
      <c r="EW78" s="273"/>
      <c r="EX78" s="273"/>
      <c r="EY78" s="273"/>
      <c r="EZ78" s="273"/>
      <c r="FA78" s="273"/>
      <c r="FB78" s="273"/>
      <c r="FC78" s="273"/>
      <c r="FD78" s="273"/>
      <c r="FE78" s="273"/>
      <c r="FF78" s="273"/>
      <c r="FG78" s="273"/>
      <c r="FH78" s="273"/>
      <c r="FI78" s="273"/>
      <c r="FJ78" s="273"/>
      <c r="FK78" s="273"/>
      <c r="FL78" s="273"/>
      <c r="FM78" s="273"/>
      <c r="FN78" s="273"/>
      <c r="FO78" s="273"/>
      <c r="FP78" s="273"/>
      <c r="FQ78" s="273"/>
      <c r="FR78" s="273"/>
      <c r="FS78" s="273"/>
      <c r="FT78" s="273"/>
      <c r="FU78" s="273"/>
      <c r="FV78" s="273"/>
      <c r="FW78" s="273"/>
      <c r="FX78" s="273"/>
      <c r="FY78" s="273"/>
      <c r="FZ78" s="273"/>
      <c r="GA78" s="273"/>
      <c r="GB78" s="273"/>
      <c r="GC78" s="273"/>
      <c r="GD78" s="273"/>
      <c r="GE78" s="273"/>
      <c r="GF78" s="273"/>
      <c r="GG78" s="273"/>
      <c r="GH78" s="273"/>
      <c r="GI78" s="273"/>
      <c r="GJ78" s="273"/>
      <c r="GK78" s="273"/>
      <c r="GL78" s="273"/>
      <c r="GM78" s="273"/>
      <c r="GN78" s="273"/>
      <c r="GO78" s="273"/>
      <c r="GP78" s="273"/>
      <c r="GQ78" s="273"/>
      <c r="GR78" s="273"/>
      <c r="GS78" s="273"/>
      <c r="GT78" s="273"/>
      <c r="GU78" s="273"/>
      <c r="GV78" s="273"/>
      <c r="GW78" s="273"/>
      <c r="GX78" s="273"/>
      <c r="GY78" s="273"/>
      <c r="GZ78" s="273"/>
      <c r="HA78" s="273"/>
      <c r="HB78" s="273"/>
      <c r="HC78" s="273"/>
      <c r="HD78" s="273"/>
      <c r="HE78" s="273"/>
      <c r="HF78" s="273"/>
      <c r="HG78" s="273"/>
      <c r="HH78" s="273"/>
      <c r="HI78" s="273"/>
      <c r="HJ78" s="273"/>
      <c r="HK78" s="273"/>
      <c r="HL78" s="273"/>
      <c r="HM78" s="273"/>
      <c r="HN78" s="273"/>
      <c r="HO78" s="273"/>
      <c r="HP78" s="273"/>
      <c r="HQ78" s="273"/>
      <c r="HR78" s="273"/>
      <c r="HS78" s="273"/>
      <c r="HT78" s="273"/>
      <c r="HU78" s="273"/>
      <c r="HV78" s="273"/>
      <c r="HW78" s="273"/>
      <c r="HX78" s="273"/>
      <c r="HY78" s="273"/>
      <c r="HZ78" s="273"/>
      <c r="IA78" s="273"/>
      <c r="IB78" s="273"/>
      <c r="IC78" s="273"/>
      <c r="ID78" s="273"/>
      <c r="IE78" s="273"/>
      <c r="IF78" s="273"/>
      <c r="IG78" s="273"/>
      <c r="IH78" s="273"/>
      <c r="II78" s="273"/>
      <c r="IJ78" s="273"/>
      <c r="IK78" s="273"/>
      <c r="IL78" s="273"/>
      <c r="IM78" s="273"/>
      <c r="IN78" s="273"/>
      <c r="IO78" s="273"/>
      <c r="IP78" s="273"/>
      <c r="IQ78" s="273"/>
      <c r="IR78" s="273"/>
      <c r="IS78" s="273"/>
      <c r="IT78" s="273"/>
      <c r="IU78" s="273"/>
    </row>
    <row r="79" s="30" customFormat="1" ht="24" customHeight="1" spans="1:255">
      <c r="A79" s="273"/>
      <c r="B79" s="307"/>
      <c r="C79" s="273"/>
      <c r="D79" s="308"/>
      <c r="E79" s="273"/>
      <c r="F79" s="273"/>
      <c r="G79" s="273"/>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273"/>
      <c r="AJ79" s="273"/>
      <c r="AK79" s="273"/>
      <c r="AL79" s="273"/>
      <c r="AM79" s="273"/>
      <c r="AN79" s="273"/>
      <c r="AO79" s="273"/>
      <c r="AP79" s="273"/>
      <c r="AQ79" s="273"/>
      <c r="AR79" s="273"/>
      <c r="AS79" s="273"/>
      <c r="AT79" s="273"/>
      <c r="AU79" s="273"/>
      <c r="AV79" s="273"/>
      <c r="AW79" s="273"/>
      <c r="AX79" s="273"/>
      <c r="AY79" s="273"/>
      <c r="AZ79" s="273"/>
      <c r="BA79" s="273"/>
      <c r="BB79" s="273"/>
      <c r="BC79" s="273"/>
      <c r="BD79" s="273"/>
      <c r="BE79" s="273"/>
      <c r="BF79" s="273"/>
      <c r="BG79" s="273"/>
      <c r="BH79" s="273"/>
      <c r="BI79" s="273"/>
      <c r="BJ79" s="273"/>
      <c r="BK79" s="273"/>
      <c r="BL79" s="273"/>
      <c r="BM79" s="273"/>
      <c r="BN79" s="273"/>
      <c r="BO79" s="273"/>
      <c r="BP79" s="273"/>
      <c r="BQ79" s="273"/>
      <c r="BR79" s="273"/>
      <c r="BS79" s="273"/>
      <c r="BT79" s="273"/>
      <c r="BU79" s="273"/>
      <c r="BV79" s="273"/>
      <c r="BW79" s="273"/>
      <c r="BX79" s="273"/>
      <c r="BY79" s="273"/>
      <c r="BZ79" s="273"/>
      <c r="CA79" s="273"/>
      <c r="CB79" s="273"/>
      <c r="CC79" s="273"/>
      <c r="CD79" s="273"/>
      <c r="CE79" s="273"/>
      <c r="CF79" s="273"/>
      <c r="CG79" s="273"/>
      <c r="CH79" s="273"/>
      <c r="CI79" s="273"/>
      <c r="CJ79" s="273"/>
      <c r="CK79" s="273"/>
      <c r="CL79" s="273"/>
      <c r="CM79" s="273"/>
      <c r="CN79" s="273"/>
      <c r="CO79" s="273"/>
      <c r="CP79" s="273"/>
      <c r="CQ79" s="273"/>
      <c r="CR79" s="273"/>
      <c r="CS79" s="273"/>
      <c r="CT79" s="273"/>
      <c r="CU79" s="273"/>
      <c r="CV79" s="273"/>
      <c r="CW79" s="273"/>
      <c r="CX79" s="273"/>
      <c r="CY79" s="273"/>
      <c r="CZ79" s="273"/>
      <c r="DA79" s="273"/>
      <c r="DB79" s="273"/>
      <c r="DC79" s="273"/>
      <c r="DD79" s="273"/>
      <c r="DE79" s="273"/>
      <c r="DF79" s="273"/>
      <c r="DG79" s="273"/>
      <c r="DH79" s="273"/>
      <c r="DI79" s="273"/>
      <c r="DJ79" s="273"/>
      <c r="DK79" s="273"/>
      <c r="DL79" s="273"/>
      <c r="DM79" s="273"/>
      <c r="DN79" s="273"/>
      <c r="DO79" s="273"/>
      <c r="DP79" s="273"/>
      <c r="DQ79" s="273"/>
      <c r="DR79" s="273"/>
      <c r="DS79" s="273"/>
      <c r="DT79" s="273"/>
      <c r="DU79" s="273"/>
      <c r="DV79" s="273"/>
      <c r="DW79" s="273"/>
      <c r="DX79" s="273"/>
      <c r="DY79" s="273"/>
      <c r="DZ79" s="273"/>
      <c r="EA79" s="273"/>
      <c r="EB79" s="273"/>
      <c r="EC79" s="273"/>
      <c r="ED79" s="273"/>
      <c r="EE79" s="273"/>
      <c r="EF79" s="273"/>
      <c r="EG79" s="273"/>
      <c r="EH79" s="273"/>
      <c r="EI79" s="273"/>
      <c r="EJ79" s="273"/>
      <c r="EK79" s="273"/>
      <c r="EL79" s="273"/>
      <c r="EM79" s="273"/>
      <c r="EN79" s="273"/>
      <c r="EO79" s="273"/>
      <c r="EP79" s="273"/>
      <c r="EQ79" s="273"/>
      <c r="ER79" s="273"/>
      <c r="ES79" s="273"/>
      <c r="ET79" s="273"/>
      <c r="EU79" s="273"/>
      <c r="EV79" s="273"/>
      <c r="EW79" s="273"/>
      <c r="EX79" s="273"/>
      <c r="EY79" s="273"/>
      <c r="EZ79" s="273"/>
      <c r="FA79" s="273"/>
      <c r="FB79" s="273"/>
      <c r="FC79" s="273"/>
      <c r="FD79" s="273"/>
      <c r="FE79" s="273"/>
      <c r="FF79" s="273"/>
      <c r="FG79" s="273"/>
      <c r="FH79" s="273"/>
      <c r="FI79" s="273"/>
      <c r="FJ79" s="273"/>
      <c r="FK79" s="273"/>
      <c r="FL79" s="273"/>
      <c r="FM79" s="273"/>
      <c r="FN79" s="273"/>
      <c r="FO79" s="273"/>
      <c r="FP79" s="273"/>
      <c r="FQ79" s="273"/>
      <c r="FR79" s="273"/>
      <c r="FS79" s="273"/>
      <c r="FT79" s="273"/>
      <c r="FU79" s="273"/>
      <c r="FV79" s="273"/>
      <c r="FW79" s="273"/>
      <c r="FX79" s="273"/>
      <c r="FY79" s="273"/>
      <c r="FZ79" s="273"/>
      <c r="GA79" s="273"/>
      <c r="GB79" s="273"/>
      <c r="GC79" s="273"/>
      <c r="GD79" s="273"/>
      <c r="GE79" s="273"/>
      <c r="GF79" s="273"/>
      <c r="GG79" s="273"/>
      <c r="GH79" s="273"/>
      <c r="GI79" s="273"/>
      <c r="GJ79" s="273"/>
      <c r="GK79" s="273"/>
      <c r="GL79" s="273"/>
      <c r="GM79" s="273"/>
      <c r="GN79" s="273"/>
      <c r="GO79" s="273"/>
      <c r="GP79" s="273"/>
      <c r="GQ79" s="273"/>
      <c r="GR79" s="273"/>
      <c r="GS79" s="273"/>
      <c r="GT79" s="273"/>
      <c r="GU79" s="273"/>
      <c r="GV79" s="273"/>
      <c r="GW79" s="273"/>
      <c r="GX79" s="273"/>
      <c r="GY79" s="273"/>
      <c r="GZ79" s="273"/>
      <c r="HA79" s="273"/>
      <c r="HB79" s="273"/>
      <c r="HC79" s="273"/>
      <c r="HD79" s="273"/>
      <c r="HE79" s="273"/>
      <c r="HF79" s="273"/>
      <c r="HG79" s="273"/>
      <c r="HH79" s="273"/>
      <c r="HI79" s="273"/>
      <c r="HJ79" s="273"/>
      <c r="HK79" s="273"/>
      <c r="HL79" s="273"/>
      <c r="HM79" s="273"/>
      <c r="HN79" s="273"/>
      <c r="HO79" s="273"/>
      <c r="HP79" s="273"/>
      <c r="HQ79" s="273"/>
      <c r="HR79" s="273"/>
      <c r="HS79" s="273"/>
      <c r="HT79" s="273"/>
      <c r="HU79" s="273"/>
      <c r="HV79" s="273"/>
      <c r="HW79" s="273"/>
      <c r="HX79" s="273"/>
      <c r="HY79" s="273"/>
      <c r="HZ79" s="273"/>
      <c r="IA79" s="273"/>
      <c r="IB79" s="273"/>
      <c r="IC79" s="273"/>
      <c r="ID79" s="273"/>
      <c r="IE79" s="273"/>
      <c r="IF79" s="273"/>
      <c r="IG79" s="273"/>
      <c r="IH79" s="273"/>
      <c r="II79" s="273"/>
      <c r="IJ79" s="273"/>
      <c r="IK79" s="273"/>
      <c r="IL79" s="273"/>
      <c r="IM79" s="273"/>
      <c r="IN79" s="273"/>
      <c r="IO79" s="273"/>
      <c r="IP79" s="273"/>
      <c r="IQ79" s="273"/>
      <c r="IR79" s="273"/>
      <c r="IS79" s="273"/>
      <c r="IT79" s="273"/>
      <c r="IU79" s="273"/>
    </row>
    <row r="80" s="30" customFormat="1" ht="24" customHeight="1" spans="1:255">
      <c r="A80" s="273"/>
      <c r="B80" s="307"/>
      <c r="C80" s="273"/>
      <c r="D80" s="308"/>
      <c r="E80" s="27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c r="AH80" s="273"/>
      <c r="AI80" s="273"/>
      <c r="AJ80" s="273"/>
      <c r="AK80" s="273"/>
      <c r="AL80" s="273"/>
      <c r="AM80" s="273"/>
      <c r="AN80" s="273"/>
      <c r="AO80" s="273"/>
      <c r="AP80" s="273"/>
      <c r="AQ80" s="273"/>
      <c r="AR80" s="273"/>
      <c r="AS80" s="273"/>
      <c r="AT80" s="273"/>
      <c r="AU80" s="273"/>
      <c r="AV80" s="273"/>
      <c r="AW80" s="273"/>
      <c r="AX80" s="273"/>
      <c r="AY80" s="273"/>
      <c r="AZ80" s="273"/>
      <c r="BA80" s="273"/>
      <c r="BB80" s="273"/>
      <c r="BC80" s="273"/>
      <c r="BD80" s="273"/>
      <c r="BE80" s="273"/>
      <c r="BF80" s="273"/>
      <c r="BG80" s="273"/>
      <c r="BH80" s="273"/>
      <c r="BI80" s="273"/>
      <c r="BJ80" s="273"/>
      <c r="BK80" s="273"/>
      <c r="BL80" s="273"/>
      <c r="BM80" s="273"/>
      <c r="BN80" s="273"/>
      <c r="BO80" s="273"/>
      <c r="BP80" s="273"/>
      <c r="BQ80" s="273"/>
      <c r="BR80" s="273"/>
      <c r="BS80" s="273"/>
      <c r="BT80" s="273"/>
      <c r="BU80" s="273"/>
      <c r="BV80" s="273"/>
      <c r="BW80" s="273"/>
      <c r="BX80" s="273"/>
      <c r="BY80" s="273"/>
      <c r="BZ80" s="273"/>
      <c r="CA80" s="273"/>
      <c r="CB80" s="273"/>
      <c r="CC80" s="273"/>
      <c r="CD80" s="273"/>
      <c r="CE80" s="273"/>
      <c r="CF80" s="273"/>
      <c r="CG80" s="273"/>
      <c r="CH80" s="273"/>
      <c r="CI80" s="273"/>
      <c r="CJ80" s="273"/>
      <c r="CK80" s="273"/>
      <c r="CL80" s="273"/>
      <c r="CM80" s="273"/>
      <c r="CN80" s="273"/>
      <c r="CO80" s="273"/>
      <c r="CP80" s="273"/>
      <c r="CQ80" s="273"/>
      <c r="CR80" s="273"/>
      <c r="CS80" s="273"/>
      <c r="CT80" s="273"/>
      <c r="CU80" s="273"/>
      <c r="CV80" s="273"/>
      <c r="CW80" s="273"/>
      <c r="CX80" s="273"/>
      <c r="CY80" s="273"/>
      <c r="CZ80" s="273"/>
      <c r="DA80" s="273"/>
      <c r="DB80" s="273"/>
      <c r="DC80" s="273"/>
      <c r="DD80" s="273"/>
      <c r="DE80" s="273"/>
      <c r="DF80" s="273"/>
      <c r="DG80" s="273"/>
      <c r="DH80" s="273"/>
      <c r="DI80" s="273"/>
      <c r="DJ80" s="273"/>
      <c r="DK80" s="273"/>
      <c r="DL80" s="273"/>
      <c r="DM80" s="273"/>
      <c r="DN80" s="273"/>
      <c r="DO80" s="273"/>
      <c r="DP80" s="273"/>
      <c r="DQ80" s="273"/>
      <c r="DR80" s="273"/>
      <c r="DS80" s="273"/>
      <c r="DT80" s="273"/>
      <c r="DU80" s="273"/>
      <c r="DV80" s="273"/>
      <c r="DW80" s="273"/>
      <c r="DX80" s="273"/>
      <c r="DY80" s="273"/>
      <c r="DZ80" s="273"/>
      <c r="EA80" s="273"/>
      <c r="EB80" s="273"/>
      <c r="EC80" s="273"/>
      <c r="ED80" s="273"/>
      <c r="EE80" s="273"/>
      <c r="EF80" s="273"/>
      <c r="EG80" s="273"/>
      <c r="EH80" s="273"/>
      <c r="EI80" s="273"/>
      <c r="EJ80" s="273"/>
      <c r="EK80" s="273"/>
      <c r="EL80" s="273"/>
      <c r="EM80" s="273"/>
      <c r="EN80" s="273"/>
      <c r="EO80" s="273"/>
      <c r="EP80" s="273"/>
      <c r="EQ80" s="273"/>
      <c r="ER80" s="273"/>
      <c r="ES80" s="273"/>
      <c r="ET80" s="273"/>
      <c r="EU80" s="273"/>
      <c r="EV80" s="273"/>
      <c r="EW80" s="273"/>
      <c r="EX80" s="273"/>
      <c r="EY80" s="273"/>
      <c r="EZ80" s="273"/>
      <c r="FA80" s="273"/>
      <c r="FB80" s="273"/>
      <c r="FC80" s="273"/>
      <c r="FD80" s="273"/>
      <c r="FE80" s="273"/>
      <c r="FF80" s="273"/>
      <c r="FG80" s="273"/>
      <c r="FH80" s="273"/>
      <c r="FI80" s="273"/>
      <c r="FJ80" s="273"/>
      <c r="FK80" s="273"/>
      <c r="FL80" s="273"/>
      <c r="FM80" s="273"/>
      <c r="FN80" s="273"/>
      <c r="FO80" s="273"/>
      <c r="FP80" s="273"/>
      <c r="FQ80" s="273"/>
      <c r="FR80" s="273"/>
      <c r="FS80" s="273"/>
      <c r="FT80" s="273"/>
      <c r="FU80" s="273"/>
      <c r="FV80" s="273"/>
      <c r="FW80" s="273"/>
      <c r="FX80" s="273"/>
      <c r="FY80" s="273"/>
      <c r="FZ80" s="273"/>
      <c r="GA80" s="273"/>
      <c r="GB80" s="273"/>
      <c r="GC80" s="273"/>
      <c r="GD80" s="273"/>
      <c r="GE80" s="273"/>
      <c r="GF80" s="273"/>
      <c r="GG80" s="273"/>
      <c r="GH80" s="273"/>
      <c r="GI80" s="273"/>
      <c r="GJ80" s="273"/>
      <c r="GK80" s="273"/>
      <c r="GL80" s="273"/>
      <c r="GM80" s="273"/>
      <c r="GN80" s="273"/>
      <c r="GO80" s="273"/>
      <c r="GP80" s="273"/>
      <c r="GQ80" s="273"/>
      <c r="GR80" s="273"/>
      <c r="GS80" s="273"/>
      <c r="GT80" s="273"/>
      <c r="GU80" s="273"/>
      <c r="GV80" s="273"/>
      <c r="GW80" s="273"/>
      <c r="GX80" s="273"/>
      <c r="GY80" s="273"/>
      <c r="GZ80" s="273"/>
      <c r="HA80" s="273"/>
      <c r="HB80" s="273"/>
      <c r="HC80" s="273"/>
      <c r="HD80" s="273"/>
      <c r="HE80" s="273"/>
      <c r="HF80" s="273"/>
      <c r="HG80" s="273"/>
      <c r="HH80" s="273"/>
      <c r="HI80" s="273"/>
      <c r="HJ80" s="273"/>
      <c r="HK80" s="273"/>
      <c r="HL80" s="273"/>
      <c r="HM80" s="273"/>
      <c r="HN80" s="273"/>
      <c r="HO80" s="273"/>
      <c r="HP80" s="273"/>
      <c r="HQ80" s="273"/>
      <c r="HR80" s="273"/>
      <c r="HS80" s="273"/>
      <c r="HT80" s="273"/>
      <c r="HU80" s="273"/>
      <c r="HV80" s="273"/>
      <c r="HW80" s="273"/>
      <c r="HX80" s="273"/>
      <c r="HY80" s="273"/>
      <c r="HZ80" s="273"/>
      <c r="IA80" s="273"/>
      <c r="IB80" s="273"/>
      <c r="IC80" s="273"/>
      <c r="ID80" s="273"/>
      <c r="IE80" s="273"/>
      <c r="IF80" s="273"/>
      <c r="IG80" s="273"/>
      <c r="IH80" s="273"/>
      <c r="II80" s="273"/>
      <c r="IJ80" s="273"/>
      <c r="IK80" s="273"/>
      <c r="IL80" s="273"/>
      <c r="IM80" s="273"/>
      <c r="IN80" s="273"/>
      <c r="IO80" s="273"/>
      <c r="IP80" s="273"/>
      <c r="IQ80" s="273"/>
      <c r="IR80" s="273"/>
      <c r="IS80" s="273"/>
      <c r="IT80" s="273"/>
      <c r="IU80" s="273"/>
    </row>
    <row r="81" s="30" customFormat="1" ht="24" customHeight="1" spans="1:255">
      <c r="A81" s="273"/>
      <c r="B81" s="307"/>
      <c r="C81" s="273"/>
      <c r="D81" s="308"/>
      <c r="E81" s="273"/>
      <c r="F81" s="273"/>
      <c r="G81" s="273"/>
      <c r="H81" s="273"/>
      <c r="I81" s="273"/>
      <c r="J81" s="273"/>
      <c r="K81" s="273"/>
      <c r="L81" s="273"/>
      <c r="M81" s="273"/>
      <c r="N81" s="273"/>
      <c r="O81" s="273"/>
      <c r="P81" s="273"/>
      <c r="Q81" s="273"/>
      <c r="R81" s="273"/>
      <c r="S81" s="273"/>
      <c r="T81" s="273"/>
      <c r="U81" s="273"/>
      <c r="V81" s="273"/>
      <c r="W81" s="273"/>
      <c r="X81" s="273"/>
      <c r="Y81" s="273"/>
      <c r="Z81" s="273"/>
      <c r="AA81" s="273"/>
      <c r="AB81" s="273"/>
      <c r="AC81" s="273"/>
      <c r="AD81" s="273"/>
      <c r="AE81" s="273"/>
      <c r="AF81" s="273"/>
      <c r="AG81" s="273"/>
      <c r="AH81" s="273"/>
      <c r="AI81" s="273"/>
      <c r="AJ81" s="273"/>
      <c r="AK81" s="273"/>
      <c r="AL81" s="273"/>
      <c r="AM81" s="273"/>
      <c r="AN81" s="273"/>
      <c r="AO81" s="273"/>
      <c r="AP81" s="273"/>
      <c r="AQ81" s="273"/>
      <c r="AR81" s="273"/>
      <c r="AS81" s="273"/>
      <c r="AT81" s="273"/>
      <c r="AU81" s="273"/>
      <c r="AV81" s="273"/>
      <c r="AW81" s="273"/>
      <c r="AX81" s="273"/>
      <c r="AY81" s="273"/>
      <c r="AZ81" s="273"/>
      <c r="BA81" s="273"/>
      <c r="BB81" s="273"/>
      <c r="BC81" s="273"/>
      <c r="BD81" s="273"/>
      <c r="BE81" s="273"/>
      <c r="BF81" s="273"/>
      <c r="BG81" s="273"/>
      <c r="BH81" s="273"/>
      <c r="BI81" s="273"/>
      <c r="BJ81" s="273"/>
      <c r="BK81" s="273"/>
      <c r="BL81" s="273"/>
      <c r="BM81" s="273"/>
      <c r="BN81" s="273"/>
      <c r="BO81" s="273"/>
      <c r="BP81" s="273"/>
      <c r="BQ81" s="273"/>
      <c r="BR81" s="273"/>
      <c r="BS81" s="273"/>
      <c r="BT81" s="273"/>
      <c r="BU81" s="273"/>
      <c r="BV81" s="273"/>
      <c r="BW81" s="273"/>
      <c r="BX81" s="273"/>
      <c r="BY81" s="273"/>
      <c r="BZ81" s="273"/>
      <c r="CA81" s="273"/>
      <c r="CB81" s="273"/>
      <c r="CC81" s="273"/>
      <c r="CD81" s="273"/>
      <c r="CE81" s="273"/>
      <c r="CF81" s="273"/>
      <c r="CG81" s="273"/>
      <c r="CH81" s="273"/>
      <c r="CI81" s="273"/>
      <c r="CJ81" s="273"/>
      <c r="CK81" s="273"/>
      <c r="CL81" s="273"/>
      <c r="CM81" s="273"/>
      <c r="CN81" s="273"/>
      <c r="CO81" s="273"/>
      <c r="CP81" s="273"/>
      <c r="CQ81" s="273"/>
      <c r="CR81" s="273"/>
      <c r="CS81" s="273"/>
      <c r="CT81" s="273"/>
      <c r="CU81" s="273"/>
      <c r="CV81" s="273"/>
      <c r="CW81" s="273"/>
      <c r="CX81" s="273"/>
      <c r="CY81" s="273"/>
      <c r="CZ81" s="273"/>
      <c r="DA81" s="273"/>
      <c r="DB81" s="273"/>
      <c r="DC81" s="273"/>
      <c r="DD81" s="273"/>
      <c r="DE81" s="273"/>
      <c r="DF81" s="273"/>
      <c r="DG81" s="273"/>
      <c r="DH81" s="273"/>
      <c r="DI81" s="273"/>
      <c r="DJ81" s="273"/>
      <c r="DK81" s="273"/>
      <c r="DL81" s="273"/>
      <c r="DM81" s="273"/>
      <c r="DN81" s="273"/>
      <c r="DO81" s="273"/>
      <c r="DP81" s="273"/>
      <c r="DQ81" s="273"/>
      <c r="DR81" s="273"/>
      <c r="DS81" s="273"/>
      <c r="DT81" s="273"/>
      <c r="DU81" s="273"/>
      <c r="DV81" s="273"/>
      <c r="DW81" s="273"/>
      <c r="DX81" s="273"/>
      <c r="DY81" s="273"/>
      <c r="DZ81" s="273"/>
      <c r="EA81" s="273"/>
      <c r="EB81" s="273"/>
      <c r="EC81" s="273"/>
      <c r="ED81" s="273"/>
      <c r="EE81" s="273"/>
      <c r="EF81" s="273"/>
      <c r="EG81" s="273"/>
      <c r="EH81" s="273"/>
      <c r="EI81" s="273"/>
      <c r="EJ81" s="273"/>
      <c r="EK81" s="273"/>
      <c r="EL81" s="273"/>
      <c r="EM81" s="273"/>
      <c r="EN81" s="273"/>
      <c r="EO81" s="273"/>
      <c r="EP81" s="273"/>
      <c r="EQ81" s="273"/>
      <c r="ER81" s="273"/>
      <c r="ES81" s="273"/>
      <c r="ET81" s="273"/>
      <c r="EU81" s="273"/>
      <c r="EV81" s="273"/>
      <c r="EW81" s="273"/>
      <c r="EX81" s="273"/>
      <c r="EY81" s="273"/>
      <c r="EZ81" s="273"/>
      <c r="FA81" s="273"/>
      <c r="FB81" s="273"/>
      <c r="FC81" s="273"/>
      <c r="FD81" s="273"/>
      <c r="FE81" s="273"/>
      <c r="FF81" s="273"/>
      <c r="FG81" s="273"/>
      <c r="FH81" s="273"/>
      <c r="FI81" s="273"/>
      <c r="FJ81" s="273"/>
      <c r="FK81" s="273"/>
      <c r="FL81" s="273"/>
      <c r="FM81" s="273"/>
      <c r="FN81" s="273"/>
      <c r="FO81" s="273"/>
      <c r="FP81" s="273"/>
      <c r="FQ81" s="273"/>
      <c r="FR81" s="273"/>
      <c r="FS81" s="273"/>
      <c r="FT81" s="273"/>
      <c r="FU81" s="273"/>
      <c r="FV81" s="273"/>
      <c r="FW81" s="273"/>
      <c r="FX81" s="273"/>
      <c r="FY81" s="273"/>
      <c r="FZ81" s="273"/>
      <c r="GA81" s="273"/>
      <c r="GB81" s="273"/>
      <c r="GC81" s="273"/>
      <c r="GD81" s="273"/>
      <c r="GE81" s="273"/>
      <c r="GF81" s="273"/>
      <c r="GG81" s="273"/>
      <c r="GH81" s="273"/>
      <c r="GI81" s="273"/>
      <c r="GJ81" s="273"/>
      <c r="GK81" s="273"/>
      <c r="GL81" s="273"/>
      <c r="GM81" s="273"/>
      <c r="GN81" s="273"/>
      <c r="GO81" s="273"/>
      <c r="GP81" s="273"/>
      <c r="GQ81" s="273"/>
      <c r="GR81" s="273"/>
      <c r="GS81" s="273"/>
      <c r="GT81" s="273"/>
      <c r="GU81" s="273"/>
      <c r="GV81" s="273"/>
      <c r="GW81" s="273"/>
      <c r="GX81" s="273"/>
      <c r="GY81" s="273"/>
      <c r="GZ81" s="273"/>
      <c r="HA81" s="273"/>
      <c r="HB81" s="273"/>
      <c r="HC81" s="273"/>
      <c r="HD81" s="273"/>
      <c r="HE81" s="273"/>
      <c r="HF81" s="273"/>
      <c r="HG81" s="273"/>
      <c r="HH81" s="273"/>
      <c r="HI81" s="273"/>
      <c r="HJ81" s="273"/>
      <c r="HK81" s="273"/>
      <c r="HL81" s="273"/>
      <c r="HM81" s="273"/>
      <c r="HN81" s="273"/>
      <c r="HO81" s="273"/>
      <c r="HP81" s="273"/>
      <c r="HQ81" s="273"/>
      <c r="HR81" s="273"/>
      <c r="HS81" s="273"/>
      <c r="HT81" s="273"/>
      <c r="HU81" s="273"/>
      <c r="HV81" s="273"/>
      <c r="HW81" s="273"/>
      <c r="HX81" s="273"/>
      <c r="HY81" s="273"/>
      <c r="HZ81" s="273"/>
      <c r="IA81" s="273"/>
      <c r="IB81" s="273"/>
      <c r="IC81" s="273"/>
      <c r="ID81" s="273"/>
      <c r="IE81" s="273"/>
      <c r="IF81" s="273"/>
      <c r="IG81" s="273"/>
      <c r="IH81" s="273"/>
      <c r="II81" s="273"/>
      <c r="IJ81" s="273"/>
      <c r="IK81" s="273"/>
      <c r="IL81" s="273"/>
      <c r="IM81" s="273"/>
      <c r="IN81" s="273"/>
      <c r="IO81" s="273"/>
      <c r="IP81" s="273"/>
      <c r="IQ81" s="273"/>
      <c r="IR81" s="273"/>
      <c r="IS81" s="273"/>
      <c r="IT81" s="273"/>
      <c r="IU81" s="273"/>
    </row>
    <row r="82" s="30" customFormat="1" ht="24" customHeight="1" spans="1:255">
      <c r="A82" s="273"/>
      <c r="B82" s="307"/>
      <c r="C82" s="273"/>
      <c r="D82" s="308"/>
      <c r="E82" s="273"/>
      <c r="F82" s="273"/>
      <c r="G82" s="273"/>
      <c r="H82" s="273"/>
      <c r="I82" s="273"/>
      <c r="J82" s="273"/>
      <c r="K82" s="273"/>
      <c r="L82" s="273"/>
      <c r="M82" s="273"/>
      <c r="N82" s="273"/>
      <c r="O82" s="273"/>
      <c r="P82" s="273"/>
      <c r="Q82" s="273"/>
      <c r="R82" s="273"/>
      <c r="S82" s="273"/>
      <c r="T82" s="273"/>
      <c r="U82" s="273"/>
      <c r="V82" s="273"/>
      <c r="W82" s="273"/>
      <c r="X82" s="273"/>
      <c r="Y82" s="273"/>
      <c r="Z82" s="273"/>
      <c r="AA82" s="273"/>
      <c r="AB82" s="273"/>
      <c r="AC82" s="273"/>
      <c r="AD82" s="273"/>
      <c r="AE82" s="273"/>
      <c r="AF82" s="273"/>
      <c r="AG82" s="273"/>
      <c r="AH82" s="273"/>
      <c r="AI82" s="273"/>
      <c r="AJ82" s="273"/>
      <c r="AK82" s="273"/>
      <c r="AL82" s="273"/>
      <c r="AM82" s="273"/>
      <c r="AN82" s="273"/>
      <c r="AO82" s="273"/>
      <c r="AP82" s="273"/>
      <c r="AQ82" s="273"/>
      <c r="AR82" s="273"/>
      <c r="AS82" s="273"/>
      <c r="AT82" s="273"/>
      <c r="AU82" s="273"/>
      <c r="AV82" s="273"/>
      <c r="AW82" s="273"/>
      <c r="AX82" s="273"/>
      <c r="AY82" s="273"/>
      <c r="AZ82" s="273"/>
      <c r="BA82" s="273"/>
      <c r="BB82" s="273"/>
      <c r="BC82" s="273"/>
      <c r="BD82" s="273"/>
      <c r="BE82" s="273"/>
      <c r="BF82" s="273"/>
      <c r="BG82" s="273"/>
      <c r="BH82" s="273"/>
      <c r="BI82" s="273"/>
      <c r="BJ82" s="273"/>
      <c r="BK82" s="273"/>
      <c r="BL82" s="273"/>
      <c r="BM82" s="273"/>
      <c r="BN82" s="273"/>
      <c r="BO82" s="273"/>
      <c r="BP82" s="273"/>
      <c r="BQ82" s="273"/>
      <c r="BR82" s="273"/>
      <c r="BS82" s="273"/>
      <c r="BT82" s="273"/>
      <c r="BU82" s="273"/>
      <c r="BV82" s="273"/>
      <c r="BW82" s="273"/>
      <c r="BX82" s="273"/>
      <c r="BY82" s="273"/>
      <c r="BZ82" s="273"/>
      <c r="CA82" s="273"/>
      <c r="CB82" s="273"/>
      <c r="CC82" s="273"/>
      <c r="CD82" s="273"/>
      <c r="CE82" s="273"/>
      <c r="CF82" s="273"/>
      <c r="CG82" s="273"/>
      <c r="CH82" s="273"/>
      <c r="CI82" s="273"/>
      <c r="CJ82" s="273"/>
      <c r="CK82" s="273"/>
      <c r="CL82" s="273"/>
      <c r="CM82" s="273"/>
      <c r="CN82" s="273"/>
      <c r="CO82" s="273"/>
      <c r="CP82" s="273"/>
      <c r="CQ82" s="273"/>
      <c r="CR82" s="273"/>
      <c r="CS82" s="273"/>
      <c r="CT82" s="273"/>
      <c r="CU82" s="273"/>
      <c r="CV82" s="273"/>
      <c r="CW82" s="273"/>
      <c r="CX82" s="273"/>
      <c r="CY82" s="273"/>
      <c r="CZ82" s="273"/>
      <c r="DA82" s="273"/>
      <c r="DB82" s="273"/>
      <c r="DC82" s="273"/>
      <c r="DD82" s="273"/>
      <c r="DE82" s="273"/>
      <c r="DF82" s="273"/>
      <c r="DG82" s="273"/>
      <c r="DH82" s="273"/>
      <c r="DI82" s="273"/>
      <c r="DJ82" s="273"/>
      <c r="DK82" s="273"/>
      <c r="DL82" s="273"/>
      <c r="DM82" s="273"/>
      <c r="DN82" s="273"/>
      <c r="DO82" s="273"/>
      <c r="DP82" s="273"/>
      <c r="DQ82" s="273"/>
      <c r="DR82" s="273"/>
      <c r="DS82" s="273"/>
      <c r="DT82" s="273"/>
      <c r="DU82" s="273"/>
      <c r="DV82" s="273"/>
      <c r="DW82" s="273"/>
      <c r="DX82" s="273"/>
      <c r="DY82" s="273"/>
      <c r="DZ82" s="273"/>
      <c r="EA82" s="273"/>
      <c r="EB82" s="273"/>
      <c r="EC82" s="273"/>
      <c r="ED82" s="273"/>
      <c r="EE82" s="273"/>
      <c r="EF82" s="273"/>
      <c r="EG82" s="273"/>
      <c r="EH82" s="273"/>
      <c r="EI82" s="273"/>
      <c r="EJ82" s="273"/>
      <c r="EK82" s="273"/>
      <c r="EL82" s="273"/>
      <c r="EM82" s="273"/>
      <c r="EN82" s="273"/>
      <c r="EO82" s="273"/>
      <c r="EP82" s="273"/>
      <c r="EQ82" s="273"/>
      <c r="ER82" s="273"/>
      <c r="ES82" s="273"/>
      <c r="ET82" s="273"/>
      <c r="EU82" s="273"/>
      <c r="EV82" s="273"/>
      <c r="EW82" s="273"/>
      <c r="EX82" s="273"/>
      <c r="EY82" s="273"/>
      <c r="EZ82" s="273"/>
      <c r="FA82" s="273"/>
      <c r="FB82" s="273"/>
      <c r="FC82" s="273"/>
      <c r="FD82" s="273"/>
      <c r="FE82" s="273"/>
      <c r="FF82" s="273"/>
      <c r="FG82" s="273"/>
      <c r="FH82" s="273"/>
      <c r="FI82" s="273"/>
      <c r="FJ82" s="273"/>
      <c r="FK82" s="273"/>
      <c r="FL82" s="273"/>
      <c r="FM82" s="273"/>
      <c r="FN82" s="273"/>
      <c r="FO82" s="273"/>
      <c r="FP82" s="273"/>
      <c r="FQ82" s="273"/>
      <c r="FR82" s="273"/>
      <c r="FS82" s="273"/>
      <c r="FT82" s="273"/>
      <c r="FU82" s="273"/>
      <c r="FV82" s="273"/>
      <c r="FW82" s="273"/>
      <c r="FX82" s="273"/>
      <c r="FY82" s="273"/>
      <c r="FZ82" s="273"/>
      <c r="GA82" s="273"/>
      <c r="GB82" s="273"/>
      <c r="GC82" s="273"/>
      <c r="GD82" s="273"/>
      <c r="GE82" s="273"/>
      <c r="GF82" s="273"/>
      <c r="GG82" s="273"/>
      <c r="GH82" s="273"/>
      <c r="GI82" s="273"/>
      <c r="GJ82" s="273"/>
      <c r="GK82" s="273"/>
      <c r="GL82" s="273"/>
      <c r="GM82" s="273"/>
      <c r="GN82" s="273"/>
      <c r="GO82" s="273"/>
      <c r="GP82" s="273"/>
      <c r="GQ82" s="273"/>
      <c r="GR82" s="273"/>
      <c r="GS82" s="273"/>
      <c r="GT82" s="273"/>
      <c r="GU82" s="273"/>
      <c r="GV82" s="273"/>
      <c r="GW82" s="273"/>
      <c r="GX82" s="273"/>
      <c r="GY82" s="273"/>
      <c r="GZ82" s="273"/>
      <c r="HA82" s="273"/>
      <c r="HB82" s="273"/>
      <c r="HC82" s="273"/>
      <c r="HD82" s="273"/>
      <c r="HE82" s="273"/>
      <c r="HF82" s="273"/>
      <c r="HG82" s="273"/>
      <c r="HH82" s="273"/>
      <c r="HI82" s="273"/>
      <c r="HJ82" s="273"/>
      <c r="HK82" s="273"/>
      <c r="HL82" s="273"/>
      <c r="HM82" s="273"/>
      <c r="HN82" s="273"/>
      <c r="HO82" s="273"/>
      <c r="HP82" s="273"/>
      <c r="HQ82" s="273"/>
      <c r="HR82" s="273"/>
      <c r="HS82" s="273"/>
      <c r="HT82" s="273"/>
      <c r="HU82" s="273"/>
      <c r="HV82" s="273"/>
      <c r="HW82" s="273"/>
      <c r="HX82" s="273"/>
      <c r="HY82" s="273"/>
      <c r="HZ82" s="273"/>
      <c r="IA82" s="273"/>
      <c r="IB82" s="273"/>
      <c r="IC82" s="273"/>
      <c r="ID82" s="273"/>
      <c r="IE82" s="273"/>
      <c r="IF82" s="273"/>
      <c r="IG82" s="273"/>
      <c r="IH82" s="273"/>
      <c r="II82" s="273"/>
      <c r="IJ82" s="273"/>
      <c r="IK82" s="273"/>
      <c r="IL82" s="273"/>
      <c r="IM82" s="273"/>
      <c r="IN82" s="273"/>
      <c r="IO82" s="273"/>
      <c r="IP82" s="273"/>
      <c r="IQ82" s="273"/>
      <c r="IR82" s="273"/>
      <c r="IS82" s="273"/>
      <c r="IT82" s="273"/>
      <c r="IU82" s="273"/>
    </row>
    <row r="83" s="30" customFormat="1" ht="24" customHeight="1" spans="1:255">
      <c r="A83" s="273"/>
      <c r="B83" s="307"/>
      <c r="C83" s="273"/>
      <c r="D83" s="308"/>
      <c r="E83" s="273"/>
      <c r="F83" s="273"/>
      <c r="G83" s="273"/>
      <c r="H83" s="273"/>
      <c r="I83" s="273"/>
      <c r="J83" s="273"/>
      <c r="K83" s="273"/>
      <c r="L83" s="273"/>
      <c r="M83" s="273"/>
      <c r="N83" s="273"/>
      <c r="O83" s="273"/>
      <c r="P83" s="273"/>
      <c r="Q83" s="273"/>
      <c r="R83" s="273"/>
      <c r="S83" s="273"/>
      <c r="T83" s="273"/>
      <c r="U83" s="273"/>
      <c r="V83" s="273"/>
      <c r="W83" s="273"/>
      <c r="X83" s="273"/>
      <c r="Y83" s="273"/>
      <c r="Z83" s="273"/>
      <c r="AA83" s="273"/>
      <c r="AB83" s="273"/>
      <c r="AC83" s="273"/>
      <c r="AD83" s="273"/>
      <c r="AE83" s="273"/>
      <c r="AF83" s="273"/>
      <c r="AG83" s="273"/>
      <c r="AH83" s="273"/>
      <c r="AI83" s="273"/>
      <c r="AJ83" s="273"/>
      <c r="AK83" s="273"/>
      <c r="AL83" s="273"/>
      <c r="AM83" s="273"/>
      <c r="AN83" s="273"/>
      <c r="AO83" s="273"/>
      <c r="AP83" s="273"/>
      <c r="AQ83" s="273"/>
      <c r="AR83" s="273"/>
      <c r="AS83" s="273"/>
      <c r="AT83" s="273"/>
      <c r="AU83" s="273"/>
      <c r="AV83" s="273"/>
      <c r="AW83" s="273"/>
      <c r="AX83" s="273"/>
      <c r="AY83" s="273"/>
      <c r="AZ83" s="273"/>
      <c r="BA83" s="273"/>
      <c r="BB83" s="273"/>
      <c r="BC83" s="273"/>
      <c r="BD83" s="273"/>
      <c r="BE83" s="273"/>
      <c r="BF83" s="273"/>
      <c r="BG83" s="273"/>
      <c r="BH83" s="273"/>
      <c r="BI83" s="273"/>
      <c r="BJ83" s="273"/>
      <c r="BK83" s="273"/>
      <c r="BL83" s="273"/>
      <c r="BM83" s="273"/>
      <c r="BN83" s="273"/>
      <c r="BO83" s="273"/>
      <c r="BP83" s="273"/>
      <c r="BQ83" s="273"/>
      <c r="BR83" s="273"/>
      <c r="BS83" s="273"/>
      <c r="BT83" s="273"/>
      <c r="BU83" s="273"/>
      <c r="BV83" s="273"/>
      <c r="BW83" s="273"/>
      <c r="BX83" s="273"/>
      <c r="BY83" s="273"/>
      <c r="BZ83" s="273"/>
      <c r="CA83" s="273"/>
      <c r="CB83" s="273"/>
      <c r="CC83" s="273"/>
      <c r="CD83" s="273"/>
      <c r="CE83" s="273"/>
      <c r="CF83" s="273"/>
      <c r="CG83" s="273"/>
      <c r="CH83" s="273"/>
      <c r="CI83" s="273"/>
      <c r="CJ83" s="273"/>
      <c r="CK83" s="273"/>
      <c r="CL83" s="273"/>
      <c r="CM83" s="273"/>
      <c r="CN83" s="273"/>
      <c r="CO83" s="273"/>
      <c r="CP83" s="273"/>
      <c r="CQ83" s="273"/>
      <c r="CR83" s="273"/>
      <c r="CS83" s="273"/>
      <c r="CT83" s="273"/>
      <c r="CU83" s="273"/>
      <c r="CV83" s="273"/>
      <c r="CW83" s="273"/>
      <c r="CX83" s="273"/>
      <c r="CY83" s="273"/>
      <c r="CZ83" s="273"/>
      <c r="DA83" s="273"/>
      <c r="DB83" s="273"/>
      <c r="DC83" s="273"/>
      <c r="DD83" s="273"/>
      <c r="DE83" s="273"/>
      <c r="DF83" s="273"/>
      <c r="DG83" s="273"/>
      <c r="DH83" s="273"/>
      <c r="DI83" s="273"/>
      <c r="DJ83" s="273"/>
      <c r="DK83" s="273"/>
      <c r="DL83" s="273"/>
      <c r="DM83" s="273"/>
      <c r="DN83" s="273"/>
      <c r="DO83" s="273"/>
      <c r="DP83" s="273"/>
      <c r="DQ83" s="273"/>
      <c r="DR83" s="273"/>
      <c r="DS83" s="273"/>
      <c r="DT83" s="273"/>
      <c r="DU83" s="273"/>
      <c r="DV83" s="273"/>
      <c r="DW83" s="273"/>
      <c r="DX83" s="273"/>
      <c r="DY83" s="273"/>
      <c r="DZ83" s="273"/>
      <c r="EA83" s="273"/>
      <c r="EB83" s="273"/>
      <c r="EC83" s="273"/>
      <c r="ED83" s="273"/>
      <c r="EE83" s="273"/>
      <c r="EF83" s="273"/>
      <c r="EG83" s="273"/>
      <c r="EH83" s="273"/>
      <c r="EI83" s="273"/>
      <c r="EJ83" s="273"/>
      <c r="EK83" s="273"/>
      <c r="EL83" s="273"/>
      <c r="EM83" s="273"/>
      <c r="EN83" s="273"/>
      <c r="EO83" s="273"/>
      <c r="EP83" s="273"/>
      <c r="EQ83" s="273"/>
      <c r="ER83" s="273"/>
      <c r="ES83" s="273"/>
      <c r="ET83" s="273"/>
      <c r="EU83" s="273"/>
      <c r="EV83" s="273"/>
      <c r="EW83" s="273"/>
      <c r="EX83" s="273"/>
      <c r="EY83" s="273"/>
      <c r="EZ83" s="273"/>
      <c r="FA83" s="273"/>
      <c r="FB83" s="273"/>
      <c r="FC83" s="273"/>
      <c r="FD83" s="273"/>
      <c r="FE83" s="273"/>
      <c r="FF83" s="273"/>
      <c r="FG83" s="273"/>
      <c r="FH83" s="273"/>
      <c r="FI83" s="273"/>
      <c r="FJ83" s="273"/>
      <c r="FK83" s="273"/>
      <c r="FL83" s="273"/>
      <c r="FM83" s="273"/>
      <c r="FN83" s="273"/>
      <c r="FO83" s="273"/>
      <c r="FP83" s="273"/>
      <c r="FQ83" s="273"/>
      <c r="FR83" s="273"/>
      <c r="FS83" s="273"/>
      <c r="FT83" s="273"/>
      <c r="FU83" s="273"/>
      <c r="FV83" s="273"/>
      <c r="FW83" s="273"/>
      <c r="FX83" s="273"/>
      <c r="FY83" s="273"/>
      <c r="FZ83" s="273"/>
      <c r="GA83" s="273"/>
      <c r="GB83" s="273"/>
      <c r="GC83" s="273"/>
      <c r="GD83" s="273"/>
      <c r="GE83" s="273"/>
      <c r="GF83" s="273"/>
      <c r="GG83" s="273"/>
      <c r="GH83" s="273"/>
      <c r="GI83" s="273"/>
      <c r="GJ83" s="273"/>
      <c r="GK83" s="273"/>
      <c r="GL83" s="273"/>
      <c r="GM83" s="273"/>
      <c r="GN83" s="273"/>
      <c r="GO83" s="273"/>
      <c r="GP83" s="273"/>
      <c r="GQ83" s="273"/>
      <c r="GR83" s="273"/>
      <c r="GS83" s="273"/>
      <c r="GT83" s="273"/>
      <c r="GU83" s="273"/>
      <c r="GV83" s="273"/>
      <c r="GW83" s="273"/>
      <c r="GX83" s="273"/>
      <c r="GY83" s="273"/>
      <c r="GZ83" s="273"/>
      <c r="HA83" s="273"/>
      <c r="HB83" s="273"/>
      <c r="HC83" s="273"/>
      <c r="HD83" s="273"/>
      <c r="HE83" s="273"/>
      <c r="HF83" s="273"/>
      <c r="HG83" s="273"/>
      <c r="HH83" s="273"/>
      <c r="HI83" s="273"/>
      <c r="HJ83" s="273"/>
      <c r="HK83" s="273"/>
      <c r="HL83" s="273"/>
      <c r="HM83" s="273"/>
      <c r="HN83" s="273"/>
      <c r="HO83" s="273"/>
      <c r="HP83" s="273"/>
      <c r="HQ83" s="273"/>
      <c r="HR83" s="273"/>
      <c r="HS83" s="273"/>
      <c r="HT83" s="273"/>
      <c r="HU83" s="273"/>
      <c r="HV83" s="273"/>
      <c r="HW83" s="273"/>
      <c r="HX83" s="273"/>
      <c r="HY83" s="273"/>
      <c r="HZ83" s="273"/>
      <c r="IA83" s="273"/>
      <c r="IB83" s="273"/>
      <c r="IC83" s="273"/>
      <c r="ID83" s="273"/>
      <c r="IE83" s="273"/>
      <c r="IF83" s="273"/>
      <c r="IG83" s="273"/>
      <c r="IH83" s="273"/>
      <c r="II83" s="273"/>
      <c r="IJ83" s="273"/>
      <c r="IK83" s="273"/>
      <c r="IL83" s="273"/>
      <c r="IM83" s="273"/>
      <c r="IN83" s="273"/>
      <c r="IO83" s="273"/>
      <c r="IP83" s="273"/>
      <c r="IQ83" s="273"/>
      <c r="IR83" s="273"/>
      <c r="IS83" s="273"/>
      <c r="IT83" s="273"/>
      <c r="IU83" s="273"/>
    </row>
    <row r="84" s="30" customFormat="1" ht="24" customHeight="1" spans="1:255">
      <c r="A84" s="273"/>
      <c r="B84" s="307"/>
      <c r="C84" s="273"/>
      <c r="D84" s="308"/>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3"/>
      <c r="AH84" s="273"/>
      <c r="AI84" s="273"/>
      <c r="AJ84" s="273"/>
      <c r="AK84" s="273"/>
      <c r="AL84" s="273"/>
      <c r="AM84" s="273"/>
      <c r="AN84" s="273"/>
      <c r="AO84" s="273"/>
      <c r="AP84" s="273"/>
      <c r="AQ84" s="273"/>
      <c r="AR84" s="273"/>
      <c r="AS84" s="273"/>
      <c r="AT84" s="273"/>
      <c r="AU84" s="273"/>
      <c r="AV84" s="273"/>
      <c r="AW84" s="273"/>
      <c r="AX84" s="273"/>
      <c r="AY84" s="273"/>
      <c r="AZ84" s="273"/>
      <c r="BA84" s="273"/>
      <c r="BB84" s="273"/>
      <c r="BC84" s="273"/>
      <c r="BD84" s="273"/>
      <c r="BE84" s="273"/>
      <c r="BF84" s="273"/>
      <c r="BG84" s="273"/>
      <c r="BH84" s="273"/>
      <c r="BI84" s="273"/>
      <c r="BJ84" s="273"/>
      <c r="BK84" s="273"/>
      <c r="BL84" s="273"/>
      <c r="BM84" s="273"/>
      <c r="BN84" s="273"/>
      <c r="BO84" s="273"/>
      <c r="BP84" s="273"/>
      <c r="BQ84" s="273"/>
      <c r="BR84" s="273"/>
      <c r="BS84" s="273"/>
      <c r="BT84" s="273"/>
      <c r="BU84" s="273"/>
      <c r="BV84" s="273"/>
      <c r="BW84" s="273"/>
      <c r="BX84" s="273"/>
      <c r="BY84" s="273"/>
      <c r="BZ84" s="273"/>
      <c r="CA84" s="273"/>
      <c r="CB84" s="273"/>
      <c r="CC84" s="273"/>
      <c r="CD84" s="273"/>
      <c r="CE84" s="273"/>
      <c r="CF84" s="273"/>
      <c r="CG84" s="273"/>
      <c r="CH84" s="273"/>
      <c r="CI84" s="273"/>
      <c r="CJ84" s="273"/>
      <c r="CK84" s="273"/>
      <c r="CL84" s="273"/>
      <c r="CM84" s="273"/>
      <c r="CN84" s="273"/>
      <c r="CO84" s="273"/>
      <c r="CP84" s="273"/>
      <c r="CQ84" s="273"/>
      <c r="CR84" s="273"/>
      <c r="CS84" s="273"/>
      <c r="CT84" s="273"/>
      <c r="CU84" s="273"/>
      <c r="CV84" s="273"/>
      <c r="CW84" s="273"/>
      <c r="CX84" s="273"/>
      <c r="CY84" s="273"/>
      <c r="CZ84" s="273"/>
      <c r="DA84" s="273"/>
      <c r="DB84" s="273"/>
      <c r="DC84" s="273"/>
      <c r="DD84" s="273"/>
      <c r="DE84" s="273"/>
      <c r="DF84" s="273"/>
      <c r="DG84" s="273"/>
      <c r="DH84" s="273"/>
      <c r="DI84" s="273"/>
      <c r="DJ84" s="273"/>
      <c r="DK84" s="273"/>
      <c r="DL84" s="273"/>
      <c r="DM84" s="273"/>
      <c r="DN84" s="273"/>
      <c r="DO84" s="273"/>
      <c r="DP84" s="273"/>
      <c r="DQ84" s="273"/>
      <c r="DR84" s="273"/>
      <c r="DS84" s="273"/>
      <c r="DT84" s="273"/>
      <c r="DU84" s="273"/>
      <c r="DV84" s="273"/>
      <c r="DW84" s="273"/>
      <c r="DX84" s="273"/>
      <c r="DY84" s="273"/>
      <c r="DZ84" s="273"/>
      <c r="EA84" s="273"/>
      <c r="EB84" s="273"/>
      <c r="EC84" s="273"/>
      <c r="ED84" s="273"/>
      <c r="EE84" s="273"/>
      <c r="EF84" s="273"/>
      <c r="EG84" s="273"/>
      <c r="EH84" s="273"/>
      <c r="EI84" s="273"/>
      <c r="EJ84" s="273"/>
      <c r="EK84" s="273"/>
      <c r="EL84" s="273"/>
      <c r="EM84" s="273"/>
      <c r="EN84" s="273"/>
      <c r="EO84" s="273"/>
      <c r="EP84" s="273"/>
      <c r="EQ84" s="273"/>
      <c r="ER84" s="273"/>
      <c r="ES84" s="273"/>
      <c r="ET84" s="273"/>
      <c r="EU84" s="273"/>
      <c r="EV84" s="273"/>
      <c r="EW84" s="273"/>
      <c r="EX84" s="273"/>
      <c r="EY84" s="273"/>
      <c r="EZ84" s="273"/>
      <c r="FA84" s="273"/>
      <c r="FB84" s="273"/>
      <c r="FC84" s="273"/>
      <c r="FD84" s="273"/>
      <c r="FE84" s="273"/>
      <c r="FF84" s="273"/>
      <c r="FG84" s="273"/>
      <c r="FH84" s="273"/>
      <c r="FI84" s="273"/>
      <c r="FJ84" s="273"/>
      <c r="FK84" s="273"/>
      <c r="FL84" s="273"/>
      <c r="FM84" s="273"/>
      <c r="FN84" s="273"/>
      <c r="FO84" s="273"/>
      <c r="FP84" s="273"/>
      <c r="FQ84" s="273"/>
      <c r="FR84" s="273"/>
      <c r="FS84" s="273"/>
      <c r="FT84" s="273"/>
      <c r="FU84" s="273"/>
      <c r="FV84" s="273"/>
      <c r="FW84" s="273"/>
      <c r="FX84" s="273"/>
      <c r="FY84" s="273"/>
      <c r="FZ84" s="273"/>
      <c r="GA84" s="273"/>
      <c r="GB84" s="273"/>
      <c r="GC84" s="273"/>
      <c r="GD84" s="273"/>
      <c r="GE84" s="273"/>
      <c r="GF84" s="273"/>
      <c r="GG84" s="273"/>
      <c r="GH84" s="273"/>
      <c r="GI84" s="273"/>
      <c r="GJ84" s="273"/>
      <c r="GK84" s="273"/>
      <c r="GL84" s="273"/>
      <c r="GM84" s="273"/>
      <c r="GN84" s="273"/>
      <c r="GO84" s="273"/>
      <c r="GP84" s="273"/>
      <c r="GQ84" s="273"/>
      <c r="GR84" s="273"/>
      <c r="GS84" s="273"/>
      <c r="GT84" s="273"/>
      <c r="GU84" s="273"/>
      <c r="GV84" s="273"/>
      <c r="GW84" s="273"/>
      <c r="GX84" s="273"/>
      <c r="GY84" s="273"/>
      <c r="GZ84" s="273"/>
      <c r="HA84" s="273"/>
      <c r="HB84" s="273"/>
      <c r="HC84" s="273"/>
      <c r="HD84" s="273"/>
      <c r="HE84" s="273"/>
      <c r="HF84" s="273"/>
      <c r="HG84" s="273"/>
      <c r="HH84" s="273"/>
      <c r="HI84" s="273"/>
      <c r="HJ84" s="273"/>
      <c r="HK84" s="273"/>
      <c r="HL84" s="273"/>
      <c r="HM84" s="273"/>
      <c r="HN84" s="273"/>
      <c r="HO84" s="273"/>
      <c r="HP84" s="273"/>
      <c r="HQ84" s="273"/>
      <c r="HR84" s="273"/>
      <c r="HS84" s="273"/>
      <c r="HT84" s="273"/>
      <c r="HU84" s="273"/>
      <c r="HV84" s="273"/>
      <c r="HW84" s="273"/>
      <c r="HX84" s="273"/>
      <c r="HY84" s="273"/>
      <c r="HZ84" s="273"/>
      <c r="IA84" s="273"/>
      <c r="IB84" s="273"/>
      <c r="IC84" s="273"/>
      <c r="ID84" s="273"/>
      <c r="IE84" s="273"/>
      <c r="IF84" s="273"/>
      <c r="IG84" s="273"/>
      <c r="IH84" s="273"/>
      <c r="II84" s="273"/>
      <c r="IJ84" s="273"/>
      <c r="IK84" s="273"/>
      <c r="IL84" s="273"/>
      <c r="IM84" s="273"/>
      <c r="IN84" s="273"/>
      <c r="IO84" s="273"/>
      <c r="IP84" s="273"/>
      <c r="IQ84" s="273"/>
      <c r="IR84" s="273"/>
      <c r="IS84" s="273"/>
      <c r="IT84" s="273"/>
      <c r="IU84" s="273"/>
    </row>
    <row r="85" s="30" customFormat="1" ht="24" customHeight="1" spans="1:255">
      <c r="A85" s="273"/>
      <c r="B85" s="307"/>
      <c r="C85" s="273"/>
      <c r="D85" s="308"/>
      <c r="E85" s="273"/>
      <c r="F85" s="273"/>
      <c r="G85" s="273"/>
      <c r="H85" s="273"/>
      <c r="I85" s="273"/>
      <c r="J85" s="273"/>
      <c r="K85" s="273"/>
      <c r="L85" s="273"/>
      <c r="M85" s="273"/>
      <c r="N85" s="273"/>
      <c r="O85" s="273"/>
      <c r="P85" s="273"/>
      <c r="Q85" s="273"/>
      <c r="R85" s="273"/>
      <c r="S85" s="273"/>
      <c r="T85" s="273"/>
      <c r="U85" s="273"/>
      <c r="V85" s="273"/>
      <c r="W85" s="273"/>
      <c r="X85" s="273"/>
      <c r="Y85" s="273"/>
      <c r="Z85" s="273"/>
      <c r="AA85" s="273"/>
      <c r="AB85" s="273"/>
      <c r="AC85" s="273"/>
      <c r="AD85" s="273"/>
      <c r="AE85" s="273"/>
      <c r="AF85" s="273"/>
      <c r="AG85" s="273"/>
      <c r="AH85" s="273"/>
      <c r="AI85" s="273"/>
      <c r="AJ85" s="273"/>
      <c r="AK85" s="273"/>
      <c r="AL85" s="273"/>
      <c r="AM85" s="273"/>
      <c r="AN85" s="273"/>
      <c r="AO85" s="273"/>
      <c r="AP85" s="273"/>
      <c r="AQ85" s="273"/>
      <c r="AR85" s="273"/>
      <c r="AS85" s="273"/>
      <c r="AT85" s="273"/>
      <c r="AU85" s="273"/>
      <c r="AV85" s="273"/>
      <c r="AW85" s="273"/>
      <c r="AX85" s="273"/>
      <c r="AY85" s="273"/>
      <c r="AZ85" s="273"/>
      <c r="BA85" s="273"/>
      <c r="BB85" s="273"/>
      <c r="BC85" s="273"/>
      <c r="BD85" s="273"/>
      <c r="BE85" s="273"/>
      <c r="BF85" s="273"/>
      <c r="BG85" s="273"/>
      <c r="BH85" s="273"/>
      <c r="BI85" s="273"/>
      <c r="BJ85" s="273"/>
      <c r="BK85" s="273"/>
      <c r="BL85" s="273"/>
      <c r="BM85" s="273"/>
      <c r="BN85" s="273"/>
      <c r="BO85" s="273"/>
      <c r="BP85" s="273"/>
      <c r="BQ85" s="273"/>
      <c r="BR85" s="273"/>
      <c r="BS85" s="273"/>
      <c r="BT85" s="273"/>
      <c r="BU85" s="273"/>
      <c r="BV85" s="273"/>
      <c r="BW85" s="273"/>
      <c r="BX85" s="273"/>
      <c r="BY85" s="273"/>
      <c r="BZ85" s="273"/>
      <c r="CA85" s="273"/>
      <c r="CB85" s="273"/>
      <c r="CC85" s="273"/>
      <c r="CD85" s="273"/>
      <c r="CE85" s="273"/>
      <c r="CF85" s="273"/>
      <c r="CG85" s="273"/>
      <c r="CH85" s="273"/>
      <c r="CI85" s="273"/>
      <c r="CJ85" s="273"/>
      <c r="CK85" s="273"/>
      <c r="CL85" s="273"/>
      <c r="CM85" s="273"/>
      <c r="CN85" s="273"/>
      <c r="CO85" s="273"/>
      <c r="CP85" s="273"/>
      <c r="CQ85" s="273"/>
      <c r="CR85" s="273"/>
      <c r="CS85" s="273"/>
      <c r="CT85" s="273"/>
      <c r="CU85" s="273"/>
      <c r="CV85" s="273"/>
      <c r="CW85" s="273"/>
      <c r="CX85" s="273"/>
      <c r="CY85" s="273"/>
      <c r="CZ85" s="273"/>
      <c r="DA85" s="273"/>
      <c r="DB85" s="273"/>
      <c r="DC85" s="273"/>
      <c r="DD85" s="273"/>
      <c r="DE85" s="273"/>
      <c r="DF85" s="273"/>
      <c r="DG85" s="273"/>
      <c r="DH85" s="273"/>
      <c r="DI85" s="273"/>
      <c r="DJ85" s="273"/>
      <c r="DK85" s="273"/>
      <c r="DL85" s="273"/>
      <c r="DM85" s="273"/>
      <c r="DN85" s="273"/>
      <c r="DO85" s="273"/>
      <c r="DP85" s="273"/>
      <c r="DQ85" s="273"/>
      <c r="DR85" s="273"/>
      <c r="DS85" s="273"/>
      <c r="DT85" s="273"/>
      <c r="DU85" s="273"/>
      <c r="DV85" s="273"/>
      <c r="DW85" s="273"/>
      <c r="DX85" s="273"/>
      <c r="DY85" s="273"/>
      <c r="DZ85" s="273"/>
      <c r="EA85" s="273"/>
      <c r="EB85" s="273"/>
      <c r="EC85" s="273"/>
      <c r="ED85" s="273"/>
      <c r="EE85" s="273"/>
      <c r="EF85" s="273"/>
      <c r="EG85" s="273"/>
      <c r="EH85" s="273"/>
      <c r="EI85" s="273"/>
      <c r="EJ85" s="273"/>
      <c r="EK85" s="273"/>
      <c r="EL85" s="273"/>
      <c r="EM85" s="273"/>
      <c r="EN85" s="273"/>
      <c r="EO85" s="273"/>
      <c r="EP85" s="273"/>
      <c r="EQ85" s="273"/>
      <c r="ER85" s="273"/>
      <c r="ES85" s="273"/>
      <c r="ET85" s="273"/>
      <c r="EU85" s="273"/>
      <c r="EV85" s="273"/>
      <c r="EW85" s="273"/>
      <c r="EX85" s="273"/>
      <c r="EY85" s="273"/>
      <c r="EZ85" s="273"/>
      <c r="FA85" s="273"/>
      <c r="FB85" s="273"/>
      <c r="FC85" s="273"/>
      <c r="FD85" s="273"/>
      <c r="FE85" s="273"/>
      <c r="FF85" s="273"/>
      <c r="FG85" s="273"/>
      <c r="FH85" s="273"/>
      <c r="FI85" s="273"/>
      <c r="FJ85" s="273"/>
      <c r="FK85" s="273"/>
      <c r="FL85" s="273"/>
      <c r="FM85" s="273"/>
      <c r="FN85" s="273"/>
      <c r="FO85" s="273"/>
      <c r="FP85" s="273"/>
      <c r="FQ85" s="273"/>
      <c r="FR85" s="273"/>
      <c r="FS85" s="273"/>
      <c r="FT85" s="273"/>
      <c r="FU85" s="273"/>
      <c r="FV85" s="273"/>
      <c r="FW85" s="273"/>
      <c r="FX85" s="273"/>
      <c r="FY85" s="273"/>
      <c r="FZ85" s="273"/>
      <c r="GA85" s="273"/>
      <c r="GB85" s="273"/>
      <c r="GC85" s="273"/>
      <c r="GD85" s="273"/>
      <c r="GE85" s="273"/>
      <c r="GF85" s="273"/>
      <c r="GG85" s="273"/>
      <c r="GH85" s="273"/>
      <c r="GI85" s="273"/>
      <c r="GJ85" s="273"/>
      <c r="GK85" s="273"/>
      <c r="GL85" s="273"/>
      <c r="GM85" s="273"/>
      <c r="GN85" s="273"/>
      <c r="GO85" s="273"/>
      <c r="GP85" s="273"/>
      <c r="GQ85" s="273"/>
      <c r="GR85" s="273"/>
      <c r="GS85" s="273"/>
      <c r="GT85" s="273"/>
      <c r="GU85" s="273"/>
      <c r="GV85" s="273"/>
      <c r="GW85" s="273"/>
      <c r="GX85" s="273"/>
      <c r="GY85" s="273"/>
      <c r="GZ85" s="273"/>
      <c r="HA85" s="273"/>
      <c r="HB85" s="273"/>
      <c r="HC85" s="273"/>
      <c r="HD85" s="273"/>
      <c r="HE85" s="273"/>
      <c r="HF85" s="273"/>
      <c r="HG85" s="273"/>
      <c r="HH85" s="273"/>
      <c r="HI85" s="273"/>
      <c r="HJ85" s="273"/>
      <c r="HK85" s="273"/>
      <c r="HL85" s="273"/>
      <c r="HM85" s="273"/>
      <c r="HN85" s="273"/>
      <c r="HO85" s="273"/>
      <c r="HP85" s="273"/>
      <c r="HQ85" s="273"/>
      <c r="HR85" s="273"/>
      <c r="HS85" s="273"/>
      <c r="HT85" s="273"/>
      <c r="HU85" s="273"/>
      <c r="HV85" s="273"/>
      <c r="HW85" s="273"/>
      <c r="HX85" s="273"/>
      <c r="HY85" s="273"/>
      <c r="HZ85" s="273"/>
      <c r="IA85" s="273"/>
      <c r="IB85" s="273"/>
      <c r="IC85" s="273"/>
      <c r="ID85" s="273"/>
      <c r="IE85" s="273"/>
      <c r="IF85" s="273"/>
      <c r="IG85" s="273"/>
      <c r="IH85" s="273"/>
      <c r="II85" s="273"/>
      <c r="IJ85" s="273"/>
      <c r="IK85" s="273"/>
      <c r="IL85" s="273"/>
      <c r="IM85" s="273"/>
      <c r="IN85" s="273"/>
      <c r="IO85" s="273"/>
      <c r="IP85" s="273"/>
      <c r="IQ85" s="273"/>
      <c r="IR85" s="273"/>
      <c r="IS85" s="273"/>
      <c r="IT85" s="273"/>
      <c r="IU85" s="273"/>
    </row>
    <row r="86" s="30" customFormat="1" ht="24" customHeight="1" spans="1:255">
      <c r="A86" s="273"/>
      <c r="B86" s="307"/>
      <c r="C86" s="273"/>
      <c r="D86" s="308"/>
      <c r="E86" s="273"/>
      <c r="F86" s="273"/>
      <c r="G86" s="273"/>
      <c r="H86" s="273"/>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3"/>
      <c r="AI86" s="273"/>
      <c r="AJ86" s="273"/>
      <c r="AK86" s="273"/>
      <c r="AL86" s="273"/>
      <c r="AM86" s="273"/>
      <c r="AN86" s="273"/>
      <c r="AO86" s="273"/>
      <c r="AP86" s="273"/>
      <c r="AQ86" s="273"/>
      <c r="AR86" s="273"/>
      <c r="AS86" s="273"/>
      <c r="AT86" s="273"/>
      <c r="AU86" s="273"/>
      <c r="AV86" s="273"/>
      <c r="AW86" s="273"/>
      <c r="AX86" s="273"/>
      <c r="AY86" s="273"/>
      <c r="AZ86" s="273"/>
      <c r="BA86" s="273"/>
      <c r="BB86" s="273"/>
      <c r="BC86" s="273"/>
      <c r="BD86" s="273"/>
      <c r="BE86" s="273"/>
      <c r="BF86" s="273"/>
      <c r="BG86" s="273"/>
      <c r="BH86" s="273"/>
      <c r="BI86" s="273"/>
      <c r="BJ86" s="273"/>
      <c r="BK86" s="273"/>
      <c r="BL86" s="273"/>
      <c r="BM86" s="273"/>
      <c r="BN86" s="273"/>
      <c r="BO86" s="273"/>
      <c r="BP86" s="273"/>
      <c r="BQ86" s="273"/>
      <c r="BR86" s="273"/>
      <c r="BS86" s="273"/>
      <c r="BT86" s="273"/>
      <c r="BU86" s="273"/>
      <c r="BV86" s="273"/>
      <c r="BW86" s="273"/>
      <c r="BX86" s="273"/>
      <c r="BY86" s="273"/>
      <c r="BZ86" s="273"/>
      <c r="CA86" s="273"/>
      <c r="CB86" s="273"/>
      <c r="CC86" s="273"/>
      <c r="CD86" s="273"/>
      <c r="CE86" s="273"/>
      <c r="CF86" s="273"/>
      <c r="CG86" s="273"/>
      <c r="CH86" s="273"/>
      <c r="CI86" s="273"/>
      <c r="CJ86" s="273"/>
      <c r="CK86" s="273"/>
      <c r="CL86" s="273"/>
      <c r="CM86" s="273"/>
      <c r="CN86" s="273"/>
      <c r="CO86" s="273"/>
      <c r="CP86" s="273"/>
      <c r="CQ86" s="273"/>
      <c r="CR86" s="273"/>
      <c r="CS86" s="273"/>
      <c r="CT86" s="273"/>
      <c r="CU86" s="273"/>
      <c r="CV86" s="273"/>
      <c r="CW86" s="273"/>
      <c r="CX86" s="273"/>
      <c r="CY86" s="273"/>
      <c r="CZ86" s="273"/>
      <c r="DA86" s="273"/>
      <c r="DB86" s="273"/>
      <c r="DC86" s="273"/>
      <c r="DD86" s="273"/>
      <c r="DE86" s="273"/>
      <c r="DF86" s="273"/>
      <c r="DG86" s="273"/>
      <c r="DH86" s="273"/>
      <c r="DI86" s="273"/>
      <c r="DJ86" s="273"/>
      <c r="DK86" s="273"/>
      <c r="DL86" s="273"/>
      <c r="DM86" s="273"/>
      <c r="DN86" s="273"/>
      <c r="DO86" s="273"/>
      <c r="DP86" s="273"/>
      <c r="DQ86" s="273"/>
      <c r="DR86" s="273"/>
      <c r="DS86" s="273"/>
      <c r="DT86" s="273"/>
      <c r="DU86" s="273"/>
      <c r="DV86" s="273"/>
      <c r="DW86" s="273"/>
      <c r="DX86" s="273"/>
      <c r="DY86" s="273"/>
      <c r="DZ86" s="273"/>
      <c r="EA86" s="273"/>
      <c r="EB86" s="273"/>
      <c r="EC86" s="273"/>
      <c r="ED86" s="273"/>
      <c r="EE86" s="273"/>
      <c r="EF86" s="273"/>
      <c r="EG86" s="273"/>
      <c r="EH86" s="273"/>
      <c r="EI86" s="273"/>
      <c r="EJ86" s="273"/>
      <c r="EK86" s="273"/>
      <c r="EL86" s="273"/>
      <c r="EM86" s="273"/>
      <c r="EN86" s="273"/>
      <c r="EO86" s="273"/>
      <c r="EP86" s="273"/>
      <c r="EQ86" s="273"/>
      <c r="ER86" s="273"/>
      <c r="ES86" s="273"/>
      <c r="ET86" s="273"/>
      <c r="EU86" s="273"/>
      <c r="EV86" s="273"/>
      <c r="EW86" s="273"/>
      <c r="EX86" s="273"/>
      <c r="EY86" s="273"/>
      <c r="EZ86" s="273"/>
      <c r="FA86" s="273"/>
      <c r="FB86" s="273"/>
      <c r="FC86" s="273"/>
      <c r="FD86" s="273"/>
      <c r="FE86" s="273"/>
      <c r="FF86" s="273"/>
      <c r="FG86" s="273"/>
      <c r="FH86" s="273"/>
      <c r="FI86" s="273"/>
      <c r="FJ86" s="273"/>
      <c r="FK86" s="273"/>
      <c r="FL86" s="273"/>
      <c r="FM86" s="273"/>
      <c r="FN86" s="273"/>
      <c r="FO86" s="273"/>
      <c r="FP86" s="273"/>
      <c r="FQ86" s="273"/>
      <c r="FR86" s="273"/>
      <c r="FS86" s="273"/>
      <c r="FT86" s="273"/>
      <c r="FU86" s="273"/>
      <c r="FV86" s="273"/>
      <c r="FW86" s="273"/>
      <c r="FX86" s="273"/>
      <c r="FY86" s="273"/>
      <c r="FZ86" s="273"/>
      <c r="GA86" s="273"/>
      <c r="GB86" s="273"/>
      <c r="GC86" s="273"/>
      <c r="GD86" s="273"/>
      <c r="GE86" s="273"/>
      <c r="GF86" s="273"/>
      <c r="GG86" s="273"/>
      <c r="GH86" s="273"/>
      <c r="GI86" s="273"/>
      <c r="GJ86" s="273"/>
      <c r="GK86" s="273"/>
      <c r="GL86" s="273"/>
      <c r="GM86" s="273"/>
      <c r="GN86" s="273"/>
      <c r="GO86" s="273"/>
      <c r="GP86" s="273"/>
      <c r="GQ86" s="273"/>
      <c r="GR86" s="273"/>
      <c r="GS86" s="273"/>
      <c r="GT86" s="273"/>
      <c r="GU86" s="273"/>
      <c r="GV86" s="273"/>
      <c r="GW86" s="273"/>
      <c r="GX86" s="273"/>
      <c r="GY86" s="273"/>
      <c r="GZ86" s="273"/>
      <c r="HA86" s="273"/>
      <c r="HB86" s="273"/>
      <c r="HC86" s="273"/>
      <c r="HD86" s="273"/>
      <c r="HE86" s="273"/>
      <c r="HF86" s="273"/>
      <c r="HG86" s="273"/>
      <c r="HH86" s="273"/>
      <c r="HI86" s="273"/>
      <c r="HJ86" s="273"/>
      <c r="HK86" s="273"/>
      <c r="HL86" s="273"/>
      <c r="HM86" s="273"/>
      <c r="HN86" s="273"/>
      <c r="HO86" s="273"/>
      <c r="HP86" s="273"/>
      <c r="HQ86" s="273"/>
      <c r="HR86" s="273"/>
      <c r="HS86" s="273"/>
      <c r="HT86" s="273"/>
      <c r="HU86" s="273"/>
      <c r="HV86" s="273"/>
      <c r="HW86" s="273"/>
      <c r="HX86" s="273"/>
      <c r="HY86" s="273"/>
      <c r="HZ86" s="273"/>
      <c r="IA86" s="273"/>
      <c r="IB86" s="273"/>
      <c r="IC86" s="273"/>
      <c r="ID86" s="273"/>
      <c r="IE86" s="273"/>
      <c r="IF86" s="273"/>
      <c r="IG86" s="273"/>
      <c r="IH86" s="273"/>
      <c r="II86" s="273"/>
      <c r="IJ86" s="273"/>
      <c r="IK86" s="273"/>
      <c r="IL86" s="273"/>
      <c r="IM86" s="273"/>
      <c r="IN86" s="273"/>
      <c r="IO86" s="273"/>
      <c r="IP86" s="273"/>
      <c r="IQ86" s="273"/>
      <c r="IR86" s="273"/>
      <c r="IS86" s="273"/>
      <c r="IT86" s="273"/>
      <c r="IU86" s="273"/>
    </row>
    <row r="87" s="30" customFormat="1" ht="24" customHeight="1" spans="1:255">
      <c r="A87" s="273"/>
      <c r="B87" s="307"/>
      <c r="C87" s="273"/>
      <c r="D87" s="308"/>
      <c r="E87" s="273"/>
      <c r="F87" s="273"/>
      <c r="G87" s="273"/>
      <c r="H87" s="273"/>
      <c r="I87" s="273"/>
      <c r="J87" s="273"/>
      <c r="K87" s="273"/>
      <c r="L87" s="273"/>
      <c r="M87" s="273"/>
      <c r="N87" s="273"/>
      <c r="O87" s="273"/>
      <c r="P87" s="273"/>
      <c r="Q87" s="273"/>
      <c r="R87" s="273"/>
      <c r="S87" s="273"/>
      <c r="T87" s="273"/>
      <c r="U87" s="273"/>
      <c r="V87" s="273"/>
      <c r="W87" s="273"/>
      <c r="X87" s="273"/>
      <c r="Y87" s="273"/>
      <c r="Z87" s="273"/>
      <c r="AA87" s="273"/>
      <c r="AB87" s="273"/>
      <c r="AC87" s="273"/>
      <c r="AD87" s="273"/>
      <c r="AE87" s="273"/>
      <c r="AF87" s="273"/>
      <c r="AG87" s="273"/>
      <c r="AH87" s="273"/>
      <c r="AI87" s="273"/>
      <c r="AJ87" s="273"/>
      <c r="AK87" s="273"/>
      <c r="AL87" s="273"/>
      <c r="AM87" s="273"/>
      <c r="AN87" s="273"/>
      <c r="AO87" s="273"/>
      <c r="AP87" s="273"/>
      <c r="AQ87" s="273"/>
      <c r="AR87" s="273"/>
      <c r="AS87" s="273"/>
      <c r="AT87" s="273"/>
      <c r="AU87" s="273"/>
      <c r="AV87" s="273"/>
      <c r="AW87" s="273"/>
      <c r="AX87" s="273"/>
      <c r="AY87" s="273"/>
      <c r="AZ87" s="273"/>
      <c r="BA87" s="273"/>
      <c r="BB87" s="273"/>
      <c r="BC87" s="273"/>
      <c r="BD87" s="273"/>
      <c r="BE87" s="273"/>
      <c r="BF87" s="273"/>
      <c r="BG87" s="273"/>
      <c r="BH87" s="273"/>
      <c r="BI87" s="273"/>
      <c r="BJ87" s="273"/>
      <c r="BK87" s="273"/>
      <c r="BL87" s="273"/>
      <c r="BM87" s="273"/>
      <c r="BN87" s="273"/>
      <c r="BO87" s="273"/>
      <c r="BP87" s="273"/>
      <c r="BQ87" s="273"/>
      <c r="BR87" s="273"/>
      <c r="BS87" s="273"/>
      <c r="BT87" s="273"/>
      <c r="BU87" s="273"/>
      <c r="BV87" s="273"/>
      <c r="BW87" s="273"/>
      <c r="BX87" s="273"/>
      <c r="BY87" s="273"/>
      <c r="BZ87" s="273"/>
      <c r="CA87" s="273"/>
      <c r="CB87" s="273"/>
      <c r="CC87" s="273"/>
      <c r="CD87" s="273"/>
      <c r="CE87" s="273"/>
      <c r="CF87" s="273"/>
      <c r="CG87" s="273"/>
      <c r="CH87" s="273"/>
      <c r="CI87" s="273"/>
      <c r="CJ87" s="273"/>
      <c r="CK87" s="273"/>
      <c r="CL87" s="273"/>
      <c r="CM87" s="273"/>
      <c r="CN87" s="273"/>
      <c r="CO87" s="273"/>
      <c r="CP87" s="273"/>
      <c r="CQ87" s="273"/>
      <c r="CR87" s="273"/>
      <c r="CS87" s="273"/>
      <c r="CT87" s="273"/>
      <c r="CU87" s="273"/>
      <c r="CV87" s="273"/>
      <c r="CW87" s="273"/>
      <c r="CX87" s="273"/>
      <c r="CY87" s="273"/>
      <c r="CZ87" s="273"/>
      <c r="DA87" s="273"/>
      <c r="DB87" s="273"/>
      <c r="DC87" s="273"/>
      <c r="DD87" s="273"/>
      <c r="DE87" s="273"/>
      <c r="DF87" s="273"/>
      <c r="DG87" s="273"/>
      <c r="DH87" s="273"/>
      <c r="DI87" s="273"/>
      <c r="DJ87" s="273"/>
      <c r="DK87" s="273"/>
      <c r="DL87" s="273"/>
      <c r="DM87" s="273"/>
      <c r="DN87" s="273"/>
      <c r="DO87" s="273"/>
      <c r="DP87" s="273"/>
      <c r="DQ87" s="273"/>
      <c r="DR87" s="273"/>
      <c r="DS87" s="273"/>
      <c r="DT87" s="273"/>
      <c r="DU87" s="273"/>
      <c r="DV87" s="273"/>
      <c r="DW87" s="273"/>
      <c r="DX87" s="273"/>
      <c r="DY87" s="273"/>
      <c r="DZ87" s="273"/>
      <c r="EA87" s="273"/>
      <c r="EB87" s="273"/>
      <c r="EC87" s="273"/>
      <c r="ED87" s="273"/>
      <c r="EE87" s="273"/>
      <c r="EF87" s="273"/>
      <c r="EG87" s="273"/>
      <c r="EH87" s="273"/>
      <c r="EI87" s="273"/>
      <c r="EJ87" s="273"/>
      <c r="EK87" s="273"/>
      <c r="EL87" s="273"/>
      <c r="EM87" s="273"/>
      <c r="EN87" s="273"/>
      <c r="EO87" s="273"/>
      <c r="EP87" s="273"/>
      <c r="EQ87" s="273"/>
      <c r="ER87" s="273"/>
      <c r="ES87" s="273"/>
      <c r="ET87" s="273"/>
      <c r="EU87" s="273"/>
      <c r="EV87" s="273"/>
      <c r="EW87" s="273"/>
      <c r="EX87" s="273"/>
      <c r="EY87" s="273"/>
      <c r="EZ87" s="273"/>
      <c r="FA87" s="273"/>
      <c r="FB87" s="273"/>
      <c r="FC87" s="273"/>
      <c r="FD87" s="273"/>
      <c r="FE87" s="273"/>
      <c r="FF87" s="273"/>
      <c r="FG87" s="273"/>
      <c r="FH87" s="273"/>
      <c r="FI87" s="273"/>
      <c r="FJ87" s="273"/>
      <c r="FK87" s="273"/>
      <c r="FL87" s="273"/>
      <c r="FM87" s="273"/>
      <c r="FN87" s="273"/>
      <c r="FO87" s="273"/>
      <c r="FP87" s="273"/>
      <c r="FQ87" s="273"/>
      <c r="FR87" s="273"/>
      <c r="FS87" s="273"/>
      <c r="FT87" s="273"/>
      <c r="FU87" s="273"/>
      <c r="FV87" s="273"/>
      <c r="FW87" s="273"/>
      <c r="FX87" s="273"/>
      <c r="FY87" s="273"/>
      <c r="FZ87" s="273"/>
      <c r="GA87" s="273"/>
      <c r="GB87" s="273"/>
      <c r="GC87" s="273"/>
      <c r="GD87" s="273"/>
      <c r="GE87" s="273"/>
      <c r="GF87" s="273"/>
      <c r="GG87" s="273"/>
      <c r="GH87" s="273"/>
      <c r="GI87" s="273"/>
      <c r="GJ87" s="273"/>
      <c r="GK87" s="273"/>
      <c r="GL87" s="273"/>
      <c r="GM87" s="273"/>
      <c r="GN87" s="273"/>
      <c r="GO87" s="273"/>
      <c r="GP87" s="273"/>
      <c r="GQ87" s="273"/>
      <c r="GR87" s="273"/>
      <c r="GS87" s="273"/>
      <c r="GT87" s="273"/>
      <c r="GU87" s="273"/>
      <c r="GV87" s="273"/>
      <c r="GW87" s="273"/>
      <c r="GX87" s="273"/>
      <c r="GY87" s="273"/>
      <c r="GZ87" s="273"/>
      <c r="HA87" s="273"/>
      <c r="HB87" s="273"/>
      <c r="HC87" s="273"/>
      <c r="HD87" s="273"/>
      <c r="HE87" s="273"/>
      <c r="HF87" s="273"/>
      <c r="HG87" s="273"/>
      <c r="HH87" s="273"/>
      <c r="HI87" s="273"/>
      <c r="HJ87" s="273"/>
      <c r="HK87" s="273"/>
      <c r="HL87" s="273"/>
      <c r="HM87" s="273"/>
      <c r="HN87" s="273"/>
      <c r="HO87" s="273"/>
      <c r="HP87" s="273"/>
      <c r="HQ87" s="273"/>
      <c r="HR87" s="273"/>
      <c r="HS87" s="273"/>
      <c r="HT87" s="273"/>
      <c r="HU87" s="273"/>
      <c r="HV87" s="273"/>
      <c r="HW87" s="273"/>
      <c r="HX87" s="273"/>
      <c r="HY87" s="273"/>
      <c r="HZ87" s="273"/>
      <c r="IA87" s="273"/>
      <c r="IB87" s="273"/>
      <c r="IC87" s="273"/>
      <c r="ID87" s="273"/>
      <c r="IE87" s="273"/>
      <c r="IF87" s="273"/>
      <c r="IG87" s="273"/>
      <c r="IH87" s="273"/>
      <c r="II87" s="273"/>
      <c r="IJ87" s="273"/>
      <c r="IK87" s="273"/>
      <c r="IL87" s="273"/>
      <c r="IM87" s="273"/>
      <c r="IN87" s="273"/>
      <c r="IO87" s="273"/>
      <c r="IP87" s="273"/>
      <c r="IQ87" s="273"/>
      <c r="IR87" s="273"/>
      <c r="IS87" s="273"/>
      <c r="IT87" s="273"/>
      <c r="IU87" s="273"/>
    </row>
    <row r="88" s="30" customFormat="1" ht="24" customHeight="1" spans="1:255">
      <c r="A88" s="273"/>
      <c r="B88" s="307"/>
      <c r="C88" s="273"/>
      <c r="D88" s="308"/>
      <c r="E88" s="273"/>
      <c r="F88" s="273"/>
      <c r="G88" s="273"/>
      <c r="H88" s="273"/>
      <c r="I88" s="273"/>
      <c r="J88" s="273"/>
      <c r="K88" s="273"/>
      <c r="L88" s="273"/>
      <c r="M88" s="273"/>
      <c r="N88" s="273"/>
      <c r="O88" s="273"/>
      <c r="P88" s="273"/>
      <c r="Q88" s="273"/>
      <c r="R88" s="273"/>
      <c r="S88" s="273"/>
      <c r="T88" s="273"/>
      <c r="U88" s="273"/>
      <c r="V88" s="273"/>
      <c r="W88" s="273"/>
      <c r="X88" s="273"/>
      <c r="Y88" s="273"/>
      <c r="Z88" s="273"/>
      <c r="AA88" s="273"/>
      <c r="AB88" s="273"/>
      <c r="AC88" s="273"/>
      <c r="AD88" s="273"/>
      <c r="AE88" s="273"/>
      <c r="AF88" s="273"/>
      <c r="AG88" s="273"/>
      <c r="AH88" s="273"/>
      <c r="AI88" s="273"/>
      <c r="AJ88" s="273"/>
      <c r="AK88" s="273"/>
      <c r="AL88" s="273"/>
      <c r="AM88" s="273"/>
      <c r="AN88" s="273"/>
      <c r="AO88" s="273"/>
      <c r="AP88" s="273"/>
      <c r="AQ88" s="273"/>
      <c r="AR88" s="273"/>
      <c r="AS88" s="273"/>
      <c r="AT88" s="273"/>
      <c r="AU88" s="273"/>
      <c r="AV88" s="273"/>
      <c r="AW88" s="273"/>
      <c r="AX88" s="273"/>
      <c r="AY88" s="273"/>
      <c r="AZ88" s="273"/>
      <c r="BA88" s="273"/>
      <c r="BB88" s="273"/>
      <c r="BC88" s="273"/>
      <c r="BD88" s="273"/>
      <c r="BE88" s="273"/>
      <c r="BF88" s="273"/>
      <c r="BG88" s="273"/>
      <c r="BH88" s="273"/>
      <c r="BI88" s="273"/>
      <c r="BJ88" s="273"/>
      <c r="BK88" s="273"/>
      <c r="BL88" s="273"/>
      <c r="BM88" s="273"/>
      <c r="BN88" s="273"/>
      <c r="BO88" s="273"/>
      <c r="BP88" s="273"/>
      <c r="BQ88" s="273"/>
      <c r="BR88" s="273"/>
      <c r="BS88" s="273"/>
      <c r="BT88" s="273"/>
      <c r="BU88" s="273"/>
      <c r="BV88" s="273"/>
      <c r="BW88" s="273"/>
      <c r="BX88" s="273"/>
      <c r="BY88" s="273"/>
      <c r="BZ88" s="273"/>
      <c r="CA88" s="273"/>
      <c r="CB88" s="273"/>
      <c r="CC88" s="273"/>
      <c r="CD88" s="273"/>
      <c r="CE88" s="273"/>
      <c r="CF88" s="273"/>
      <c r="CG88" s="273"/>
      <c r="CH88" s="273"/>
      <c r="CI88" s="273"/>
      <c r="CJ88" s="273"/>
      <c r="CK88" s="273"/>
      <c r="CL88" s="273"/>
      <c r="CM88" s="273"/>
      <c r="CN88" s="273"/>
      <c r="CO88" s="273"/>
      <c r="CP88" s="273"/>
      <c r="CQ88" s="273"/>
      <c r="CR88" s="273"/>
      <c r="CS88" s="273"/>
      <c r="CT88" s="273"/>
      <c r="CU88" s="273"/>
      <c r="CV88" s="273"/>
      <c r="CW88" s="273"/>
      <c r="CX88" s="273"/>
      <c r="CY88" s="273"/>
      <c r="CZ88" s="273"/>
      <c r="DA88" s="273"/>
      <c r="DB88" s="273"/>
      <c r="DC88" s="273"/>
      <c r="DD88" s="273"/>
      <c r="DE88" s="273"/>
      <c r="DF88" s="273"/>
      <c r="DG88" s="273"/>
      <c r="DH88" s="273"/>
      <c r="DI88" s="273"/>
      <c r="DJ88" s="273"/>
      <c r="DK88" s="273"/>
      <c r="DL88" s="273"/>
      <c r="DM88" s="273"/>
      <c r="DN88" s="273"/>
      <c r="DO88" s="273"/>
      <c r="DP88" s="273"/>
      <c r="DQ88" s="273"/>
      <c r="DR88" s="273"/>
      <c r="DS88" s="273"/>
      <c r="DT88" s="273"/>
      <c r="DU88" s="273"/>
      <c r="DV88" s="273"/>
      <c r="DW88" s="273"/>
      <c r="DX88" s="273"/>
      <c r="DY88" s="273"/>
      <c r="DZ88" s="273"/>
      <c r="EA88" s="273"/>
      <c r="EB88" s="273"/>
      <c r="EC88" s="273"/>
      <c r="ED88" s="273"/>
      <c r="EE88" s="273"/>
      <c r="EF88" s="273"/>
      <c r="EG88" s="273"/>
      <c r="EH88" s="273"/>
      <c r="EI88" s="273"/>
      <c r="EJ88" s="273"/>
      <c r="EK88" s="273"/>
      <c r="EL88" s="273"/>
      <c r="EM88" s="273"/>
      <c r="EN88" s="273"/>
      <c r="EO88" s="273"/>
      <c r="EP88" s="273"/>
      <c r="EQ88" s="273"/>
      <c r="ER88" s="273"/>
      <c r="ES88" s="273"/>
      <c r="ET88" s="273"/>
      <c r="EU88" s="273"/>
      <c r="EV88" s="273"/>
      <c r="EW88" s="273"/>
      <c r="EX88" s="273"/>
      <c r="EY88" s="273"/>
      <c r="EZ88" s="273"/>
      <c r="FA88" s="273"/>
      <c r="FB88" s="273"/>
      <c r="FC88" s="273"/>
      <c r="FD88" s="273"/>
      <c r="FE88" s="273"/>
      <c r="FF88" s="273"/>
      <c r="FG88" s="273"/>
      <c r="FH88" s="273"/>
      <c r="FI88" s="273"/>
      <c r="FJ88" s="273"/>
      <c r="FK88" s="273"/>
      <c r="FL88" s="273"/>
      <c r="FM88" s="273"/>
      <c r="FN88" s="273"/>
      <c r="FO88" s="273"/>
      <c r="FP88" s="273"/>
      <c r="FQ88" s="273"/>
      <c r="FR88" s="273"/>
      <c r="FS88" s="273"/>
      <c r="FT88" s="273"/>
      <c r="FU88" s="273"/>
      <c r="FV88" s="273"/>
      <c r="FW88" s="273"/>
      <c r="FX88" s="273"/>
      <c r="FY88" s="273"/>
      <c r="FZ88" s="273"/>
      <c r="GA88" s="273"/>
      <c r="GB88" s="273"/>
      <c r="GC88" s="273"/>
      <c r="GD88" s="273"/>
      <c r="GE88" s="273"/>
      <c r="GF88" s="273"/>
      <c r="GG88" s="273"/>
      <c r="GH88" s="273"/>
      <c r="GI88" s="273"/>
      <c r="GJ88" s="273"/>
      <c r="GK88" s="273"/>
      <c r="GL88" s="273"/>
      <c r="GM88" s="273"/>
      <c r="GN88" s="273"/>
      <c r="GO88" s="273"/>
      <c r="GP88" s="273"/>
      <c r="GQ88" s="273"/>
      <c r="GR88" s="273"/>
      <c r="GS88" s="273"/>
      <c r="GT88" s="273"/>
      <c r="GU88" s="273"/>
      <c r="GV88" s="273"/>
      <c r="GW88" s="273"/>
      <c r="GX88" s="273"/>
      <c r="GY88" s="273"/>
      <c r="GZ88" s="273"/>
      <c r="HA88" s="273"/>
      <c r="HB88" s="273"/>
      <c r="HC88" s="273"/>
      <c r="HD88" s="273"/>
      <c r="HE88" s="273"/>
      <c r="HF88" s="273"/>
      <c r="HG88" s="273"/>
      <c r="HH88" s="273"/>
      <c r="HI88" s="273"/>
      <c r="HJ88" s="273"/>
      <c r="HK88" s="273"/>
      <c r="HL88" s="273"/>
      <c r="HM88" s="273"/>
      <c r="HN88" s="273"/>
      <c r="HO88" s="273"/>
      <c r="HP88" s="273"/>
      <c r="HQ88" s="273"/>
      <c r="HR88" s="273"/>
      <c r="HS88" s="273"/>
      <c r="HT88" s="273"/>
      <c r="HU88" s="273"/>
      <c r="HV88" s="273"/>
      <c r="HW88" s="273"/>
      <c r="HX88" s="273"/>
      <c r="HY88" s="273"/>
      <c r="HZ88" s="273"/>
      <c r="IA88" s="273"/>
      <c r="IB88" s="273"/>
      <c r="IC88" s="273"/>
      <c r="ID88" s="273"/>
      <c r="IE88" s="273"/>
      <c r="IF88" s="273"/>
      <c r="IG88" s="273"/>
      <c r="IH88" s="273"/>
      <c r="II88" s="273"/>
      <c r="IJ88" s="273"/>
      <c r="IK88" s="273"/>
      <c r="IL88" s="273"/>
      <c r="IM88" s="273"/>
      <c r="IN88" s="273"/>
      <c r="IO88" s="273"/>
      <c r="IP88" s="273"/>
      <c r="IQ88" s="273"/>
      <c r="IR88" s="273"/>
      <c r="IS88" s="273"/>
      <c r="IT88" s="273"/>
      <c r="IU88" s="273"/>
    </row>
    <row r="89" s="30" customFormat="1" ht="24" customHeight="1" spans="1:255">
      <c r="A89" s="273"/>
      <c r="B89" s="307"/>
      <c r="C89" s="273"/>
      <c r="D89" s="308"/>
      <c r="E89" s="273"/>
      <c r="F89" s="273"/>
      <c r="G89" s="273"/>
      <c r="H89" s="273"/>
      <c r="I89" s="273"/>
      <c r="J89" s="273"/>
      <c r="K89" s="273"/>
      <c r="L89" s="273"/>
      <c r="M89" s="273"/>
      <c r="N89" s="273"/>
      <c r="O89" s="273"/>
      <c r="P89" s="273"/>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3"/>
      <c r="BA89" s="273"/>
      <c r="BB89" s="273"/>
      <c r="BC89" s="273"/>
      <c r="BD89" s="273"/>
      <c r="BE89" s="273"/>
      <c r="BF89" s="273"/>
      <c r="BG89" s="273"/>
      <c r="BH89" s="273"/>
      <c r="BI89" s="273"/>
      <c r="BJ89" s="273"/>
      <c r="BK89" s="273"/>
      <c r="BL89" s="273"/>
      <c r="BM89" s="273"/>
      <c r="BN89" s="273"/>
      <c r="BO89" s="273"/>
      <c r="BP89" s="273"/>
      <c r="BQ89" s="273"/>
      <c r="BR89" s="273"/>
      <c r="BS89" s="273"/>
      <c r="BT89" s="273"/>
      <c r="BU89" s="273"/>
      <c r="BV89" s="273"/>
      <c r="BW89" s="273"/>
      <c r="BX89" s="273"/>
      <c r="BY89" s="273"/>
      <c r="BZ89" s="273"/>
      <c r="CA89" s="273"/>
      <c r="CB89" s="273"/>
      <c r="CC89" s="273"/>
      <c r="CD89" s="273"/>
      <c r="CE89" s="273"/>
      <c r="CF89" s="273"/>
      <c r="CG89" s="273"/>
      <c r="CH89" s="273"/>
      <c r="CI89" s="273"/>
      <c r="CJ89" s="273"/>
      <c r="CK89" s="273"/>
      <c r="CL89" s="273"/>
      <c r="CM89" s="273"/>
      <c r="CN89" s="273"/>
      <c r="CO89" s="273"/>
      <c r="CP89" s="273"/>
      <c r="CQ89" s="273"/>
      <c r="CR89" s="273"/>
      <c r="CS89" s="273"/>
      <c r="CT89" s="273"/>
      <c r="CU89" s="273"/>
      <c r="CV89" s="273"/>
      <c r="CW89" s="273"/>
      <c r="CX89" s="273"/>
      <c r="CY89" s="273"/>
      <c r="CZ89" s="273"/>
      <c r="DA89" s="273"/>
      <c r="DB89" s="273"/>
      <c r="DC89" s="273"/>
      <c r="DD89" s="273"/>
      <c r="DE89" s="273"/>
      <c r="DF89" s="273"/>
      <c r="DG89" s="273"/>
      <c r="DH89" s="273"/>
      <c r="DI89" s="273"/>
      <c r="DJ89" s="273"/>
      <c r="DK89" s="273"/>
      <c r="DL89" s="273"/>
      <c r="DM89" s="273"/>
      <c r="DN89" s="273"/>
      <c r="DO89" s="273"/>
      <c r="DP89" s="273"/>
      <c r="DQ89" s="273"/>
      <c r="DR89" s="273"/>
      <c r="DS89" s="273"/>
      <c r="DT89" s="273"/>
      <c r="DU89" s="273"/>
      <c r="DV89" s="273"/>
      <c r="DW89" s="273"/>
      <c r="DX89" s="273"/>
      <c r="DY89" s="273"/>
      <c r="DZ89" s="273"/>
      <c r="EA89" s="273"/>
      <c r="EB89" s="273"/>
      <c r="EC89" s="273"/>
      <c r="ED89" s="273"/>
      <c r="EE89" s="273"/>
      <c r="EF89" s="273"/>
      <c r="EG89" s="273"/>
      <c r="EH89" s="273"/>
      <c r="EI89" s="273"/>
      <c r="EJ89" s="273"/>
      <c r="EK89" s="273"/>
      <c r="EL89" s="273"/>
      <c r="EM89" s="273"/>
      <c r="EN89" s="273"/>
      <c r="EO89" s="273"/>
      <c r="EP89" s="273"/>
      <c r="EQ89" s="273"/>
      <c r="ER89" s="273"/>
      <c r="ES89" s="273"/>
      <c r="ET89" s="273"/>
      <c r="EU89" s="273"/>
      <c r="EV89" s="273"/>
      <c r="EW89" s="273"/>
      <c r="EX89" s="273"/>
      <c r="EY89" s="273"/>
      <c r="EZ89" s="273"/>
      <c r="FA89" s="273"/>
      <c r="FB89" s="273"/>
      <c r="FC89" s="273"/>
      <c r="FD89" s="273"/>
      <c r="FE89" s="273"/>
      <c r="FF89" s="273"/>
      <c r="FG89" s="273"/>
      <c r="FH89" s="273"/>
      <c r="FI89" s="273"/>
      <c r="FJ89" s="273"/>
      <c r="FK89" s="273"/>
      <c r="FL89" s="273"/>
      <c r="FM89" s="273"/>
      <c r="FN89" s="273"/>
      <c r="FO89" s="273"/>
      <c r="FP89" s="273"/>
      <c r="FQ89" s="273"/>
      <c r="FR89" s="273"/>
      <c r="FS89" s="273"/>
      <c r="FT89" s="273"/>
      <c r="FU89" s="273"/>
      <c r="FV89" s="273"/>
      <c r="FW89" s="273"/>
      <c r="FX89" s="273"/>
      <c r="FY89" s="273"/>
      <c r="FZ89" s="273"/>
      <c r="GA89" s="273"/>
      <c r="GB89" s="273"/>
      <c r="GC89" s="273"/>
      <c r="GD89" s="273"/>
      <c r="GE89" s="273"/>
      <c r="GF89" s="273"/>
      <c r="GG89" s="273"/>
      <c r="GH89" s="273"/>
      <c r="GI89" s="273"/>
      <c r="GJ89" s="273"/>
      <c r="GK89" s="273"/>
      <c r="GL89" s="273"/>
      <c r="GM89" s="273"/>
      <c r="GN89" s="273"/>
      <c r="GO89" s="273"/>
      <c r="GP89" s="273"/>
      <c r="GQ89" s="273"/>
      <c r="GR89" s="273"/>
      <c r="GS89" s="273"/>
      <c r="GT89" s="273"/>
      <c r="GU89" s="273"/>
      <c r="GV89" s="273"/>
      <c r="GW89" s="273"/>
      <c r="GX89" s="273"/>
      <c r="GY89" s="273"/>
      <c r="GZ89" s="273"/>
      <c r="HA89" s="273"/>
      <c r="HB89" s="273"/>
      <c r="HC89" s="273"/>
      <c r="HD89" s="273"/>
      <c r="HE89" s="273"/>
      <c r="HF89" s="273"/>
      <c r="HG89" s="273"/>
      <c r="HH89" s="273"/>
      <c r="HI89" s="273"/>
      <c r="HJ89" s="273"/>
      <c r="HK89" s="273"/>
      <c r="HL89" s="273"/>
      <c r="HM89" s="273"/>
      <c r="HN89" s="273"/>
      <c r="HO89" s="273"/>
      <c r="HP89" s="273"/>
      <c r="HQ89" s="273"/>
      <c r="HR89" s="273"/>
      <c r="HS89" s="273"/>
      <c r="HT89" s="273"/>
      <c r="HU89" s="273"/>
      <c r="HV89" s="273"/>
      <c r="HW89" s="273"/>
      <c r="HX89" s="273"/>
      <c r="HY89" s="273"/>
      <c r="HZ89" s="273"/>
      <c r="IA89" s="273"/>
      <c r="IB89" s="273"/>
      <c r="IC89" s="273"/>
      <c r="ID89" s="273"/>
      <c r="IE89" s="273"/>
      <c r="IF89" s="273"/>
      <c r="IG89" s="273"/>
      <c r="IH89" s="273"/>
      <c r="II89" s="273"/>
      <c r="IJ89" s="273"/>
      <c r="IK89" s="273"/>
      <c r="IL89" s="273"/>
      <c r="IM89" s="273"/>
      <c r="IN89" s="273"/>
      <c r="IO89" s="273"/>
      <c r="IP89" s="273"/>
      <c r="IQ89" s="273"/>
      <c r="IR89" s="273"/>
      <c r="IS89" s="273"/>
      <c r="IT89" s="273"/>
      <c r="IU89" s="273"/>
    </row>
    <row r="90" s="30" customFormat="1" ht="24" customHeight="1" spans="1:255">
      <c r="A90" s="273"/>
      <c r="B90" s="307"/>
      <c r="C90" s="273"/>
      <c r="D90" s="308"/>
      <c r="E90" s="273"/>
      <c r="F90" s="273"/>
      <c r="G90" s="273"/>
      <c r="H90" s="273"/>
      <c r="I90" s="273"/>
      <c r="J90" s="273"/>
      <c r="K90" s="273"/>
      <c r="L90" s="273"/>
      <c r="M90" s="273"/>
      <c r="N90" s="273"/>
      <c r="O90" s="273"/>
      <c r="P90" s="273"/>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3"/>
      <c r="BA90" s="273"/>
      <c r="BB90" s="273"/>
      <c r="BC90" s="273"/>
      <c r="BD90" s="273"/>
      <c r="BE90" s="273"/>
      <c r="BF90" s="273"/>
      <c r="BG90" s="273"/>
      <c r="BH90" s="273"/>
      <c r="BI90" s="273"/>
      <c r="BJ90" s="273"/>
      <c r="BK90" s="273"/>
      <c r="BL90" s="273"/>
      <c r="BM90" s="273"/>
      <c r="BN90" s="273"/>
      <c r="BO90" s="273"/>
      <c r="BP90" s="273"/>
      <c r="BQ90" s="273"/>
      <c r="BR90" s="273"/>
      <c r="BS90" s="273"/>
      <c r="BT90" s="273"/>
      <c r="BU90" s="273"/>
      <c r="BV90" s="273"/>
      <c r="BW90" s="273"/>
      <c r="BX90" s="273"/>
      <c r="BY90" s="273"/>
      <c r="BZ90" s="273"/>
      <c r="CA90" s="273"/>
      <c r="CB90" s="273"/>
      <c r="CC90" s="273"/>
      <c r="CD90" s="273"/>
      <c r="CE90" s="273"/>
      <c r="CF90" s="273"/>
      <c r="CG90" s="273"/>
      <c r="CH90" s="273"/>
      <c r="CI90" s="273"/>
      <c r="CJ90" s="273"/>
      <c r="CK90" s="273"/>
      <c r="CL90" s="273"/>
      <c r="CM90" s="273"/>
      <c r="CN90" s="273"/>
      <c r="CO90" s="273"/>
      <c r="CP90" s="273"/>
      <c r="CQ90" s="273"/>
      <c r="CR90" s="273"/>
      <c r="CS90" s="273"/>
      <c r="CT90" s="273"/>
      <c r="CU90" s="273"/>
      <c r="CV90" s="273"/>
      <c r="CW90" s="273"/>
      <c r="CX90" s="273"/>
      <c r="CY90" s="273"/>
      <c r="CZ90" s="273"/>
      <c r="DA90" s="273"/>
      <c r="DB90" s="273"/>
      <c r="DC90" s="273"/>
      <c r="DD90" s="273"/>
      <c r="DE90" s="273"/>
      <c r="DF90" s="273"/>
      <c r="DG90" s="273"/>
      <c r="DH90" s="273"/>
      <c r="DI90" s="273"/>
      <c r="DJ90" s="273"/>
      <c r="DK90" s="273"/>
      <c r="DL90" s="273"/>
      <c r="DM90" s="273"/>
      <c r="DN90" s="273"/>
      <c r="DO90" s="273"/>
      <c r="DP90" s="273"/>
      <c r="DQ90" s="273"/>
      <c r="DR90" s="273"/>
      <c r="DS90" s="273"/>
      <c r="DT90" s="273"/>
      <c r="DU90" s="273"/>
      <c r="DV90" s="273"/>
      <c r="DW90" s="273"/>
      <c r="DX90" s="273"/>
      <c r="DY90" s="273"/>
      <c r="DZ90" s="273"/>
      <c r="EA90" s="273"/>
      <c r="EB90" s="273"/>
      <c r="EC90" s="273"/>
      <c r="ED90" s="273"/>
      <c r="EE90" s="273"/>
      <c r="EF90" s="273"/>
      <c r="EG90" s="273"/>
      <c r="EH90" s="273"/>
      <c r="EI90" s="273"/>
      <c r="EJ90" s="273"/>
      <c r="EK90" s="273"/>
      <c r="EL90" s="273"/>
      <c r="EM90" s="273"/>
      <c r="EN90" s="273"/>
      <c r="EO90" s="273"/>
      <c r="EP90" s="273"/>
      <c r="EQ90" s="273"/>
      <c r="ER90" s="273"/>
      <c r="ES90" s="273"/>
      <c r="ET90" s="273"/>
      <c r="EU90" s="273"/>
      <c r="EV90" s="273"/>
      <c r="EW90" s="273"/>
      <c r="EX90" s="273"/>
      <c r="EY90" s="273"/>
      <c r="EZ90" s="273"/>
      <c r="FA90" s="273"/>
      <c r="FB90" s="273"/>
      <c r="FC90" s="273"/>
      <c r="FD90" s="273"/>
      <c r="FE90" s="273"/>
      <c r="FF90" s="273"/>
      <c r="FG90" s="273"/>
      <c r="FH90" s="273"/>
      <c r="FI90" s="273"/>
      <c r="FJ90" s="273"/>
      <c r="FK90" s="273"/>
      <c r="FL90" s="273"/>
      <c r="FM90" s="273"/>
      <c r="FN90" s="273"/>
      <c r="FO90" s="273"/>
      <c r="FP90" s="273"/>
      <c r="FQ90" s="273"/>
      <c r="FR90" s="273"/>
      <c r="FS90" s="273"/>
      <c r="FT90" s="273"/>
      <c r="FU90" s="273"/>
      <c r="FV90" s="273"/>
      <c r="FW90" s="273"/>
      <c r="FX90" s="273"/>
      <c r="FY90" s="273"/>
      <c r="FZ90" s="273"/>
      <c r="GA90" s="273"/>
      <c r="GB90" s="273"/>
      <c r="GC90" s="273"/>
      <c r="GD90" s="273"/>
      <c r="GE90" s="273"/>
      <c r="GF90" s="273"/>
      <c r="GG90" s="273"/>
      <c r="GH90" s="273"/>
      <c r="GI90" s="273"/>
      <c r="GJ90" s="273"/>
      <c r="GK90" s="273"/>
      <c r="GL90" s="273"/>
      <c r="GM90" s="273"/>
      <c r="GN90" s="273"/>
      <c r="GO90" s="273"/>
      <c r="GP90" s="273"/>
      <c r="GQ90" s="273"/>
      <c r="GR90" s="273"/>
      <c r="GS90" s="273"/>
      <c r="GT90" s="273"/>
      <c r="GU90" s="273"/>
      <c r="GV90" s="273"/>
      <c r="GW90" s="273"/>
      <c r="GX90" s="273"/>
      <c r="GY90" s="273"/>
      <c r="GZ90" s="273"/>
      <c r="HA90" s="273"/>
      <c r="HB90" s="273"/>
      <c r="HC90" s="273"/>
      <c r="HD90" s="273"/>
      <c r="HE90" s="273"/>
      <c r="HF90" s="273"/>
      <c r="HG90" s="273"/>
      <c r="HH90" s="273"/>
      <c r="HI90" s="273"/>
      <c r="HJ90" s="273"/>
      <c r="HK90" s="273"/>
      <c r="HL90" s="273"/>
      <c r="HM90" s="273"/>
      <c r="HN90" s="273"/>
      <c r="HO90" s="273"/>
      <c r="HP90" s="273"/>
      <c r="HQ90" s="273"/>
      <c r="HR90" s="273"/>
      <c r="HS90" s="273"/>
      <c r="HT90" s="273"/>
      <c r="HU90" s="273"/>
      <c r="HV90" s="273"/>
      <c r="HW90" s="273"/>
      <c r="HX90" s="273"/>
      <c r="HY90" s="273"/>
      <c r="HZ90" s="273"/>
      <c r="IA90" s="273"/>
      <c r="IB90" s="273"/>
      <c r="IC90" s="273"/>
      <c r="ID90" s="273"/>
      <c r="IE90" s="273"/>
      <c r="IF90" s="273"/>
      <c r="IG90" s="273"/>
      <c r="IH90" s="273"/>
      <c r="II90" s="273"/>
      <c r="IJ90" s="273"/>
      <c r="IK90" s="273"/>
      <c r="IL90" s="273"/>
      <c r="IM90" s="273"/>
      <c r="IN90" s="273"/>
      <c r="IO90" s="273"/>
      <c r="IP90" s="273"/>
      <c r="IQ90" s="273"/>
      <c r="IR90" s="273"/>
      <c r="IS90" s="273"/>
      <c r="IT90" s="273"/>
      <c r="IU90" s="273"/>
    </row>
    <row r="91" s="30" customFormat="1" ht="24" customHeight="1" spans="1:255">
      <c r="A91" s="273"/>
      <c r="B91" s="307"/>
      <c r="C91" s="273"/>
      <c r="D91" s="308"/>
      <c r="E91" s="273"/>
      <c r="F91" s="273"/>
      <c r="G91" s="273"/>
      <c r="H91" s="273"/>
      <c r="I91" s="273"/>
      <c r="J91" s="273"/>
      <c r="K91" s="273"/>
      <c r="L91" s="273"/>
      <c r="M91" s="273"/>
      <c r="N91" s="273"/>
      <c r="O91" s="273"/>
      <c r="P91" s="273"/>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c r="AP91" s="273"/>
      <c r="AQ91" s="273"/>
      <c r="AR91" s="273"/>
      <c r="AS91" s="273"/>
      <c r="AT91" s="273"/>
      <c r="AU91" s="273"/>
      <c r="AV91" s="273"/>
      <c r="AW91" s="273"/>
      <c r="AX91" s="273"/>
      <c r="AY91" s="273"/>
      <c r="AZ91" s="273"/>
      <c r="BA91" s="273"/>
      <c r="BB91" s="273"/>
      <c r="BC91" s="273"/>
      <c r="BD91" s="273"/>
      <c r="BE91" s="273"/>
      <c r="BF91" s="273"/>
      <c r="BG91" s="273"/>
      <c r="BH91" s="273"/>
      <c r="BI91" s="273"/>
      <c r="BJ91" s="273"/>
      <c r="BK91" s="273"/>
      <c r="BL91" s="273"/>
      <c r="BM91" s="273"/>
      <c r="BN91" s="273"/>
      <c r="BO91" s="273"/>
      <c r="BP91" s="273"/>
      <c r="BQ91" s="273"/>
      <c r="BR91" s="273"/>
      <c r="BS91" s="273"/>
      <c r="BT91" s="273"/>
      <c r="BU91" s="273"/>
      <c r="BV91" s="273"/>
      <c r="BW91" s="273"/>
      <c r="BX91" s="273"/>
      <c r="BY91" s="273"/>
      <c r="BZ91" s="273"/>
      <c r="CA91" s="273"/>
      <c r="CB91" s="273"/>
      <c r="CC91" s="273"/>
      <c r="CD91" s="273"/>
      <c r="CE91" s="273"/>
      <c r="CF91" s="273"/>
      <c r="CG91" s="273"/>
      <c r="CH91" s="273"/>
      <c r="CI91" s="273"/>
      <c r="CJ91" s="273"/>
      <c r="CK91" s="273"/>
      <c r="CL91" s="273"/>
      <c r="CM91" s="273"/>
      <c r="CN91" s="273"/>
      <c r="CO91" s="273"/>
      <c r="CP91" s="273"/>
      <c r="CQ91" s="273"/>
      <c r="CR91" s="273"/>
      <c r="CS91" s="273"/>
      <c r="CT91" s="273"/>
      <c r="CU91" s="273"/>
      <c r="CV91" s="273"/>
      <c r="CW91" s="273"/>
      <c r="CX91" s="273"/>
      <c r="CY91" s="273"/>
      <c r="CZ91" s="273"/>
      <c r="DA91" s="273"/>
      <c r="DB91" s="273"/>
      <c r="DC91" s="273"/>
      <c r="DD91" s="273"/>
      <c r="DE91" s="273"/>
      <c r="DF91" s="273"/>
      <c r="DG91" s="273"/>
      <c r="DH91" s="273"/>
      <c r="DI91" s="273"/>
      <c r="DJ91" s="273"/>
      <c r="DK91" s="273"/>
      <c r="DL91" s="273"/>
      <c r="DM91" s="273"/>
      <c r="DN91" s="273"/>
      <c r="DO91" s="273"/>
      <c r="DP91" s="273"/>
      <c r="DQ91" s="273"/>
      <c r="DR91" s="273"/>
      <c r="DS91" s="273"/>
      <c r="DT91" s="273"/>
      <c r="DU91" s="273"/>
      <c r="DV91" s="273"/>
      <c r="DW91" s="273"/>
      <c r="DX91" s="273"/>
      <c r="DY91" s="273"/>
      <c r="DZ91" s="273"/>
      <c r="EA91" s="273"/>
      <c r="EB91" s="273"/>
      <c r="EC91" s="273"/>
      <c r="ED91" s="273"/>
      <c r="EE91" s="273"/>
      <c r="EF91" s="273"/>
      <c r="EG91" s="273"/>
      <c r="EH91" s="273"/>
      <c r="EI91" s="273"/>
      <c r="EJ91" s="273"/>
      <c r="EK91" s="273"/>
      <c r="EL91" s="273"/>
      <c r="EM91" s="273"/>
      <c r="EN91" s="273"/>
      <c r="EO91" s="273"/>
      <c r="EP91" s="273"/>
      <c r="EQ91" s="273"/>
      <c r="ER91" s="273"/>
      <c r="ES91" s="273"/>
      <c r="ET91" s="273"/>
      <c r="EU91" s="273"/>
      <c r="EV91" s="273"/>
      <c r="EW91" s="273"/>
      <c r="EX91" s="273"/>
      <c r="EY91" s="273"/>
      <c r="EZ91" s="273"/>
      <c r="FA91" s="273"/>
      <c r="FB91" s="273"/>
      <c r="FC91" s="273"/>
      <c r="FD91" s="273"/>
      <c r="FE91" s="273"/>
      <c r="FF91" s="273"/>
      <c r="FG91" s="273"/>
      <c r="FH91" s="273"/>
      <c r="FI91" s="273"/>
      <c r="FJ91" s="273"/>
      <c r="FK91" s="273"/>
      <c r="FL91" s="273"/>
      <c r="FM91" s="273"/>
      <c r="FN91" s="273"/>
      <c r="FO91" s="273"/>
      <c r="FP91" s="273"/>
      <c r="FQ91" s="273"/>
      <c r="FR91" s="273"/>
      <c r="FS91" s="273"/>
      <c r="FT91" s="273"/>
      <c r="FU91" s="273"/>
      <c r="FV91" s="273"/>
      <c r="FW91" s="273"/>
      <c r="FX91" s="273"/>
      <c r="FY91" s="273"/>
      <c r="FZ91" s="273"/>
      <c r="GA91" s="273"/>
      <c r="GB91" s="273"/>
      <c r="GC91" s="273"/>
      <c r="GD91" s="273"/>
      <c r="GE91" s="273"/>
      <c r="GF91" s="273"/>
      <c r="GG91" s="273"/>
      <c r="GH91" s="273"/>
      <c r="GI91" s="273"/>
      <c r="GJ91" s="273"/>
      <c r="GK91" s="273"/>
      <c r="GL91" s="273"/>
      <c r="GM91" s="273"/>
      <c r="GN91" s="273"/>
      <c r="GO91" s="273"/>
      <c r="GP91" s="273"/>
      <c r="GQ91" s="273"/>
      <c r="GR91" s="273"/>
      <c r="GS91" s="273"/>
      <c r="GT91" s="273"/>
      <c r="GU91" s="273"/>
      <c r="GV91" s="273"/>
      <c r="GW91" s="273"/>
      <c r="GX91" s="273"/>
      <c r="GY91" s="273"/>
      <c r="GZ91" s="273"/>
      <c r="HA91" s="273"/>
      <c r="HB91" s="273"/>
      <c r="HC91" s="273"/>
      <c r="HD91" s="273"/>
      <c r="HE91" s="273"/>
      <c r="HF91" s="273"/>
      <c r="HG91" s="273"/>
      <c r="HH91" s="273"/>
      <c r="HI91" s="273"/>
      <c r="HJ91" s="273"/>
      <c r="HK91" s="273"/>
      <c r="HL91" s="273"/>
      <c r="HM91" s="273"/>
      <c r="HN91" s="273"/>
      <c r="HO91" s="273"/>
      <c r="HP91" s="273"/>
      <c r="HQ91" s="273"/>
      <c r="HR91" s="273"/>
      <c r="HS91" s="273"/>
      <c r="HT91" s="273"/>
      <c r="HU91" s="273"/>
      <c r="HV91" s="273"/>
      <c r="HW91" s="273"/>
      <c r="HX91" s="273"/>
      <c r="HY91" s="273"/>
      <c r="HZ91" s="273"/>
      <c r="IA91" s="273"/>
      <c r="IB91" s="273"/>
      <c r="IC91" s="273"/>
      <c r="ID91" s="273"/>
      <c r="IE91" s="273"/>
      <c r="IF91" s="273"/>
      <c r="IG91" s="273"/>
      <c r="IH91" s="273"/>
      <c r="II91" s="273"/>
      <c r="IJ91" s="273"/>
      <c r="IK91" s="273"/>
      <c r="IL91" s="273"/>
      <c r="IM91" s="273"/>
      <c r="IN91" s="273"/>
      <c r="IO91" s="273"/>
      <c r="IP91" s="273"/>
      <c r="IQ91" s="273"/>
      <c r="IR91" s="273"/>
      <c r="IS91" s="273"/>
      <c r="IT91" s="273"/>
      <c r="IU91" s="273"/>
    </row>
    <row r="92" s="30" customFormat="1" ht="24" customHeight="1" spans="1:255">
      <c r="A92" s="273"/>
      <c r="B92" s="307"/>
      <c r="C92" s="273"/>
      <c r="D92" s="308"/>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3"/>
      <c r="AZ92" s="273"/>
      <c r="BA92" s="273"/>
      <c r="BB92" s="273"/>
      <c r="BC92" s="273"/>
      <c r="BD92" s="273"/>
      <c r="BE92" s="273"/>
      <c r="BF92" s="273"/>
      <c r="BG92" s="273"/>
      <c r="BH92" s="273"/>
      <c r="BI92" s="273"/>
      <c r="BJ92" s="273"/>
      <c r="BK92" s="273"/>
      <c r="BL92" s="273"/>
      <c r="BM92" s="273"/>
      <c r="BN92" s="273"/>
      <c r="BO92" s="273"/>
      <c r="BP92" s="273"/>
      <c r="BQ92" s="273"/>
      <c r="BR92" s="273"/>
      <c r="BS92" s="273"/>
      <c r="BT92" s="273"/>
      <c r="BU92" s="273"/>
      <c r="BV92" s="273"/>
      <c r="BW92" s="273"/>
      <c r="BX92" s="273"/>
      <c r="BY92" s="273"/>
      <c r="BZ92" s="273"/>
      <c r="CA92" s="273"/>
      <c r="CB92" s="273"/>
      <c r="CC92" s="273"/>
      <c r="CD92" s="273"/>
      <c r="CE92" s="273"/>
      <c r="CF92" s="273"/>
      <c r="CG92" s="273"/>
      <c r="CH92" s="273"/>
      <c r="CI92" s="273"/>
      <c r="CJ92" s="273"/>
      <c r="CK92" s="273"/>
      <c r="CL92" s="273"/>
      <c r="CM92" s="273"/>
      <c r="CN92" s="273"/>
      <c r="CO92" s="273"/>
      <c r="CP92" s="273"/>
      <c r="CQ92" s="273"/>
      <c r="CR92" s="273"/>
      <c r="CS92" s="273"/>
      <c r="CT92" s="273"/>
      <c r="CU92" s="273"/>
      <c r="CV92" s="273"/>
      <c r="CW92" s="273"/>
      <c r="CX92" s="273"/>
      <c r="CY92" s="273"/>
      <c r="CZ92" s="273"/>
      <c r="DA92" s="273"/>
      <c r="DB92" s="273"/>
      <c r="DC92" s="273"/>
      <c r="DD92" s="273"/>
      <c r="DE92" s="273"/>
      <c r="DF92" s="273"/>
      <c r="DG92" s="273"/>
      <c r="DH92" s="273"/>
      <c r="DI92" s="273"/>
      <c r="DJ92" s="273"/>
      <c r="DK92" s="273"/>
      <c r="DL92" s="273"/>
      <c r="DM92" s="273"/>
      <c r="DN92" s="273"/>
      <c r="DO92" s="273"/>
      <c r="DP92" s="273"/>
      <c r="DQ92" s="273"/>
      <c r="DR92" s="273"/>
      <c r="DS92" s="273"/>
      <c r="DT92" s="273"/>
      <c r="DU92" s="273"/>
      <c r="DV92" s="273"/>
      <c r="DW92" s="273"/>
      <c r="DX92" s="273"/>
      <c r="DY92" s="273"/>
      <c r="DZ92" s="273"/>
      <c r="EA92" s="273"/>
      <c r="EB92" s="273"/>
      <c r="EC92" s="273"/>
      <c r="ED92" s="273"/>
      <c r="EE92" s="273"/>
      <c r="EF92" s="273"/>
      <c r="EG92" s="273"/>
      <c r="EH92" s="273"/>
      <c r="EI92" s="273"/>
      <c r="EJ92" s="273"/>
      <c r="EK92" s="273"/>
      <c r="EL92" s="273"/>
      <c r="EM92" s="273"/>
      <c r="EN92" s="273"/>
      <c r="EO92" s="273"/>
      <c r="EP92" s="273"/>
      <c r="EQ92" s="273"/>
      <c r="ER92" s="273"/>
      <c r="ES92" s="273"/>
      <c r="ET92" s="273"/>
      <c r="EU92" s="273"/>
      <c r="EV92" s="273"/>
      <c r="EW92" s="273"/>
      <c r="EX92" s="273"/>
      <c r="EY92" s="273"/>
      <c r="EZ92" s="273"/>
      <c r="FA92" s="273"/>
      <c r="FB92" s="273"/>
      <c r="FC92" s="273"/>
      <c r="FD92" s="273"/>
      <c r="FE92" s="273"/>
      <c r="FF92" s="273"/>
      <c r="FG92" s="273"/>
      <c r="FH92" s="273"/>
      <c r="FI92" s="273"/>
      <c r="FJ92" s="273"/>
      <c r="FK92" s="273"/>
      <c r="FL92" s="273"/>
      <c r="FM92" s="273"/>
      <c r="FN92" s="273"/>
      <c r="FO92" s="273"/>
      <c r="FP92" s="273"/>
      <c r="FQ92" s="273"/>
      <c r="FR92" s="273"/>
      <c r="FS92" s="273"/>
      <c r="FT92" s="273"/>
      <c r="FU92" s="273"/>
      <c r="FV92" s="273"/>
      <c r="FW92" s="273"/>
      <c r="FX92" s="273"/>
      <c r="FY92" s="273"/>
      <c r="FZ92" s="273"/>
      <c r="GA92" s="273"/>
      <c r="GB92" s="273"/>
      <c r="GC92" s="273"/>
      <c r="GD92" s="273"/>
      <c r="GE92" s="273"/>
      <c r="GF92" s="273"/>
      <c r="GG92" s="273"/>
      <c r="GH92" s="273"/>
      <c r="GI92" s="273"/>
      <c r="GJ92" s="273"/>
      <c r="GK92" s="273"/>
      <c r="GL92" s="273"/>
      <c r="GM92" s="273"/>
      <c r="GN92" s="273"/>
      <c r="GO92" s="273"/>
      <c r="GP92" s="273"/>
      <c r="GQ92" s="273"/>
      <c r="GR92" s="273"/>
      <c r="GS92" s="273"/>
      <c r="GT92" s="273"/>
      <c r="GU92" s="273"/>
      <c r="GV92" s="273"/>
      <c r="GW92" s="273"/>
      <c r="GX92" s="273"/>
      <c r="GY92" s="273"/>
      <c r="GZ92" s="273"/>
      <c r="HA92" s="273"/>
      <c r="HB92" s="273"/>
      <c r="HC92" s="273"/>
      <c r="HD92" s="273"/>
      <c r="HE92" s="273"/>
      <c r="HF92" s="273"/>
      <c r="HG92" s="273"/>
      <c r="HH92" s="273"/>
      <c r="HI92" s="273"/>
      <c r="HJ92" s="273"/>
      <c r="HK92" s="273"/>
      <c r="HL92" s="273"/>
      <c r="HM92" s="273"/>
      <c r="HN92" s="273"/>
      <c r="HO92" s="273"/>
      <c r="HP92" s="273"/>
      <c r="HQ92" s="273"/>
      <c r="HR92" s="273"/>
      <c r="HS92" s="273"/>
      <c r="HT92" s="273"/>
      <c r="HU92" s="273"/>
      <c r="HV92" s="273"/>
      <c r="HW92" s="273"/>
      <c r="HX92" s="273"/>
      <c r="HY92" s="273"/>
      <c r="HZ92" s="273"/>
      <c r="IA92" s="273"/>
      <c r="IB92" s="273"/>
      <c r="IC92" s="273"/>
      <c r="ID92" s="273"/>
      <c r="IE92" s="273"/>
      <c r="IF92" s="273"/>
      <c r="IG92" s="273"/>
      <c r="IH92" s="273"/>
      <c r="II92" s="273"/>
      <c r="IJ92" s="273"/>
      <c r="IK92" s="273"/>
      <c r="IL92" s="273"/>
      <c r="IM92" s="273"/>
      <c r="IN92" s="273"/>
      <c r="IO92" s="273"/>
      <c r="IP92" s="273"/>
      <c r="IQ92" s="273"/>
      <c r="IR92" s="273"/>
      <c r="IS92" s="273"/>
      <c r="IT92" s="273"/>
      <c r="IU92" s="273"/>
    </row>
    <row r="93" s="30" customFormat="1" ht="24" customHeight="1" spans="1:255">
      <c r="A93" s="273"/>
      <c r="B93" s="307"/>
      <c r="C93" s="273"/>
      <c r="D93" s="308"/>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3"/>
      <c r="BA93" s="273"/>
      <c r="BB93" s="273"/>
      <c r="BC93" s="273"/>
      <c r="BD93" s="273"/>
      <c r="BE93" s="273"/>
      <c r="BF93" s="273"/>
      <c r="BG93" s="273"/>
      <c r="BH93" s="273"/>
      <c r="BI93" s="273"/>
      <c r="BJ93" s="273"/>
      <c r="BK93" s="273"/>
      <c r="BL93" s="273"/>
      <c r="BM93" s="273"/>
      <c r="BN93" s="273"/>
      <c r="BO93" s="273"/>
      <c r="BP93" s="273"/>
      <c r="BQ93" s="273"/>
      <c r="BR93" s="273"/>
      <c r="BS93" s="273"/>
      <c r="BT93" s="273"/>
      <c r="BU93" s="273"/>
      <c r="BV93" s="273"/>
      <c r="BW93" s="273"/>
      <c r="BX93" s="273"/>
      <c r="BY93" s="273"/>
      <c r="BZ93" s="273"/>
      <c r="CA93" s="273"/>
      <c r="CB93" s="273"/>
      <c r="CC93" s="273"/>
      <c r="CD93" s="273"/>
      <c r="CE93" s="273"/>
      <c r="CF93" s="273"/>
      <c r="CG93" s="273"/>
      <c r="CH93" s="273"/>
      <c r="CI93" s="273"/>
      <c r="CJ93" s="273"/>
      <c r="CK93" s="273"/>
      <c r="CL93" s="273"/>
      <c r="CM93" s="273"/>
      <c r="CN93" s="273"/>
      <c r="CO93" s="273"/>
      <c r="CP93" s="273"/>
      <c r="CQ93" s="273"/>
      <c r="CR93" s="273"/>
      <c r="CS93" s="273"/>
      <c r="CT93" s="273"/>
      <c r="CU93" s="273"/>
      <c r="CV93" s="273"/>
      <c r="CW93" s="273"/>
      <c r="CX93" s="273"/>
      <c r="CY93" s="273"/>
      <c r="CZ93" s="273"/>
      <c r="DA93" s="273"/>
      <c r="DB93" s="273"/>
      <c r="DC93" s="273"/>
      <c r="DD93" s="273"/>
      <c r="DE93" s="273"/>
      <c r="DF93" s="273"/>
      <c r="DG93" s="273"/>
      <c r="DH93" s="273"/>
      <c r="DI93" s="273"/>
      <c r="DJ93" s="273"/>
      <c r="DK93" s="273"/>
      <c r="DL93" s="273"/>
      <c r="DM93" s="273"/>
      <c r="DN93" s="273"/>
      <c r="DO93" s="273"/>
      <c r="DP93" s="273"/>
      <c r="DQ93" s="273"/>
      <c r="DR93" s="273"/>
      <c r="DS93" s="273"/>
      <c r="DT93" s="273"/>
      <c r="DU93" s="273"/>
      <c r="DV93" s="273"/>
      <c r="DW93" s="273"/>
      <c r="DX93" s="273"/>
      <c r="DY93" s="273"/>
      <c r="DZ93" s="273"/>
      <c r="EA93" s="273"/>
      <c r="EB93" s="273"/>
      <c r="EC93" s="273"/>
      <c r="ED93" s="273"/>
      <c r="EE93" s="273"/>
      <c r="EF93" s="273"/>
      <c r="EG93" s="273"/>
      <c r="EH93" s="273"/>
      <c r="EI93" s="273"/>
      <c r="EJ93" s="273"/>
      <c r="EK93" s="273"/>
      <c r="EL93" s="273"/>
      <c r="EM93" s="273"/>
      <c r="EN93" s="273"/>
      <c r="EO93" s="273"/>
      <c r="EP93" s="273"/>
      <c r="EQ93" s="273"/>
      <c r="ER93" s="273"/>
      <c r="ES93" s="273"/>
      <c r="ET93" s="273"/>
      <c r="EU93" s="273"/>
      <c r="EV93" s="273"/>
      <c r="EW93" s="273"/>
      <c r="EX93" s="273"/>
      <c r="EY93" s="273"/>
      <c r="EZ93" s="273"/>
      <c r="FA93" s="273"/>
      <c r="FB93" s="273"/>
      <c r="FC93" s="273"/>
      <c r="FD93" s="273"/>
      <c r="FE93" s="273"/>
      <c r="FF93" s="273"/>
      <c r="FG93" s="273"/>
      <c r="FH93" s="273"/>
      <c r="FI93" s="273"/>
      <c r="FJ93" s="273"/>
      <c r="FK93" s="273"/>
      <c r="FL93" s="273"/>
      <c r="FM93" s="273"/>
      <c r="FN93" s="273"/>
      <c r="FO93" s="273"/>
      <c r="FP93" s="273"/>
      <c r="FQ93" s="273"/>
      <c r="FR93" s="273"/>
      <c r="FS93" s="273"/>
      <c r="FT93" s="273"/>
      <c r="FU93" s="273"/>
      <c r="FV93" s="273"/>
      <c r="FW93" s="273"/>
      <c r="FX93" s="273"/>
      <c r="FY93" s="273"/>
      <c r="FZ93" s="273"/>
      <c r="GA93" s="273"/>
      <c r="GB93" s="273"/>
      <c r="GC93" s="273"/>
      <c r="GD93" s="273"/>
      <c r="GE93" s="273"/>
      <c r="GF93" s="273"/>
      <c r="GG93" s="273"/>
      <c r="GH93" s="273"/>
      <c r="GI93" s="273"/>
      <c r="GJ93" s="273"/>
      <c r="GK93" s="273"/>
      <c r="GL93" s="273"/>
      <c r="GM93" s="273"/>
      <c r="GN93" s="273"/>
      <c r="GO93" s="273"/>
      <c r="GP93" s="273"/>
      <c r="GQ93" s="273"/>
      <c r="GR93" s="273"/>
      <c r="GS93" s="273"/>
      <c r="GT93" s="273"/>
      <c r="GU93" s="273"/>
      <c r="GV93" s="273"/>
      <c r="GW93" s="273"/>
      <c r="GX93" s="273"/>
      <c r="GY93" s="273"/>
      <c r="GZ93" s="273"/>
      <c r="HA93" s="273"/>
      <c r="HB93" s="273"/>
      <c r="HC93" s="273"/>
      <c r="HD93" s="273"/>
      <c r="HE93" s="273"/>
      <c r="HF93" s="273"/>
      <c r="HG93" s="273"/>
      <c r="HH93" s="273"/>
      <c r="HI93" s="273"/>
      <c r="HJ93" s="273"/>
      <c r="HK93" s="273"/>
      <c r="HL93" s="273"/>
      <c r="HM93" s="273"/>
      <c r="HN93" s="273"/>
      <c r="HO93" s="273"/>
      <c r="HP93" s="273"/>
      <c r="HQ93" s="273"/>
      <c r="HR93" s="273"/>
      <c r="HS93" s="273"/>
      <c r="HT93" s="273"/>
      <c r="HU93" s="273"/>
      <c r="HV93" s="273"/>
      <c r="HW93" s="273"/>
      <c r="HX93" s="273"/>
      <c r="HY93" s="273"/>
      <c r="HZ93" s="273"/>
      <c r="IA93" s="273"/>
      <c r="IB93" s="273"/>
      <c r="IC93" s="273"/>
      <c r="ID93" s="273"/>
      <c r="IE93" s="273"/>
      <c r="IF93" s="273"/>
      <c r="IG93" s="273"/>
      <c r="IH93" s="273"/>
      <c r="II93" s="273"/>
      <c r="IJ93" s="273"/>
      <c r="IK93" s="273"/>
      <c r="IL93" s="273"/>
      <c r="IM93" s="273"/>
      <c r="IN93" s="273"/>
      <c r="IO93" s="273"/>
      <c r="IP93" s="273"/>
      <c r="IQ93" s="273"/>
      <c r="IR93" s="273"/>
      <c r="IS93" s="273"/>
      <c r="IT93" s="273"/>
      <c r="IU93" s="273"/>
    </row>
    <row r="94" s="30" customFormat="1" ht="24" customHeight="1" spans="1:255">
      <c r="A94" s="273"/>
      <c r="B94" s="307"/>
      <c r="C94" s="273"/>
      <c r="D94" s="308"/>
      <c r="E94" s="273"/>
      <c r="F94" s="273"/>
      <c r="G94" s="273"/>
      <c r="H94" s="273"/>
      <c r="I94" s="273"/>
      <c r="J94" s="273"/>
      <c r="K94" s="273"/>
      <c r="L94" s="273"/>
      <c r="M94" s="273"/>
      <c r="N94" s="273"/>
      <c r="O94" s="273"/>
      <c r="P94" s="273"/>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3"/>
      <c r="BA94" s="273"/>
      <c r="BB94" s="273"/>
      <c r="BC94" s="273"/>
      <c r="BD94" s="273"/>
      <c r="BE94" s="273"/>
      <c r="BF94" s="273"/>
      <c r="BG94" s="273"/>
      <c r="BH94" s="273"/>
      <c r="BI94" s="273"/>
      <c r="BJ94" s="273"/>
      <c r="BK94" s="273"/>
      <c r="BL94" s="273"/>
      <c r="BM94" s="273"/>
      <c r="BN94" s="273"/>
      <c r="BO94" s="273"/>
      <c r="BP94" s="273"/>
      <c r="BQ94" s="273"/>
      <c r="BR94" s="273"/>
      <c r="BS94" s="273"/>
      <c r="BT94" s="273"/>
      <c r="BU94" s="273"/>
      <c r="BV94" s="273"/>
      <c r="BW94" s="273"/>
      <c r="BX94" s="273"/>
      <c r="BY94" s="273"/>
      <c r="BZ94" s="273"/>
      <c r="CA94" s="273"/>
      <c r="CB94" s="273"/>
      <c r="CC94" s="273"/>
      <c r="CD94" s="273"/>
      <c r="CE94" s="273"/>
      <c r="CF94" s="273"/>
      <c r="CG94" s="273"/>
      <c r="CH94" s="273"/>
      <c r="CI94" s="273"/>
      <c r="CJ94" s="273"/>
      <c r="CK94" s="273"/>
      <c r="CL94" s="273"/>
      <c r="CM94" s="273"/>
      <c r="CN94" s="273"/>
      <c r="CO94" s="273"/>
      <c r="CP94" s="273"/>
      <c r="CQ94" s="273"/>
      <c r="CR94" s="273"/>
      <c r="CS94" s="273"/>
      <c r="CT94" s="273"/>
      <c r="CU94" s="273"/>
      <c r="CV94" s="273"/>
      <c r="CW94" s="273"/>
      <c r="CX94" s="273"/>
      <c r="CY94" s="273"/>
      <c r="CZ94" s="273"/>
      <c r="DA94" s="273"/>
      <c r="DB94" s="273"/>
      <c r="DC94" s="273"/>
      <c r="DD94" s="273"/>
      <c r="DE94" s="273"/>
      <c r="DF94" s="273"/>
      <c r="DG94" s="273"/>
      <c r="DH94" s="273"/>
      <c r="DI94" s="273"/>
      <c r="DJ94" s="273"/>
      <c r="DK94" s="273"/>
      <c r="DL94" s="273"/>
      <c r="DM94" s="273"/>
      <c r="DN94" s="273"/>
      <c r="DO94" s="273"/>
      <c r="DP94" s="273"/>
      <c r="DQ94" s="273"/>
      <c r="DR94" s="273"/>
      <c r="DS94" s="273"/>
      <c r="DT94" s="273"/>
      <c r="DU94" s="273"/>
      <c r="DV94" s="273"/>
      <c r="DW94" s="273"/>
      <c r="DX94" s="273"/>
      <c r="DY94" s="273"/>
      <c r="DZ94" s="273"/>
      <c r="EA94" s="273"/>
      <c r="EB94" s="273"/>
      <c r="EC94" s="273"/>
      <c r="ED94" s="273"/>
      <c r="EE94" s="273"/>
      <c r="EF94" s="273"/>
      <c r="EG94" s="273"/>
      <c r="EH94" s="273"/>
      <c r="EI94" s="273"/>
      <c r="EJ94" s="273"/>
      <c r="EK94" s="273"/>
      <c r="EL94" s="273"/>
      <c r="EM94" s="273"/>
      <c r="EN94" s="273"/>
      <c r="EO94" s="273"/>
      <c r="EP94" s="273"/>
      <c r="EQ94" s="273"/>
      <c r="ER94" s="273"/>
      <c r="ES94" s="273"/>
      <c r="ET94" s="273"/>
      <c r="EU94" s="273"/>
      <c r="EV94" s="273"/>
      <c r="EW94" s="273"/>
      <c r="EX94" s="273"/>
      <c r="EY94" s="273"/>
      <c r="EZ94" s="273"/>
      <c r="FA94" s="273"/>
      <c r="FB94" s="273"/>
      <c r="FC94" s="273"/>
      <c r="FD94" s="273"/>
      <c r="FE94" s="273"/>
      <c r="FF94" s="273"/>
      <c r="FG94" s="273"/>
      <c r="FH94" s="273"/>
      <c r="FI94" s="273"/>
      <c r="FJ94" s="273"/>
      <c r="FK94" s="273"/>
      <c r="FL94" s="273"/>
      <c r="FM94" s="273"/>
      <c r="FN94" s="273"/>
      <c r="FO94" s="273"/>
      <c r="FP94" s="273"/>
      <c r="FQ94" s="273"/>
      <c r="FR94" s="273"/>
      <c r="FS94" s="273"/>
      <c r="FT94" s="273"/>
      <c r="FU94" s="273"/>
      <c r="FV94" s="273"/>
      <c r="FW94" s="273"/>
      <c r="FX94" s="273"/>
      <c r="FY94" s="273"/>
      <c r="FZ94" s="273"/>
      <c r="GA94" s="273"/>
      <c r="GB94" s="273"/>
      <c r="GC94" s="273"/>
      <c r="GD94" s="273"/>
      <c r="GE94" s="273"/>
      <c r="GF94" s="273"/>
      <c r="GG94" s="273"/>
      <c r="GH94" s="273"/>
      <c r="GI94" s="273"/>
      <c r="GJ94" s="273"/>
      <c r="GK94" s="273"/>
      <c r="GL94" s="273"/>
      <c r="GM94" s="273"/>
      <c r="GN94" s="273"/>
      <c r="GO94" s="273"/>
      <c r="GP94" s="273"/>
      <c r="GQ94" s="273"/>
      <c r="GR94" s="273"/>
      <c r="GS94" s="273"/>
      <c r="GT94" s="273"/>
      <c r="GU94" s="273"/>
      <c r="GV94" s="273"/>
      <c r="GW94" s="273"/>
      <c r="GX94" s="273"/>
      <c r="GY94" s="273"/>
      <c r="GZ94" s="273"/>
      <c r="HA94" s="273"/>
      <c r="HB94" s="273"/>
      <c r="HC94" s="273"/>
      <c r="HD94" s="273"/>
      <c r="HE94" s="273"/>
      <c r="HF94" s="273"/>
      <c r="HG94" s="273"/>
      <c r="HH94" s="273"/>
      <c r="HI94" s="273"/>
      <c r="HJ94" s="273"/>
      <c r="HK94" s="273"/>
      <c r="HL94" s="273"/>
      <c r="HM94" s="273"/>
      <c r="HN94" s="273"/>
      <c r="HO94" s="273"/>
      <c r="HP94" s="273"/>
      <c r="HQ94" s="273"/>
      <c r="HR94" s="273"/>
      <c r="HS94" s="273"/>
      <c r="HT94" s="273"/>
      <c r="HU94" s="273"/>
      <c r="HV94" s="273"/>
      <c r="HW94" s="273"/>
      <c r="HX94" s="273"/>
      <c r="HY94" s="273"/>
      <c r="HZ94" s="273"/>
      <c r="IA94" s="273"/>
      <c r="IB94" s="273"/>
      <c r="IC94" s="273"/>
      <c r="ID94" s="273"/>
      <c r="IE94" s="273"/>
      <c r="IF94" s="273"/>
      <c r="IG94" s="273"/>
      <c r="IH94" s="273"/>
      <c r="II94" s="273"/>
      <c r="IJ94" s="273"/>
      <c r="IK94" s="273"/>
      <c r="IL94" s="273"/>
      <c r="IM94" s="273"/>
      <c r="IN94" s="273"/>
      <c r="IO94" s="273"/>
      <c r="IP94" s="273"/>
      <c r="IQ94" s="273"/>
      <c r="IR94" s="273"/>
      <c r="IS94" s="273"/>
      <c r="IT94" s="273"/>
      <c r="IU94" s="273"/>
    </row>
    <row r="95" s="30" customFormat="1" ht="24" customHeight="1" spans="1:255">
      <c r="A95" s="273"/>
      <c r="B95" s="307"/>
      <c r="C95" s="273"/>
      <c r="D95" s="308"/>
      <c r="E95" s="273"/>
      <c r="F95" s="273"/>
      <c r="G95" s="273"/>
      <c r="H95" s="273"/>
      <c r="I95" s="273"/>
      <c r="J95" s="273"/>
      <c r="K95" s="273"/>
      <c r="L95" s="273"/>
      <c r="M95" s="273"/>
      <c r="N95" s="273"/>
      <c r="O95" s="273"/>
      <c r="P95" s="273"/>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3"/>
      <c r="BA95" s="273"/>
      <c r="BB95" s="273"/>
      <c r="BC95" s="273"/>
      <c r="BD95" s="273"/>
      <c r="BE95" s="273"/>
      <c r="BF95" s="273"/>
      <c r="BG95" s="273"/>
      <c r="BH95" s="273"/>
      <c r="BI95" s="273"/>
      <c r="BJ95" s="273"/>
      <c r="BK95" s="273"/>
      <c r="BL95" s="273"/>
      <c r="BM95" s="273"/>
      <c r="BN95" s="273"/>
      <c r="BO95" s="273"/>
      <c r="BP95" s="273"/>
      <c r="BQ95" s="273"/>
      <c r="BR95" s="273"/>
      <c r="BS95" s="273"/>
      <c r="BT95" s="273"/>
      <c r="BU95" s="273"/>
      <c r="BV95" s="273"/>
      <c r="BW95" s="273"/>
      <c r="BX95" s="273"/>
      <c r="BY95" s="273"/>
      <c r="BZ95" s="273"/>
      <c r="CA95" s="273"/>
      <c r="CB95" s="273"/>
      <c r="CC95" s="273"/>
      <c r="CD95" s="273"/>
      <c r="CE95" s="273"/>
      <c r="CF95" s="273"/>
      <c r="CG95" s="273"/>
      <c r="CH95" s="273"/>
      <c r="CI95" s="273"/>
      <c r="CJ95" s="273"/>
      <c r="CK95" s="273"/>
      <c r="CL95" s="273"/>
      <c r="CM95" s="273"/>
      <c r="CN95" s="273"/>
      <c r="CO95" s="273"/>
      <c r="CP95" s="273"/>
      <c r="CQ95" s="273"/>
      <c r="CR95" s="273"/>
      <c r="CS95" s="273"/>
      <c r="CT95" s="273"/>
      <c r="CU95" s="273"/>
      <c r="CV95" s="273"/>
      <c r="CW95" s="273"/>
      <c r="CX95" s="273"/>
      <c r="CY95" s="273"/>
      <c r="CZ95" s="273"/>
      <c r="DA95" s="273"/>
      <c r="DB95" s="273"/>
      <c r="DC95" s="273"/>
      <c r="DD95" s="273"/>
      <c r="DE95" s="273"/>
      <c r="DF95" s="273"/>
      <c r="DG95" s="273"/>
      <c r="DH95" s="273"/>
      <c r="DI95" s="273"/>
      <c r="DJ95" s="273"/>
      <c r="DK95" s="273"/>
      <c r="DL95" s="273"/>
      <c r="DM95" s="273"/>
      <c r="DN95" s="273"/>
      <c r="DO95" s="273"/>
      <c r="DP95" s="273"/>
      <c r="DQ95" s="273"/>
      <c r="DR95" s="273"/>
      <c r="DS95" s="273"/>
      <c r="DT95" s="273"/>
      <c r="DU95" s="273"/>
      <c r="DV95" s="273"/>
      <c r="DW95" s="273"/>
      <c r="DX95" s="273"/>
      <c r="DY95" s="273"/>
      <c r="DZ95" s="273"/>
      <c r="EA95" s="273"/>
      <c r="EB95" s="273"/>
      <c r="EC95" s="273"/>
      <c r="ED95" s="273"/>
      <c r="EE95" s="273"/>
      <c r="EF95" s="273"/>
      <c r="EG95" s="273"/>
      <c r="EH95" s="273"/>
      <c r="EI95" s="273"/>
      <c r="EJ95" s="273"/>
      <c r="EK95" s="273"/>
      <c r="EL95" s="273"/>
      <c r="EM95" s="273"/>
      <c r="EN95" s="273"/>
      <c r="EO95" s="273"/>
      <c r="EP95" s="273"/>
      <c r="EQ95" s="273"/>
      <c r="ER95" s="273"/>
      <c r="ES95" s="273"/>
      <c r="ET95" s="273"/>
      <c r="EU95" s="273"/>
      <c r="EV95" s="273"/>
      <c r="EW95" s="273"/>
      <c r="EX95" s="273"/>
      <c r="EY95" s="273"/>
      <c r="EZ95" s="273"/>
      <c r="FA95" s="273"/>
      <c r="FB95" s="273"/>
      <c r="FC95" s="273"/>
      <c r="FD95" s="273"/>
      <c r="FE95" s="273"/>
      <c r="FF95" s="273"/>
      <c r="FG95" s="273"/>
      <c r="FH95" s="273"/>
      <c r="FI95" s="273"/>
      <c r="FJ95" s="273"/>
      <c r="FK95" s="273"/>
      <c r="FL95" s="273"/>
      <c r="FM95" s="273"/>
      <c r="FN95" s="273"/>
      <c r="FO95" s="273"/>
      <c r="FP95" s="273"/>
      <c r="FQ95" s="273"/>
      <c r="FR95" s="273"/>
      <c r="FS95" s="273"/>
      <c r="FT95" s="273"/>
      <c r="FU95" s="273"/>
      <c r="FV95" s="273"/>
      <c r="FW95" s="273"/>
      <c r="FX95" s="273"/>
      <c r="FY95" s="273"/>
      <c r="FZ95" s="273"/>
      <c r="GA95" s="273"/>
      <c r="GB95" s="273"/>
      <c r="GC95" s="273"/>
      <c r="GD95" s="273"/>
      <c r="GE95" s="273"/>
      <c r="GF95" s="273"/>
      <c r="GG95" s="273"/>
      <c r="GH95" s="273"/>
      <c r="GI95" s="273"/>
      <c r="GJ95" s="273"/>
      <c r="GK95" s="273"/>
      <c r="GL95" s="273"/>
      <c r="GM95" s="273"/>
      <c r="GN95" s="273"/>
      <c r="GO95" s="273"/>
      <c r="GP95" s="273"/>
      <c r="GQ95" s="273"/>
      <c r="GR95" s="273"/>
      <c r="GS95" s="273"/>
      <c r="GT95" s="273"/>
      <c r="GU95" s="273"/>
      <c r="GV95" s="273"/>
      <c r="GW95" s="273"/>
      <c r="GX95" s="273"/>
      <c r="GY95" s="273"/>
      <c r="GZ95" s="273"/>
      <c r="HA95" s="273"/>
      <c r="HB95" s="273"/>
      <c r="HC95" s="273"/>
      <c r="HD95" s="273"/>
      <c r="HE95" s="273"/>
      <c r="HF95" s="273"/>
      <c r="HG95" s="273"/>
      <c r="HH95" s="273"/>
      <c r="HI95" s="273"/>
      <c r="HJ95" s="273"/>
      <c r="HK95" s="273"/>
      <c r="HL95" s="273"/>
      <c r="HM95" s="273"/>
      <c r="HN95" s="273"/>
      <c r="HO95" s="273"/>
      <c r="HP95" s="273"/>
      <c r="HQ95" s="273"/>
      <c r="HR95" s="273"/>
      <c r="HS95" s="273"/>
      <c r="HT95" s="273"/>
      <c r="HU95" s="273"/>
      <c r="HV95" s="273"/>
      <c r="HW95" s="273"/>
      <c r="HX95" s="273"/>
      <c r="HY95" s="273"/>
      <c r="HZ95" s="273"/>
      <c r="IA95" s="273"/>
      <c r="IB95" s="273"/>
      <c r="IC95" s="273"/>
      <c r="ID95" s="273"/>
      <c r="IE95" s="273"/>
      <c r="IF95" s="273"/>
      <c r="IG95" s="273"/>
      <c r="IH95" s="273"/>
      <c r="II95" s="273"/>
      <c r="IJ95" s="273"/>
      <c r="IK95" s="273"/>
      <c r="IL95" s="273"/>
      <c r="IM95" s="273"/>
      <c r="IN95" s="273"/>
      <c r="IO95" s="273"/>
      <c r="IP95" s="273"/>
      <c r="IQ95" s="273"/>
      <c r="IR95" s="273"/>
      <c r="IS95" s="273"/>
      <c r="IT95" s="273"/>
      <c r="IU95" s="273"/>
    </row>
  </sheetData>
  <mergeCells count="1">
    <mergeCell ref="A2:D2"/>
  </mergeCells>
  <pageMargins left="0.75" right="0.75" top="1" bottom="1" header="0.5" footer="0.5"/>
  <pageSetup paperSize="9" scale="93"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A2" sqref="A2"/>
    </sheetView>
  </sheetViews>
  <sheetFormatPr defaultColWidth="9" defaultRowHeight="14.25" outlineLevelCol="1"/>
  <cols>
    <col min="1" max="1" width="39.5" customWidth="1"/>
    <col min="2" max="2" width="39.625" customWidth="1"/>
  </cols>
  <sheetData>
    <row r="1" ht="20.25" spans="1:2">
      <c r="A1" s="291" t="s">
        <v>1601</v>
      </c>
      <c r="B1" s="291"/>
    </row>
    <row r="2" spans="1:2">
      <c r="A2" s="292"/>
      <c r="B2" s="293" t="s">
        <v>2</v>
      </c>
    </row>
    <row r="3" ht="18.75" spans="1:2">
      <c r="A3" s="294" t="s">
        <v>1602</v>
      </c>
      <c r="B3" s="294" t="s">
        <v>1603</v>
      </c>
    </row>
    <row r="4" ht="18.75" spans="1:2">
      <c r="A4" s="295" t="s">
        <v>1048</v>
      </c>
      <c r="B4" s="296">
        <f>SUM(B5:B23)</f>
        <v>0</v>
      </c>
    </row>
    <row r="5" spans="1:2">
      <c r="A5" s="297" t="s">
        <v>1604</v>
      </c>
      <c r="B5" s="298"/>
    </row>
    <row r="6" spans="1:2">
      <c r="A6" s="297" t="s">
        <v>1605</v>
      </c>
      <c r="B6" s="299"/>
    </row>
    <row r="7" spans="1:2">
      <c r="A7" s="297" t="s">
        <v>1606</v>
      </c>
      <c r="B7" s="299"/>
    </row>
    <row r="8" spans="1:2">
      <c r="A8" s="297" t="s">
        <v>1607</v>
      </c>
      <c r="B8" s="298"/>
    </row>
    <row r="9" spans="1:2">
      <c r="A9" s="297" t="s">
        <v>1608</v>
      </c>
      <c r="B9" s="298"/>
    </row>
    <row r="10" spans="1:2">
      <c r="A10" s="297" t="s">
        <v>1609</v>
      </c>
      <c r="B10" s="298"/>
    </row>
    <row r="11" spans="1:2">
      <c r="A11" s="297" t="s">
        <v>1610</v>
      </c>
      <c r="B11" s="298"/>
    </row>
    <row r="12" spans="1:2">
      <c r="A12" s="300" t="s">
        <v>1611</v>
      </c>
      <c r="B12" s="299"/>
    </row>
    <row r="13" spans="1:2">
      <c r="A13" s="300" t="s">
        <v>1612</v>
      </c>
      <c r="B13" s="299"/>
    </row>
    <row r="14" spans="1:2">
      <c r="A14" s="300" t="s">
        <v>1613</v>
      </c>
      <c r="B14" s="301"/>
    </row>
    <row r="15" spans="1:2">
      <c r="A15" s="300" t="s">
        <v>1614</v>
      </c>
      <c r="B15" s="299"/>
    </row>
    <row r="16" spans="1:2">
      <c r="A16" s="300" t="s">
        <v>1615</v>
      </c>
      <c r="B16" s="299"/>
    </row>
    <row r="17" spans="1:2">
      <c r="A17" s="300" t="s">
        <v>1616</v>
      </c>
      <c r="B17" s="298"/>
    </row>
    <row r="18" spans="1:2">
      <c r="A18" s="300" t="s">
        <v>1617</v>
      </c>
      <c r="B18" s="299"/>
    </row>
    <row r="19" spans="1:2">
      <c r="A19" s="300" t="s">
        <v>1618</v>
      </c>
      <c r="B19" s="298"/>
    </row>
    <row r="20" spans="1:2">
      <c r="A20" s="300" t="s">
        <v>1619</v>
      </c>
      <c r="B20" s="298"/>
    </row>
    <row r="21" spans="1:2">
      <c r="A21" s="300" t="s">
        <v>1620</v>
      </c>
      <c r="B21" s="299"/>
    </row>
    <row r="22" spans="1:2">
      <c r="A22" s="300" t="s">
        <v>1621</v>
      </c>
      <c r="B22" s="299"/>
    </row>
    <row r="23" spans="1:2">
      <c r="A23" s="300" t="s">
        <v>1622</v>
      </c>
      <c r="B23" s="299"/>
    </row>
  </sheetData>
  <mergeCells count="1">
    <mergeCell ref="A1:B1"/>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8"/>
  <sheetViews>
    <sheetView showZeros="0" view="pageBreakPreview" zoomScaleNormal="100" zoomScaleSheetLayoutView="100" workbookViewId="0">
      <selection activeCell="A3" sqref="A3"/>
    </sheetView>
  </sheetViews>
  <sheetFormatPr defaultColWidth="9" defaultRowHeight="14.25"/>
  <cols>
    <col min="1" max="1" width="57.625" style="270" customWidth="1"/>
    <col min="2" max="2" width="25.625" style="272" customWidth="1"/>
    <col min="3" max="16384" width="9" style="270"/>
  </cols>
  <sheetData>
    <row r="1" s="159" customFormat="1" ht="24" customHeight="1" spans="1:2">
      <c r="A1" s="251" t="s">
        <v>1623</v>
      </c>
      <c r="B1" s="162"/>
    </row>
    <row r="2" s="268" customFormat="1" ht="60" customHeight="1" spans="1:2">
      <c r="A2" s="274" t="s">
        <v>1624</v>
      </c>
      <c r="B2" s="275"/>
    </row>
    <row r="3" s="269" customFormat="1" ht="27" customHeight="1" spans="1:2">
      <c r="A3" s="276"/>
      <c r="B3" s="277" t="s">
        <v>2</v>
      </c>
    </row>
    <row r="4" s="270" customFormat="1" ht="25" customHeight="1" spans="1:2">
      <c r="A4" s="278" t="s">
        <v>1625</v>
      </c>
      <c r="B4" s="290" t="s">
        <v>4</v>
      </c>
    </row>
    <row r="5" s="271" customFormat="1" ht="24" customHeight="1" spans="1:203">
      <c r="A5" s="280" t="s">
        <v>1626</v>
      </c>
      <c r="B5" s="281"/>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270"/>
      <c r="BO5" s="270"/>
      <c r="BP5" s="270"/>
      <c r="BQ5" s="270"/>
      <c r="BR5" s="270"/>
      <c r="BS5" s="270"/>
      <c r="BT5" s="270"/>
      <c r="BU5" s="270"/>
      <c r="BV5" s="270"/>
      <c r="BW5" s="270"/>
      <c r="BX5" s="270"/>
      <c r="BY5" s="270"/>
      <c r="BZ5" s="270"/>
      <c r="CA5" s="270"/>
      <c r="CB5" s="270"/>
      <c r="CC5" s="270"/>
      <c r="CD5" s="270"/>
      <c r="CE5" s="270"/>
      <c r="CF5" s="270"/>
      <c r="CG5" s="270"/>
      <c r="CH5" s="270"/>
      <c r="CI5" s="270"/>
      <c r="CJ5" s="270"/>
      <c r="CK5" s="270"/>
      <c r="CL5" s="270"/>
      <c r="CM5" s="270"/>
      <c r="CN5" s="270"/>
      <c r="CO5" s="270"/>
      <c r="CP5" s="270"/>
      <c r="CQ5" s="270"/>
      <c r="CR5" s="270"/>
      <c r="CS5" s="270"/>
      <c r="CT5" s="270"/>
      <c r="CU5" s="270"/>
      <c r="CV5" s="270"/>
      <c r="CW5" s="270"/>
      <c r="CX5" s="270"/>
      <c r="CY5" s="270"/>
      <c r="CZ5" s="270"/>
      <c r="DA5" s="270"/>
      <c r="DB5" s="270"/>
      <c r="DC5" s="270"/>
      <c r="DD5" s="270"/>
      <c r="DE5" s="270"/>
      <c r="DF5" s="270"/>
      <c r="DG5" s="270"/>
      <c r="DH5" s="270"/>
      <c r="DI5" s="270"/>
      <c r="DJ5" s="270"/>
      <c r="DK5" s="270"/>
      <c r="DL5" s="270"/>
      <c r="DM5" s="270"/>
      <c r="DN5" s="270"/>
      <c r="DO5" s="270"/>
      <c r="DP5" s="270"/>
      <c r="DQ5" s="270"/>
      <c r="DR5" s="270"/>
      <c r="DS5" s="270"/>
      <c r="DT5" s="270"/>
      <c r="DU5" s="270"/>
      <c r="DV5" s="270"/>
      <c r="DW5" s="270"/>
      <c r="DX5" s="270"/>
      <c r="DY5" s="270"/>
      <c r="DZ5" s="270"/>
      <c r="EA5" s="270"/>
      <c r="EB5" s="270"/>
      <c r="EC5" s="270"/>
      <c r="ED5" s="270"/>
      <c r="EE5" s="270"/>
      <c r="EF5" s="270"/>
      <c r="EG5" s="270"/>
      <c r="EH5" s="270"/>
      <c r="EI5" s="270"/>
      <c r="EJ5" s="270"/>
      <c r="EK5" s="270"/>
      <c r="EL5" s="270"/>
      <c r="EM5" s="270"/>
      <c r="EN5" s="270"/>
      <c r="EO5" s="270"/>
      <c r="EP5" s="270"/>
      <c r="EQ5" s="270"/>
      <c r="ER5" s="270"/>
      <c r="ES5" s="270"/>
      <c r="ET5" s="270"/>
      <c r="EU5" s="270"/>
      <c r="EV5" s="270"/>
      <c r="EW5" s="270"/>
      <c r="EX5" s="270"/>
      <c r="EY5" s="270"/>
      <c r="EZ5" s="270"/>
      <c r="FA5" s="270"/>
      <c r="FB5" s="270"/>
      <c r="FC5" s="270"/>
      <c r="FD5" s="270"/>
      <c r="FE5" s="270"/>
      <c r="FF5" s="270"/>
      <c r="FG5" s="270"/>
      <c r="FH5" s="270"/>
      <c r="FI5" s="270"/>
      <c r="FJ5" s="270"/>
      <c r="FK5" s="270"/>
      <c r="FL5" s="270"/>
      <c r="FM5" s="270"/>
      <c r="FN5" s="270"/>
      <c r="FO5" s="270"/>
      <c r="FP5" s="270"/>
      <c r="FQ5" s="270"/>
      <c r="FR5" s="270"/>
      <c r="FS5" s="270"/>
      <c r="FT5" s="270"/>
      <c r="FU5" s="270"/>
      <c r="FV5" s="270"/>
      <c r="FW5" s="270"/>
      <c r="FX5" s="270"/>
      <c r="FY5" s="270"/>
      <c r="FZ5" s="270"/>
      <c r="GA5" s="270"/>
      <c r="GB5" s="270"/>
      <c r="GC5" s="270"/>
      <c r="GD5" s="270"/>
      <c r="GE5" s="270"/>
      <c r="GF5" s="270"/>
      <c r="GG5" s="270"/>
      <c r="GH5" s="270"/>
      <c r="GI5" s="270"/>
      <c r="GJ5" s="270"/>
      <c r="GK5" s="270"/>
      <c r="GL5" s="270"/>
      <c r="GM5" s="270"/>
      <c r="GN5" s="270"/>
      <c r="GO5" s="270"/>
      <c r="GP5" s="270"/>
      <c r="GQ5" s="270"/>
      <c r="GR5" s="270"/>
      <c r="GS5" s="270"/>
      <c r="GT5" s="270"/>
      <c r="GU5" s="270"/>
    </row>
    <row r="6" s="271" customFormat="1" ht="24" customHeight="1" spans="1:203">
      <c r="A6" s="282" t="s">
        <v>1627</v>
      </c>
      <c r="B6" s="283"/>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0"/>
      <c r="BS6" s="270"/>
      <c r="BT6" s="270"/>
      <c r="BU6" s="270"/>
      <c r="BV6" s="270"/>
      <c r="BW6" s="270"/>
      <c r="BX6" s="270"/>
      <c r="BY6" s="270"/>
      <c r="BZ6" s="270"/>
      <c r="CA6" s="270"/>
      <c r="CB6" s="270"/>
      <c r="CC6" s="270"/>
      <c r="CD6" s="270"/>
      <c r="CE6" s="270"/>
      <c r="CF6" s="270"/>
      <c r="CG6" s="270"/>
      <c r="CH6" s="270"/>
      <c r="CI6" s="270"/>
      <c r="CJ6" s="270"/>
      <c r="CK6" s="270"/>
      <c r="CL6" s="270"/>
      <c r="CM6" s="270"/>
      <c r="CN6" s="270"/>
      <c r="CO6" s="270"/>
      <c r="CP6" s="270"/>
      <c r="CQ6" s="270"/>
      <c r="CR6" s="270"/>
      <c r="CS6" s="270"/>
      <c r="CT6" s="270"/>
      <c r="CU6" s="270"/>
      <c r="CV6" s="270"/>
      <c r="CW6" s="270"/>
      <c r="CX6" s="270"/>
      <c r="CY6" s="270"/>
      <c r="CZ6" s="270"/>
      <c r="DA6" s="270"/>
      <c r="DB6" s="270"/>
      <c r="DC6" s="270"/>
      <c r="DD6" s="270"/>
      <c r="DE6" s="270"/>
      <c r="DF6" s="270"/>
      <c r="DG6" s="270"/>
      <c r="DH6" s="270"/>
      <c r="DI6" s="270"/>
      <c r="DJ6" s="270"/>
      <c r="DK6" s="270"/>
      <c r="DL6" s="270"/>
      <c r="DM6" s="270"/>
      <c r="DN6" s="270"/>
      <c r="DO6" s="270"/>
      <c r="DP6" s="270"/>
      <c r="DQ6" s="270"/>
      <c r="DR6" s="270"/>
      <c r="DS6" s="270"/>
      <c r="DT6" s="270"/>
      <c r="DU6" s="270"/>
      <c r="DV6" s="270"/>
      <c r="DW6" s="270"/>
      <c r="DX6" s="270"/>
      <c r="DY6" s="270"/>
      <c r="DZ6" s="270"/>
      <c r="EA6" s="270"/>
      <c r="EB6" s="270"/>
      <c r="EC6" s="270"/>
      <c r="ED6" s="270"/>
      <c r="EE6" s="270"/>
      <c r="EF6" s="270"/>
      <c r="EG6" s="270"/>
      <c r="EH6" s="270"/>
      <c r="EI6" s="270"/>
      <c r="EJ6" s="270"/>
      <c r="EK6" s="270"/>
      <c r="EL6" s="270"/>
      <c r="EM6" s="270"/>
      <c r="EN6" s="270"/>
      <c r="EO6" s="270"/>
      <c r="EP6" s="270"/>
      <c r="EQ6" s="270"/>
      <c r="ER6" s="270"/>
      <c r="ES6" s="270"/>
      <c r="ET6" s="270"/>
      <c r="EU6" s="270"/>
      <c r="EV6" s="270"/>
      <c r="EW6" s="270"/>
      <c r="EX6" s="270"/>
      <c r="EY6" s="270"/>
      <c r="EZ6" s="270"/>
      <c r="FA6" s="270"/>
      <c r="FB6" s="270"/>
      <c r="FC6" s="270"/>
      <c r="FD6" s="270"/>
      <c r="FE6" s="270"/>
      <c r="FF6" s="270"/>
      <c r="FG6" s="270"/>
      <c r="FH6" s="270"/>
      <c r="FI6" s="270"/>
      <c r="FJ6" s="270"/>
      <c r="FK6" s="270"/>
      <c r="FL6" s="270"/>
      <c r="FM6" s="270"/>
      <c r="FN6" s="270"/>
      <c r="FO6" s="270"/>
      <c r="FP6" s="270"/>
      <c r="FQ6" s="270"/>
      <c r="FR6" s="270"/>
      <c r="FS6" s="270"/>
      <c r="FT6" s="270"/>
      <c r="FU6" s="270"/>
      <c r="FV6" s="270"/>
      <c r="FW6" s="270"/>
      <c r="FX6" s="270"/>
      <c r="FY6" s="270"/>
      <c r="FZ6" s="270"/>
      <c r="GA6" s="270"/>
      <c r="GB6" s="270"/>
      <c r="GC6" s="270"/>
      <c r="GD6" s="270"/>
      <c r="GE6" s="270"/>
      <c r="GF6" s="270"/>
      <c r="GG6" s="270"/>
      <c r="GH6" s="270"/>
      <c r="GI6" s="270"/>
      <c r="GJ6" s="270"/>
      <c r="GK6" s="270"/>
      <c r="GL6" s="270"/>
      <c r="GM6" s="270"/>
      <c r="GN6" s="270"/>
      <c r="GO6" s="270"/>
      <c r="GP6" s="270"/>
      <c r="GQ6" s="270"/>
      <c r="GR6" s="270"/>
      <c r="GS6" s="270"/>
      <c r="GT6" s="270"/>
      <c r="GU6" s="270"/>
    </row>
    <row r="7" s="271" customFormat="1" ht="24" customHeight="1" spans="1:203">
      <c r="A7" s="282" t="s">
        <v>1628</v>
      </c>
      <c r="B7" s="283"/>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c r="BG7" s="270"/>
      <c r="BH7" s="270"/>
      <c r="BI7" s="270"/>
      <c r="BJ7" s="270"/>
      <c r="BK7" s="270"/>
      <c r="BL7" s="270"/>
      <c r="BM7" s="270"/>
      <c r="BN7" s="270"/>
      <c r="BO7" s="270"/>
      <c r="BP7" s="270"/>
      <c r="BQ7" s="270"/>
      <c r="BR7" s="270"/>
      <c r="BS7" s="270"/>
      <c r="BT7" s="270"/>
      <c r="BU7" s="270"/>
      <c r="BV7" s="270"/>
      <c r="BW7" s="270"/>
      <c r="BX7" s="270"/>
      <c r="BY7" s="270"/>
      <c r="BZ7" s="270"/>
      <c r="CA7" s="270"/>
      <c r="CB7" s="270"/>
      <c r="CC7" s="270"/>
      <c r="CD7" s="270"/>
      <c r="CE7" s="270"/>
      <c r="CF7" s="270"/>
      <c r="CG7" s="270"/>
      <c r="CH7" s="270"/>
      <c r="CI7" s="270"/>
      <c r="CJ7" s="270"/>
      <c r="CK7" s="270"/>
      <c r="CL7" s="270"/>
      <c r="CM7" s="270"/>
      <c r="CN7" s="270"/>
      <c r="CO7" s="270"/>
      <c r="CP7" s="270"/>
      <c r="CQ7" s="270"/>
      <c r="CR7" s="270"/>
      <c r="CS7" s="270"/>
      <c r="CT7" s="270"/>
      <c r="CU7" s="270"/>
      <c r="CV7" s="270"/>
      <c r="CW7" s="270"/>
      <c r="CX7" s="270"/>
      <c r="CY7" s="270"/>
      <c r="CZ7" s="270"/>
      <c r="DA7" s="270"/>
      <c r="DB7" s="270"/>
      <c r="DC7" s="270"/>
      <c r="DD7" s="270"/>
      <c r="DE7" s="270"/>
      <c r="DF7" s="270"/>
      <c r="DG7" s="270"/>
      <c r="DH7" s="270"/>
      <c r="DI7" s="270"/>
      <c r="DJ7" s="270"/>
      <c r="DK7" s="270"/>
      <c r="DL7" s="270"/>
      <c r="DM7" s="270"/>
      <c r="DN7" s="270"/>
      <c r="DO7" s="270"/>
      <c r="DP7" s="270"/>
      <c r="DQ7" s="270"/>
      <c r="DR7" s="270"/>
      <c r="DS7" s="270"/>
      <c r="DT7" s="270"/>
      <c r="DU7" s="270"/>
      <c r="DV7" s="270"/>
      <c r="DW7" s="270"/>
      <c r="DX7" s="270"/>
      <c r="DY7" s="270"/>
      <c r="DZ7" s="270"/>
      <c r="EA7" s="270"/>
      <c r="EB7" s="270"/>
      <c r="EC7" s="270"/>
      <c r="ED7" s="270"/>
      <c r="EE7" s="270"/>
      <c r="EF7" s="270"/>
      <c r="EG7" s="270"/>
      <c r="EH7" s="270"/>
      <c r="EI7" s="270"/>
      <c r="EJ7" s="270"/>
      <c r="EK7" s="270"/>
      <c r="EL7" s="270"/>
      <c r="EM7" s="270"/>
      <c r="EN7" s="270"/>
      <c r="EO7" s="270"/>
      <c r="EP7" s="270"/>
      <c r="EQ7" s="270"/>
      <c r="ER7" s="270"/>
      <c r="ES7" s="270"/>
      <c r="ET7" s="270"/>
      <c r="EU7" s="270"/>
      <c r="EV7" s="270"/>
      <c r="EW7" s="270"/>
      <c r="EX7" s="270"/>
      <c r="EY7" s="270"/>
      <c r="EZ7" s="270"/>
      <c r="FA7" s="270"/>
      <c r="FB7" s="270"/>
      <c r="FC7" s="270"/>
      <c r="FD7" s="270"/>
      <c r="FE7" s="270"/>
      <c r="FF7" s="270"/>
      <c r="FG7" s="270"/>
      <c r="FH7" s="270"/>
      <c r="FI7" s="270"/>
      <c r="FJ7" s="270"/>
      <c r="FK7" s="270"/>
      <c r="FL7" s="270"/>
      <c r="FM7" s="270"/>
      <c r="FN7" s="270"/>
      <c r="FO7" s="270"/>
      <c r="FP7" s="270"/>
      <c r="FQ7" s="270"/>
      <c r="FR7" s="270"/>
      <c r="FS7" s="270"/>
      <c r="FT7" s="270"/>
      <c r="FU7" s="270"/>
      <c r="FV7" s="270"/>
      <c r="FW7" s="270"/>
      <c r="FX7" s="270"/>
      <c r="FY7" s="270"/>
      <c r="FZ7" s="270"/>
      <c r="GA7" s="270"/>
      <c r="GB7" s="270"/>
      <c r="GC7" s="270"/>
      <c r="GD7" s="270"/>
      <c r="GE7" s="270"/>
      <c r="GF7" s="270"/>
      <c r="GG7" s="270"/>
      <c r="GH7" s="270"/>
      <c r="GI7" s="270"/>
      <c r="GJ7" s="270"/>
      <c r="GK7" s="270"/>
      <c r="GL7" s="270"/>
      <c r="GM7" s="270"/>
      <c r="GN7" s="270"/>
      <c r="GO7" s="270"/>
      <c r="GP7" s="270"/>
      <c r="GQ7" s="270"/>
      <c r="GR7" s="270"/>
      <c r="GS7" s="270"/>
      <c r="GT7" s="270"/>
      <c r="GU7" s="270"/>
    </row>
    <row r="8" s="271" customFormat="1" ht="24" customHeight="1" spans="1:203">
      <c r="A8" s="282" t="s">
        <v>1079</v>
      </c>
      <c r="B8" s="283"/>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0"/>
      <c r="CP8" s="270"/>
      <c r="CQ8" s="270"/>
      <c r="CR8" s="270"/>
      <c r="CS8" s="270"/>
      <c r="CT8" s="270"/>
      <c r="CU8" s="270"/>
      <c r="CV8" s="270"/>
      <c r="CW8" s="270"/>
      <c r="CX8" s="270"/>
      <c r="CY8" s="270"/>
      <c r="CZ8" s="270"/>
      <c r="DA8" s="270"/>
      <c r="DB8" s="270"/>
      <c r="DC8" s="270"/>
      <c r="DD8" s="270"/>
      <c r="DE8" s="270"/>
      <c r="DF8" s="270"/>
      <c r="DG8" s="270"/>
      <c r="DH8" s="270"/>
      <c r="DI8" s="270"/>
      <c r="DJ8" s="270"/>
      <c r="DK8" s="270"/>
      <c r="DL8" s="270"/>
      <c r="DM8" s="270"/>
      <c r="DN8" s="270"/>
      <c r="DO8" s="270"/>
      <c r="DP8" s="270"/>
      <c r="DQ8" s="270"/>
      <c r="DR8" s="270"/>
      <c r="DS8" s="270"/>
      <c r="DT8" s="270"/>
      <c r="DU8" s="270"/>
      <c r="DV8" s="270"/>
      <c r="DW8" s="270"/>
      <c r="DX8" s="270"/>
      <c r="DY8" s="270"/>
      <c r="DZ8" s="270"/>
      <c r="EA8" s="270"/>
      <c r="EB8" s="270"/>
      <c r="EC8" s="270"/>
      <c r="ED8" s="270"/>
      <c r="EE8" s="270"/>
      <c r="EF8" s="270"/>
      <c r="EG8" s="270"/>
      <c r="EH8" s="270"/>
      <c r="EI8" s="270"/>
      <c r="EJ8" s="270"/>
      <c r="EK8" s="270"/>
      <c r="EL8" s="270"/>
      <c r="EM8" s="270"/>
      <c r="EN8" s="270"/>
      <c r="EO8" s="270"/>
      <c r="EP8" s="270"/>
      <c r="EQ8" s="270"/>
      <c r="ER8" s="270"/>
      <c r="ES8" s="270"/>
      <c r="ET8" s="270"/>
      <c r="EU8" s="270"/>
      <c r="EV8" s="270"/>
      <c r="EW8" s="270"/>
      <c r="EX8" s="270"/>
      <c r="EY8" s="270"/>
      <c r="EZ8" s="270"/>
      <c r="FA8" s="270"/>
      <c r="FB8" s="270"/>
      <c r="FC8" s="270"/>
      <c r="FD8" s="270"/>
      <c r="FE8" s="270"/>
      <c r="FF8" s="270"/>
      <c r="FG8" s="270"/>
      <c r="FH8" s="270"/>
      <c r="FI8" s="270"/>
      <c r="FJ8" s="270"/>
      <c r="FK8" s="270"/>
      <c r="FL8" s="270"/>
      <c r="FM8" s="270"/>
      <c r="FN8" s="270"/>
      <c r="FO8" s="270"/>
      <c r="FP8" s="270"/>
      <c r="FQ8" s="270"/>
      <c r="FR8" s="270"/>
      <c r="FS8" s="270"/>
      <c r="FT8" s="270"/>
      <c r="FU8" s="270"/>
      <c r="FV8" s="270"/>
      <c r="FW8" s="270"/>
      <c r="FX8" s="270"/>
      <c r="FY8" s="270"/>
      <c r="FZ8" s="270"/>
      <c r="GA8" s="270"/>
      <c r="GB8" s="270"/>
      <c r="GC8" s="270"/>
      <c r="GD8" s="270"/>
      <c r="GE8" s="270"/>
      <c r="GF8" s="270"/>
      <c r="GG8" s="270"/>
      <c r="GH8" s="270"/>
      <c r="GI8" s="270"/>
      <c r="GJ8" s="270"/>
      <c r="GK8" s="270"/>
      <c r="GL8" s="270"/>
      <c r="GM8" s="270"/>
      <c r="GN8" s="270"/>
      <c r="GO8" s="270"/>
      <c r="GP8" s="270"/>
      <c r="GQ8" s="270"/>
      <c r="GR8" s="270"/>
      <c r="GS8" s="270"/>
      <c r="GT8" s="270"/>
      <c r="GU8" s="270"/>
    </row>
    <row r="9" s="271" customFormat="1" ht="24" customHeight="1" spans="1:203">
      <c r="A9" s="280" t="s">
        <v>1629</v>
      </c>
      <c r="B9" s="284"/>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row>
    <row r="10" s="272" customFormat="1" ht="24" customHeight="1" spans="1:2">
      <c r="A10" s="285" t="s">
        <v>1630</v>
      </c>
      <c r="B10" s="286"/>
    </row>
    <row r="11" s="271" customFormat="1" ht="24" customHeight="1" spans="1:203">
      <c r="A11" s="282" t="s">
        <v>1631</v>
      </c>
      <c r="B11" s="283"/>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row>
    <row r="12" s="273" customFormat="1" ht="24" customHeight="1" spans="1:203">
      <c r="A12" s="282" t="s">
        <v>1079</v>
      </c>
      <c r="B12" s="283"/>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0"/>
      <c r="BT12" s="270"/>
      <c r="BU12" s="270"/>
      <c r="BV12" s="270"/>
      <c r="BW12" s="270"/>
      <c r="BX12" s="270"/>
      <c r="BY12" s="270"/>
      <c r="BZ12" s="270"/>
      <c r="CA12" s="270"/>
      <c r="CB12" s="270"/>
      <c r="CC12" s="270"/>
      <c r="CD12" s="270"/>
      <c r="CE12" s="270"/>
      <c r="CF12" s="270"/>
      <c r="CG12" s="270"/>
      <c r="CH12" s="270"/>
      <c r="CI12" s="270"/>
      <c r="CJ12" s="270"/>
      <c r="CK12" s="270"/>
      <c r="CL12" s="270"/>
      <c r="CM12" s="270"/>
      <c r="CN12" s="270"/>
      <c r="CO12" s="270"/>
      <c r="CP12" s="270"/>
      <c r="CQ12" s="270"/>
      <c r="CR12" s="270"/>
      <c r="CS12" s="270"/>
      <c r="CT12" s="270"/>
      <c r="CU12" s="270"/>
      <c r="CV12" s="270"/>
      <c r="CW12" s="270"/>
      <c r="CX12" s="270"/>
      <c r="CY12" s="270"/>
      <c r="CZ12" s="270"/>
      <c r="DA12" s="270"/>
      <c r="DB12" s="270"/>
      <c r="DC12" s="270"/>
      <c r="DD12" s="270"/>
      <c r="DE12" s="270"/>
      <c r="DF12" s="270"/>
      <c r="DG12" s="270"/>
      <c r="DH12" s="270"/>
      <c r="DI12" s="270"/>
      <c r="DJ12" s="270"/>
      <c r="DK12" s="270"/>
      <c r="DL12" s="270"/>
      <c r="DM12" s="270"/>
      <c r="DN12" s="270"/>
      <c r="DO12" s="270"/>
      <c r="DP12" s="270"/>
      <c r="DQ12" s="270"/>
      <c r="DR12" s="270"/>
      <c r="DS12" s="270"/>
      <c r="DT12" s="270"/>
      <c r="DU12" s="270"/>
      <c r="DV12" s="270"/>
      <c r="DW12" s="270"/>
      <c r="DX12" s="270"/>
      <c r="DY12" s="270"/>
      <c r="DZ12" s="270"/>
      <c r="EA12" s="270"/>
      <c r="EB12" s="270"/>
      <c r="EC12" s="270"/>
      <c r="ED12" s="270"/>
      <c r="EE12" s="270"/>
      <c r="EF12" s="270"/>
      <c r="EG12" s="270"/>
      <c r="EH12" s="270"/>
      <c r="EI12" s="270"/>
      <c r="EJ12" s="270"/>
      <c r="EK12" s="270"/>
      <c r="EL12" s="270"/>
      <c r="EM12" s="270"/>
      <c r="EN12" s="270"/>
      <c r="EO12" s="270"/>
      <c r="EP12" s="270"/>
      <c r="EQ12" s="270"/>
      <c r="ER12" s="270"/>
      <c r="ES12" s="270"/>
      <c r="ET12" s="270"/>
      <c r="EU12" s="270"/>
      <c r="EV12" s="270"/>
      <c r="EW12" s="270"/>
      <c r="EX12" s="270"/>
      <c r="EY12" s="270"/>
      <c r="EZ12" s="270"/>
      <c r="FA12" s="270"/>
      <c r="FB12" s="270"/>
      <c r="FC12" s="270"/>
      <c r="FD12" s="270"/>
      <c r="FE12" s="270"/>
      <c r="FF12" s="270"/>
      <c r="FG12" s="270"/>
      <c r="FH12" s="270"/>
      <c r="FI12" s="270"/>
      <c r="FJ12" s="270"/>
      <c r="FK12" s="270"/>
      <c r="FL12" s="270"/>
      <c r="FM12" s="270"/>
      <c r="FN12" s="270"/>
      <c r="FO12" s="270"/>
      <c r="FP12" s="270"/>
      <c r="FQ12" s="270"/>
      <c r="FR12" s="270"/>
      <c r="FS12" s="270"/>
      <c r="FT12" s="270"/>
      <c r="FU12" s="270"/>
      <c r="FV12" s="270"/>
      <c r="FW12" s="270"/>
      <c r="FX12" s="270"/>
      <c r="FY12" s="270"/>
      <c r="FZ12" s="270"/>
      <c r="GA12" s="270"/>
      <c r="GB12" s="270"/>
      <c r="GC12" s="270"/>
      <c r="GD12" s="270"/>
      <c r="GE12" s="270"/>
      <c r="GF12" s="270"/>
      <c r="GG12" s="270"/>
      <c r="GH12" s="270"/>
      <c r="GI12" s="270"/>
      <c r="GJ12" s="270"/>
      <c r="GK12" s="270"/>
      <c r="GL12" s="270"/>
      <c r="GM12" s="270"/>
      <c r="GN12" s="270"/>
      <c r="GO12" s="270"/>
      <c r="GP12" s="270"/>
      <c r="GQ12" s="270"/>
      <c r="GR12" s="270"/>
      <c r="GS12" s="270"/>
      <c r="GT12" s="270"/>
      <c r="GU12" s="270"/>
    </row>
    <row r="13" s="273" customFormat="1" ht="24" customHeight="1" spans="1:203">
      <c r="A13" s="282" t="s">
        <v>1079</v>
      </c>
      <c r="B13" s="283"/>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c r="BV13" s="270"/>
      <c r="BW13" s="270"/>
      <c r="BX13" s="270"/>
      <c r="BY13" s="270"/>
      <c r="BZ13" s="270"/>
      <c r="CA13" s="270"/>
      <c r="CB13" s="270"/>
      <c r="CC13" s="270"/>
      <c r="CD13" s="270"/>
      <c r="CE13" s="270"/>
      <c r="CF13" s="270"/>
      <c r="CG13" s="270"/>
      <c r="CH13" s="270"/>
      <c r="CI13" s="270"/>
      <c r="CJ13" s="270"/>
      <c r="CK13" s="270"/>
      <c r="CL13" s="270"/>
      <c r="CM13" s="270"/>
      <c r="CN13" s="270"/>
      <c r="CO13" s="270"/>
      <c r="CP13" s="270"/>
      <c r="CQ13" s="270"/>
      <c r="CR13" s="270"/>
      <c r="CS13" s="270"/>
      <c r="CT13" s="270"/>
      <c r="CU13" s="270"/>
      <c r="CV13" s="270"/>
      <c r="CW13" s="270"/>
      <c r="CX13" s="270"/>
      <c r="CY13" s="270"/>
      <c r="CZ13" s="270"/>
      <c r="DA13" s="270"/>
      <c r="DB13" s="270"/>
      <c r="DC13" s="270"/>
      <c r="DD13" s="270"/>
      <c r="DE13" s="270"/>
      <c r="DF13" s="270"/>
      <c r="DG13" s="270"/>
      <c r="DH13" s="270"/>
      <c r="DI13" s="270"/>
      <c r="DJ13" s="270"/>
      <c r="DK13" s="270"/>
      <c r="DL13" s="270"/>
      <c r="DM13" s="270"/>
      <c r="DN13" s="270"/>
      <c r="DO13" s="270"/>
      <c r="DP13" s="270"/>
      <c r="DQ13" s="270"/>
      <c r="DR13" s="270"/>
      <c r="DS13" s="270"/>
      <c r="DT13" s="270"/>
      <c r="DU13" s="270"/>
      <c r="DV13" s="270"/>
      <c r="DW13" s="270"/>
      <c r="DX13" s="270"/>
      <c r="DY13" s="270"/>
      <c r="DZ13" s="270"/>
      <c r="EA13" s="270"/>
      <c r="EB13" s="270"/>
      <c r="EC13" s="270"/>
      <c r="ED13" s="270"/>
      <c r="EE13" s="270"/>
      <c r="EF13" s="270"/>
      <c r="EG13" s="270"/>
      <c r="EH13" s="270"/>
      <c r="EI13" s="270"/>
      <c r="EJ13" s="270"/>
      <c r="EK13" s="270"/>
      <c r="EL13" s="270"/>
      <c r="EM13" s="270"/>
      <c r="EN13" s="270"/>
      <c r="EO13" s="270"/>
      <c r="EP13" s="270"/>
      <c r="EQ13" s="270"/>
      <c r="ER13" s="270"/>
      <c r="ES13" s="270"/>
      <c r="ET13" s="270"/>
      <c r="EU13" s="270"/>
      <c r="EV13" s="270"/>
      <c r="EW13" s="270"/>
      <c r="EX13" s="270"/>
      <c r="EY13" s="270"/>
      <c r="EZ13" s="270"/>
      <c r="FA13" s="270"/>
      <c r="FB13" s="270"/>
      <c r="FC13" s="270"/>
      <c r="FD13" s="270"/>
      <c r="FE13" s="270"/>
      <c r="FF13" s="270"/>
      <c r="FG13" s="270"/>
      <c r="FH13" s="270"/>
      <c r="FI13" s="270"/>
      <c r="FJ13" s="270"/>
      <c r="FK13" s="270"/>
      <c r="FL13" s="270"/>
      <c r="FM13" s="270"/>
      <c r="FN13" s="270"/>
      <c r="FO13" s="270"/>
      <c r="FP13" s="270"/>
      <c r="FQ13" s="270"/>
      <c r="FR13" s="270"/>
      <c r="FS13" s="270"/>
      <c r="FT13" s="270"/>
      <c r="FU13" s="270"/>
      <c r="FV13" s="270"/>
      <c r="FW13" s="270"/>
      <c r="FX13" s="270"/>
      <c r="FY13" s="270"/>
      <c r="FZ13" s="270"/>
      <c r="GA13" s="270"/>
      <c r="GB13" s="270"/>
      <c r="GC13" s="270"/>
      <c r="GD13" s="270"/>
      <c r="GE13" s="270"/>
      <c r="GF13" s="270"/>
      <c r="GG13" s="270"/>
      <c r="GH13" s="270"/>
      <c r="GI13" s="270"/>
      <c r="GJ13" s="270"/>
      <c r="GK13" s="270"/>
      <c r="GL13" s="270"/>
      <c r="GM13" s="270"/>
      <c r="GN13" s="270"/>
      <c r="GO13" s="270"/>
      <c r="GP13" s="270"/>
      <c r="GQ13" s="270"/>
      <c r="GR13" s="270"/>
      <c r="GS13" s="270"/>
      <c r="GT13" s="270"/>
      <c r="GU13" s="270"/>
    </row>
    <row r="14" s="273" customFormat="1" ht="24" customHeight="1" spans="1:203">
      <c r="A14" s="282"/>
      <c r="B14" s="283"/>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0"/>
      <c r="BT14" s="270"/>
      <c r="BU14" s="270"/>
      <c r="BV14" s="270"/>
      <c r="BW14" s="270"/>
      <c r="BX14" s="270"/>
      <c r="BY14" s="270"/>
      <c r="BZ14" s="270"/>
      <c r="CA14" s="270"/>
      <c r="CB14" s="270"/>
      <c r="CC14" s="270"/>
      <c r="CD14" s="270"/>
      <c r="CE14" s="270"/>
      <c r="CF14" s="270"/>
      <c r="CG14" s="270"/>
      <c r="CH14" s="270"/>
      <c r="CI14" s="270"/>
      <c r="CJ14" s="270"/>
      <c r="CK14" s="270"/>
      <c r="CL14" s="270"/>
      <c r="CM14" s="270"/>
      <c r="CN14" s="270"/>
      <c r="CO14" s="270"/>
      <c r="CP14" s="270"/>
      <c r="CQ14" s="270"/>
      <c r="CR14" s="270"/>
      <c r="CS14" s="270"/>
      <c r="CT14" s="270"/>
      <c r="CU14" s="270"/>
      <c r="CV14" s="270"/>
      <c r="CW14" s="270"/>
      <c r="CX14" s="270"/>
      <c r="CY14" s="270"/>
      <c r="CZ14" s="270"/>
      <c r="DA14" s="270"/>
      <c r="DB14" s="270"/>
      <c r="DC14" s="270"/>
      <c r="DD14" s="270"/>
      <c r="DE14" s="270"/>
      <c r="DF14" s="270"/>
      <c r="DG14" s="270"/>
      <c r="DH14" s="270"/>
      <c r="DI14" s="270"/>
      <c r="DJ14" s="270"/>
      <c r="DK14" s="270"/>
      <c r="DL14" s="270"/>
      <c r="DM14" s="270"/>
      <c r="DN14" s="270"/>
      <c r="DO14" s="270"/>
      <c r="DP14" s="270"/>
      <c r="DQ14" s="270"/>
      <c r="DR14" s="270"/>
      <c r="DS14" s="270"/>
      <c r="DT14" s="270"/>
      <c r="DU14" s="270"/>
      <c r="DV14" s="270"/>
      <c r="DW14" s="270"/>
      <c r="DX14" s="270"/>
      <c r="DY14" s="270"/>
      <c r="DZ14" s="270"/>
      <c r="EA14" s="270"/>
      <c r="EB14" s="270"/>
      <c r="EC14" s="270"/>
      <c r="ED14" s="270"/>
      <c r="EE14" s="270"/>
      <c r="EF14" s="270"/>
      <c r="EG14" s="270"/>
      <c r="EH14" s="270"/>
      <c r="EI14" s="270"/>
      <c r="EJ14" s="270"/>
      <c r="EK14" s="270"/>
      <c r="EL14" s="270"/>
      <c r="EM14" s="270"/>
      <c r="EN14" s="270"/>
      <c r="EO14" s="270"/>
      <c r="EP14" s="270"/>
      <c r="EQ14" s="270"/>
      <c r="ER14" s="270"/>
      <c r="ES14" s="270"/>
      <c r="ET14" s="270"/>
      <c r="EU14" s="270"/>
      <c r="EV14" s="270"/>
      <c r="EW14" s="270"/>
      <c r="EX14" s="270"/>
      <c r="EY14" s="270"/>
      <c r="EZ14" s="270"/>
      <c r="FA14" s="270"/>
      <c r="FB14" s="270"/>
      <c r="FC14" s="270"/>
      <c r="FD14" s="270"/>
      <c r="FE14" s="270"/>
      <c r="FF14" s="270"/>
      <c r="FG14" s="270"/>
      <c r="FH14" s="270"/>
      <c r="FI14" s="270"/>
      <c r="FJ14" s="270"/>
      <c r="FK14" s="270"/>
      <c r="FL14" s="270"/>
      <c r="FM14" s="270"/>
      <c r="FN14" s="270"/>
      <c r="FO14" s="270"/>
      <c r="FP14" s="270"/>
      <c r="FQ14" s="270"/>
      <c r="FR14" s="270"/>
      <c r="FS14" s="270"/>
      <c r="FT14" s="270"/>
      <c r="FU14" s="270"/>
      <c r="FV14" s="270"/>
      <c r="FW14" s="270"/>
      <c r="FX14" s="270"/>
      <c r="FY14" s="270"/>
      <c r="FZ14" s="270"/>
      <c r="GA14" s="270"/>
      <c r="GB14" s="270"/>
      <c r="GC14" s="270"/>
      <c r="GD14" s="270"/>
      <c r="GE14" s="270"/>
      <c r="GF14" s="270"/>
      <c r="GG14" s="270"/>
      <c r="GH14" s="270"/>
      <c r="GI14" s="270"/>
      <c r="GJ14" s="270"/>
      <c r="GK14" s="270"/>
      <c r="GL14" s="270"/>
      <c r="GM14" s="270"/>
      <c r="GN14" s="270"/>
      <c r="GO14" s="270"/>
      <c r="GP14" s="270"/>
      <c r="GQ14" s="270"/>
      <c r="GR14" s="270"/>
      <c r="GS14" s="270"/>
      <c r="GT14" s="270"/>
      <c r="GU14" s="270"/>
    </row>
    <row r="15" s="273" customFormat="1" ht="24" customHeight="1" spans="1:203">
      <c r="A15" s="282"/>
      <c r="B15" s="283"/>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0"/>
      <c r="CA15" s="270"/>
      <c r="CB15" s="270"/>
      <c r="CC15" s="270"/>
      <c r="CD15" s="270"/>
      <c r="CE15" s="270"/>
      <c r="CF15" s="270"/>
      <c r="CG15" s="270"/>
      <c r="CH15" s="270"/>
      <c r="CI15" s="270"/>
      <c r="CJ15" s="270"/>
      <c r="CK15" s="270"/>
      <c r="CL15" s="270"/>
      <c r="CM15" s="270"/>
      <c r="CN15" s="270"/>
      <c r="CO15" s="270"/>
      <c r="CP15" s="270"/>
      <c r="CQ15" s="270"/>
      <c r="CR15" s="270"/>
      <c r="CS15" s="270"/>
      <c r="CT15" s="270"/>
      <c r="CU15" s="270"/>
      <c r="CV15" s="270"/>
      <c r="CW15" s="270"/>
      <c r="CX15" s="270"/>
      <c r="CY15" s="270"/>
      <c r="CZ15" s="270"/>
      <c r="DA15" s="270"/>
      <c r="DB15" s="270"/>
      <c r="DC15" s="270"/>
      <c r="DD15" s="270"/>
      <c r="DE15" s="270"/>
      <c r="DF15" s="270"/>
      <c r="DG15" s="270"/>
      <c r="DH15" s="270"/>
      <c r="DI15" s="270"/>
      <c r="DJ15" s="270"/>
      <c r="DK15" s="270"/>
      <c r="DL15" s="270"/>
      <c r="DM15" s="270"/>
      <c r="DN15" s="270"/>
      <c r="DO15" s="270"/>
      <c r="DP15" s="270"/>
      <c r="DQ15" s="270"/>
      <c r="DR15" s="270"/>
      <c r="DS15" s="270"/>
      <c r="DT15" s="270"/>
      <c r="DU15" s="270"/>
      <c r="DV15" s="270"/>
      <c r="DW15" s="270"/>
      <c r="DX15" s="270"/>
      <c r="DY15" s="270"/>
      <c r="DZ15" s="270"/>
      <c r="EA15" s="270"/>
      <c r="EB15" s="270"/>
      <c r="EC15" s="270"/>
      <c r="ED15" s="270"/>
      <c r="EE15" s="270"/>
      <c r="EF15" s="270"/>
      <c r="EG15" s="270"/>
      <c r="EH15" s="270"/>
      <c r="EI15" s="270"/>
      <c r="EJ15" s="270"/>
      <c r="EK15" s="270"/>
      <c r="EL15" s="270"/>
      <c r="EM15" s="270"/>
      <c r="EN15" s="270"/>
      <c r="EO15" s="270"/>
      <c r="EP15" s="270"/>
      <c r="EQ15" s="270"/>
      <c r="ER15" s="270"/>
      <c r="ES15" s="270"/>
      <c r="ET15" s="270"/>
      <c r="EU15" s="270"/>
      <c r="EV15" s="270"/>
      <c r="EW15" s="270"/>
      <c r="EX15" s="270"/>
      <c r="EY15" s="270"/>
      <c r="EZ15" s="270"/>
      <c r="FA15" s="270"/>
      <c r="FB15" s="270"/>
      <c r="FC15" s="270"/>
      <c r="FD15" s="270"/>
      <c r="FE15" s="270"/>
      <c r="FF15" s="270"/>
      <c r="FG15" s="270"/>
      <c r="FH15" s="270"/>
      <c r="FI15" s="270"/>
      <c r="FJ15" s="270"/>
      <c r="FK15" s="270"/>
      <c r="FL15" s="270"/>
      <c r="FM15" s="270"/>
      <c r="FN15" s="270"/>
      <c r="FO15" s="270"/>
      <c r="FP15" s="270"/>
      <c r="FQ15" s="270"/>
      <c r="FR15" s="270"/>
      <c r="FS15" s="270"/>
      <c r="FT15" s="270"/>
      <c r="FU15" s="270"/>
      <c r="FV15" s="270"/>
      <c r="FW15" s="270"/>
      <c r="FX15" s="270"/>
      <c r="FY15" s="270"/>
      <c r="FZ15" s="270"/>
      <c r="GA15" s="270"/>
      <c r="GB15" s="270"/>
      <c r="GC15" s="270"/>
      <c r="GD15" s="270"/>
      <c r="GE15" s="270"/>
      <c r="GF15" s="270"/>
      <c r="GG15" s="270"/>
      <c r="GH15" s="270"/>
      <c r="GI15" s="270"/>
      <c r="GJ15" s="270"/>
      <c r="GK15" s="270"/>
      <c r="GL15" s="270"/>
      <c r="GM15" s="270"/>
      <c r="GN15" s="270"/>
      <c r="GO15" s="270"/>
      <c r="GP15" s="270"/>
      <c r="GQ15" s="270"/>
      <c r="GR15" s="270"/>
      <c r="GS15" s="270"/>
      <c r="GT15" s="270"/>
      <c r="GU15" s="270"/>
    </row>
    <row r="16" s="270" customFormat="1" ht="24" customHeight="1" spans="1:2">
      <c r="A16" s="287" t="s">
        <v>34</v>
      </c>
      <c r="B16" s="288"/>
    </row>
    <row r="17" s="270" customFormat="1" ht="24" customHeight="1" spans="1:2">
      <c r="A17" s="289" t="s">
        <v>1254</v>
      </c>
      <c r="B17" s="272"/>
    </row>
    <row r="18" s="270" customFormat="1" ht="24" customHeight="1" spans="2:2">
      <c r="B18" s="272"/>
    </row>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W98"/>
  <sheetViews>
    <sheetView topLeftCell="A7" workbookViewId="0">
      <selection activeCell="A3" sqref="A3"/>
    </sheetView>
  </sheetViews>
  <sheetFormatPr defaultColWidth="9" defaultRowHeight="14.25"/>
  <cols>
    <col min="1" max="1" width="57.625" style="270" customWidth="1"/>
    <col min="2" max="2" width="14" style="270" customWidth="1"/>
    <col min="3" max="3" width="14.25" style="270" customWidth="1"/>
    <col min="4" max="4" width="19.375" style="272" customWidth="1"/>
    <col min="5" max="16384" width="9" style="270"/>
  </cols>
  <sheetData>
    <row r="1" s="159" customFormat="1" ht="24" customHeight="1" spans="1:4">
      <c r="A1" s="251" t="s">
        <v>1632</v>
      </c>
      <c r="B1" s="251"/>
      <c r="C1" s="251"/>
      <c r="D1" s="162"/>
    </row>
    <row r="2" s="268" customFormat="1" ht="60" customHeight="1" spans="1:4">
      <c r="A2" s="274" t="s">
        <v>1633</v>
      </c>
      <c r="B2" s="274"/>
      <c r="C2" s="274"/>
      <c r="D2" s="275"/>
    </row>
    <row r="3" s="269" customFormat="1" ht="27" customHeight="1" spans="1:4">
      <c r="A3" s="276"/>
      <c r="B3" s="276"/>
      <c r="C3" s="276"/>
      <c r="D3" s="277" t="s">
        <v>2</v>
      </c>
    </row>
    <row r="4" s="270" customFormat="1" ht="25" customHeight="1" spans="1:4">
      <c r="A4" s="278" t="s">
        <v>1625</v>
      </c>
      <c r="B4" s="278" t="s">
        <v>1250</v>
      </c>
      <c r="C4" s="278" t="s">
        <v>1250</v>
      </c>
      <c r="D4" s="279" t="s">
        <v>1634</v>
      </c>
    </row>
    <row r="5" s="271" customFormat="1" ht="24" customHeight="1" spans="1:205">
      <c r="A5" s="280" t="s">
        <v>1626</v>
      </c>
      <c r="B5" s="280"/>
      <c r="C5" s="280"/>
      <c r="D5" s="281"/>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0"/>
      <c r="BA5" s="270"/>
      <c r="BB5" s="270"/>
      <c r="BC5" s="270"/>
      <c r="BD5" s="270"/>
      <c r="BE5" s="270"/>
      <c r="BF5" s="270"/>
      <c r="BG5" s="270"/>
      <c r="BH5" s="270"/>
      <c r="BI5" s="270"/>
      <c r="BJ5" s="270"/>
      <c r="BK5" s="270"/>
      <c r="BL5" s="270"/>
      <c r="BM5" s="270"/>
      <c r="BN5" s="270"/>
      <c r="BO5" s="270"/>
      <c r="BP5" s="270"/>
      <c r="BQ5" s="270"/>
      <c r="BR5" s="270"/>
      <c r="BS5" s="270"/>
      <c r="BT5" s="270"/>
      <c r="BU5" s="270"/>
      <c r="BV5" s="270"/>
      <c r="BW5" s="270"/>
      <c r="BX5" s="270"/>
      <c r="BY5" s="270"/>
      <c r="BZ5" s="270"/>
      <c r="CA5" s="270"/>
      <c r="CB5" s="270"/>
      <c r="CC5" s="270"/>
      <c r="CD5" s="270"/>
      <c r="CE5" s="270"/>
      <c r="CF5" s="270"/>
      <c r="CG5" s="270"/>
      <c r="CH5" s="270"/>
      <c r="CI5" s="270"/>
      <c r="CJ5" s="270"/>
      <c r="CK5" s="270"/>
      <c r="CL5" s="270"/>
      <c r="CM5" s="270"/>
      <c r="CN5" s="270"/>
      <c r="CO5" s="270"/>
      <c r="CP5" s="270"/>
      <c r="CQ5" s="270"/>
      <c r="CR5" s="270"/>
      <c r="CS5" s="270"/>
      <c r="CT5" s="270"/>
      <c r="CU5" s="270"/>
      <c r="CV5" s="270"/>
      <c r="CW5" s="270"/>
      <c r="CX5" s="270"/>
      <c r="CY5" s="270"/>
      <c r="CZ5" s="270"/>
      <c r="DA5" s="270"/>
      <c r="DB5" s="270"/>
      <c r="DC5" s="270"/>
      <c r="DD5" s="270"/>
      <c r="DE5" s="270"/>
      <c r="DF5" s="270"/>
      <c r="DG5" s="270"/>
      <c r="DH5" s="270"/>
      <c r="DI5" s="270"/>
      <c r="DJ5" s="270"/>
      <c r="DK5" s="270"/>
      <c r="DL5" s="270"/>
      <c r="DM5" s="270"/>
      <c r="DN5" s="270"/>
      <c r="DO5" s="270"/>
      <c r="DP5" s="270"/>
      <c r="DQ5" s="270"/>
      <c r="DR5" s="270"/>
      <c r="DS5" s="270"/>
      <c r="DT5" s="270"/>
      <c r="DU5" s="270"/>
      <c r="DV5" s="270"/>
      <c r="DW5" s="270"/>
      <c r="DX5" s="270"/>
      <c r="DY5" s="270"/>
      <c r="DZ5" s="270"/>
      <c r="EA5" s="270"/>
      <c r="EB5" s="270"/>
      <c r="EC5" s="270"/>
      <c r="ED5" s="270"/>
      <c r="EE5" s="270"/>
      <c r="EF5" s="270"/>
      <c r="EG5" s="270"/>
      <c r="EH5" s="270"/>
      <c r="EI5" s="270"/>
      <c r="EJ5" s="270"/>
      <c r="EK5" s="270"/>
      <c r="EL5" s="270"/>
      <c r="EM5" s="270"/>
      <c r="EN5" s="270"/>
      <c r="EO5" s="270"/>
      <c r="EP5" s="270"/>
      <c r="EQ5" s="270"/>
      <c r="ER5" s="270"/>
      <c r="ES5" s="270"/>
      <c r="ET5" s="270"/>
      <c r="EU5" s="270"/>
      <c r="EV5" s="270"/>
      <c r="EW5" s="270"/>
      <c r="EX5" s="270"/>
      <c r="EY5" s="270"/>
      <c r="EZ5" s="270"/>
      <c r="FA5" s="270"/>
      <c r="FB5" s="270"/>
      <c r="FC5" s="270"/>
      <c r="FD5" s="270"/>
      <c r="FE5" s="270"/>
      <c r="FF5" s="270"/>
      <c r="FG5" s="270"/>
      <c r="FH5" s="270"/>
      <c r="FI5" s="270"/>
      <c r="FJ5" s="270"/>
      <c r="FK5" s="270"/>
      <c r="FL5" s="270"/>
      <c r="FM5" s="270"/>
      <c r="FN5" s="270"/>
      <c r="FO5" s="270"/>
      <c r="FP5" s="270"/>
      <c r="FQ5" s="270"/>
      <c r="FR5" s="270"/>
      <c r="FS5" s="270"/>
      <c r="FT5" s="270"/>
      <c r="FU5" s="270"/>
      <c r="FV5" s="270"/>
      <c r="FW5" s="270"/>
      <c r="FX5" s="270"/>
      <c r="FY5" s="270"/>
      <c r="FZ5" s="270"/>
      <c r="GA5" s="270"/>
      <c r="GB5" s="270"/>
      <c r="GC5" s="270"/>
      <c r="GD5" s="270"/>
      <c r="GE5" s="270"/>
      <c r="GF5" s="270"/>
      <c r="GG5" s="270"/>
      <c r="GH5" s="270"/>
      <c r="GI5" s="270"/>
      <c r="GJ5" s="270"/>
      <c r="GK5" s="270"/>
      <c r="GL5" s="270"/>
      <c r="GM5" s="270"/>
      <c r="GN5" s="270"/>
      <c r="GO5" s="270"/>
      <c r="GP5" s="270"/>
      <c r="GQ5" s="270"/>
      <c r="GR5" s="270"/>
      <c r="GS5" s="270"/>
      <c r="GT5" s="270"/>
      <c r="GU5" s="270"/>
      <c r="GV5" s="270"/>
      <c r="GW5" s="270"/>
    </row>
    <row r="6" s="271" customFormat="1" ht="24" customHeight="1" spans="1:205">
      <c r="A6" s="282" t="s">
        <v>1627</v>
      </c>
      <c r="B6" s="282"/>
      <c r="C6" s="282"/>
      <c r="D6" s="283"/>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0"/>
      <c r="BS6" s="270"/>
      <c r="BT6" s="270"/>
      <c r="BU6" s="270"/>
      <c r="BV6" s="270"/>
      <c r="BW6" s="270"/>
      <c r="BX6" s="270"/>
      <c r="BY6" s="270"/>
      <c r="BZ6" s="270"/>
      <c r="CA6" s="270"/>
      <c r="CB6" s="270"/>
      <c r="CC6" s="270"/>
      <c r="CD6" s="270"/>
      <c r="CE6" s="270"/>
      <c r="CF6" s="270"/>
      <c r="CG6" s="270"/>
      <c r="CH6" s="270"/>
      <c r="CI6" s="270"/>
      <c r="CJ6" s="270"/>
      <c r="CK6" s="270"/>
      <c r="CL6" s="270"/>
      <c r="CM6" s="270"/>
      <c r="CN6" s="270"/>
      <c r="CO6" s="270"/>
      <c r="CP6" s="270"/>
      <c r="CQ6" s="270"/>
      <c r="CR6" s="270"/>
      <c r="CS6" s="270"/>
      <c r="CT6" s="270"/>
      <c r="CU6" s="270"/>
      <c r="CV6" s="270"/>
      <c r="CW6" s="270"/>
      <c r="CX6" s="270"/>
      <c r="CY6" s="270"/>
      <c r="CZ6" s="270"/>
      <c r="DA6" s="270"/>
      <c r="DB6" s="270"/>
      <c r="DC6" s="270"/>
      <c r="DD6" s="270"/>
      <c r="DE6" s="270"/>
      <c r="DF6" s="270"/>
      <c r="DG6" s="270"/>
      <c r="DH6" s="270"/>
      <c r="DI6" s="270"/>
      <c r="DJ6" s="270"/>
      <c r="DK6" s="270"/>
      <c r="DL6" s="270"/>
      <c r="DM6" s="270"/>
      <c r="DN6" s="270"/>
      <c r="DO6" s="270"/>
      <c r="DP6" s="270"/>
      <c r="DQ6" s="270"/>
      <c r="DR6" s="270"/>
      <c r="DS6" s="270"/>
      <c r="DT6" s="270"/>
      <c r="DU6" s="270"/>
      <c r="DV6" s="270"/>
      <c r="DW6" s="270"/>
      <c r="DX6" s="270"/>
      <c r="DY6" s="270"/>
      <c r="DZ6" s="270"/>
      <c r="EA6" s="270"/>
      <c r="EB6" s="270"/>
      <c r="EC6" s="270"/>
      <c r="ED6" s="270"/>
      <c r="EE6" s="270"/>
      <c r="EF6" s="270"/>
      <c r="EG6" s="270"/>
      <c r="EH6" s="270"/>
      <c r="EI6" s="270"/>
      <c r="EJ6" s="270"/>
      <c r="EK6" s="270"/>
      <c r="EL6" s="270"/>
      <c r="EM6" s="270"/>
      <c r="EN6" s="270"/>
      <c r="EO6" s="270"/>
      <c r="EP6" s="270"/>
      <c r="EQ6" s="270"/>
      <c r="ER6" s="270"/>
      <c r="ES6" s="270"/>
      <c r="ET6" s="270"/>
      <c r="EU6" s="270"/>
      <c r="EV6" s="270"/>
      <c r="EW6" s="270"/>
      <c r="EX6" s="270"/>
      <c r="EY6" s="270"/>
      <c r="EZ6" s="270"/>
      <c r="FA6" s="270"/>
      <c r="FB6" s="270"/>
      <c r="FC6" s="270"/>
      <c r="FD6" s="270"/>
      <c r="FE6" s="270"/>
      <c r="FF6" s="270"/>
      <c r="FG6" s="270"/>
      <c r="FH6" s="270"/>
      <c r="FI6" s="270"/>
      <c r="FJ6" s="270"/>
      <c r="FK6" s="270"/>
      <c r="FL6" s="270"/>
      <c r="FM6" s="270"/>
      <c r="FN6" s="270"/>
      <c r="FO6" s="270"/>
      <c r="FP6" s="270"/>
      <c r="FQ6" s="270"/>
      <c r="FR6" s="270"/>
      <c r="FS6" s="270"/>
      <c r="FT6" s="270"/>
      <c r="FU6" s="270"/>
      <c r="FV6" s="270"/>
      <c r="FW6" s="270"/>
      <c r="FX6" s="270"/>
      <c r="FY6" s="270"/>
      <c r="FZ6" s="270"/>
      <c r="GA6" s="270"/>
      <c r="GB6" s="270"/>
      <c r="GC6" s="270"/>
      <c r="GD6" s="270"/>
      <c r="GE6" s="270"/>
      <c r="GF6" s="270"/>
      <c r="GG6" s="270"/>
      <c r="GH6" s="270"/>
      <c r="GI6" s="270"/>
      <c r="GJ6" s="270"/>
      <c r="GK6" s="270"/>
      <c r="GL6" s="270"/>
      <c r="GM6" s="270"/>
      <c r="GN6" s="270"/>
      <c r="GO6" s="270"/>
      <c r="GP6" s="270"/>
      <c r="GQ6" s="270"/>
      <c r="GR6" s="270"/>
      <c r="GS6" s="270"/>
      <c r="GT6" s="270"/>
      <c r="GU6" s="270"/>
      <c r="GV6" s="270"/>
      <c r="GW6" s="270"/>
    </row>
    <row r="7" s="271" customFormat="1" ht="24" customHeight="1" spans="1:205">
      <c r="A7" s="282" t="s">
        <v>1628</v>
      </c>
      <c r="B7" s="282"/>
      <c r="C7" s="282"/>
      <c r="D7" s="283"/>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c r="BG7" s="270"/>
      <c r="BH7" s="270"/>
      <c r="BI7" s="270"/>
      <c r="BJ7" s="270"/>
      <c r="BK7" s="270"/>
      <c r="BL7" s="270"/>
      <c r="BM7" s="270"/>
      <c r="BN7" s="270"/>
      <c r="BO7" s="270"/>
      <c r="BP7" s="270"/>
      <c r="BQ7" s="270"/>
      <c r="BR7" s="270"/>
      <c r="BS7" s="270"/>
      <c r="BT7" s="270"/>
      <c r="BU7" s="270"/>
      <c r="BV7" s="270"/>
      <c r="BW7" s="270"/>
      <c r="BX7" s="270"/>
      <c r="BY7" s="270"/>
      <c r="BZ7" s="270"/>
      <c r="CA7" s="270"/>
      <c r="CB7" s="270"/>
      <c r="CC7" s="270"/>
      <c r="CD7" s="270"/>
      <c r="CE7" s="270"/>
      <c r="CF7" s="270"/>
      <c r="CG7" s="270"/>
      <c r="CH7" s="270"/>
      <c r="CI7" s="270"/>
      <c r="CJ7" s="270"/>
      <c r="CK7" s="270"/>
      <c r="CL7" s="270"/>
      <c r="CM7" s="270"/>
      <c r="CN7" s="270"/>
      <c r="CO7" s="270"/>
      <c r="CP7" s="270"/>
      <c r="CQ7" s="270"/>
      <c r="CR7" s="270"/>
      <c r="CS7" s="270"/>
      <c r="CT7" s="270"/>
      <c r="CU7" s="270"/>
      <c r="CV7" s="270"/>
      <c r="CW7" s="270"/>
      <c r="CX7" s="270"/>
      <c r="CY7" s="270"/>
      <c r="CZ7" s="270"/>
      <c r="DA7" s="270"/>
      <c r="DB7" s="270"/>
      <c r="DC7" s="270"/>
      <c r="DD7" s="270"/>
      <c r="DE7" s="270"/>
      <c r="DF7" s="270"/>
      <c r="DG7" s="270"/>
      <c r="DH7" s="270"/>
      <c r="DI7" s="270"/>
      <c r="DJ7" s="270"/>
      <c r="DK7" s="270"/>
      <c r="DL7" s="270"/>
      <c r="DM7" s="270"/>
      <c r="DN7" s="270"/>
      <c r="DO7" s="270"/>
      <c r="DP7" s="270"/>
      <c r="DQ7" s="270"/>
      <c r="DR7" s="270"/>
      <c r="DS7" s="270"/>
      <c r="DT7" s="270"/>
      <c r="DU7" s="270"/>
      <c r="DV7" s="270"/>
      <c r="DW7" s="270"/>
      <c r="DX7" s="270"/>
      <c r="DY7" s="270"/>
      <c r="DZ7" s="270"/>
      <c r="EA7" s="270"/>
      <c r="EB7" s="270"/>
      <c r="EC7" s="270"/>
      <c r="ED7" s="270"/>
      <c r="EE7" s="270"/>
      <c r="EF7" s="270"/>
      <c r="EG7" s="270"/>
      <c r="EH7" s="270"/>
      <c r="EI7" s="270"/>
      <c r="EJ7" s="270"/>
      <c r="EK7" s="270"/>
      <c r="EL7" s="270"/>
      <c r="EM7" s="270"/>
      <c r="EN7" s="270"/>
      <c r="EO7" s="270"/>
      <c r="EP7" s="270"/>
      <c r="EQ7" s="270"/>
      <c r="ER7" s="270"/>
      <c r="ES7" s="270"/>
      <c r="ET7" s="270"/>
      <c r="EU7" s="270"/>
      <c r="EV7" s="270"/>
      <c r="EW7" s="270"/>
      <c r="EX7" s="270"/>
      <c r="EY7" s="270"/>
      <c r="EZ7" s="270"/>
      <c r="FA7" s="270"/>
      <c r="FB7" s="270"/>
      <c r="FC7" s="270"/>
      <c r="FD7" s="270"/>
      <c r="FE7" s="270"/>
      <c r="FF7" s="270"/>
      <c r="FG7" s="270"/>
      <c r="FH7" s="270"/>
      <c r="FI7" s="270"/>
      <c r="FJ7" s="270"/>
      <c r="FK7" s="270"/>
      <c r="FL7" s="270"/>
      <c r="FM7" s="270"/>
      <c r="FN7" s="270"/>
      <c r="FO7" s="270"/>
      <c r="FP7" s="270"/>
      <c r="FQ7" s="270"/>
      <c r="FR7" s="270"/>
      <c r="FS7" s="270"/>
      <c r="FT7" s="270"/>
      <c r="FU7" s="270"/>
      <c r="FV7" s="270"/>
      <c r="FW7" s="270"/>
      <c r="FX7" s="270"/>
      <c r="FY7" s="270"/>
      <c r="FZ7" s="270"/>
      <c r="GA7" s="270"/>
      <c r="GB7" s="270"/>
      <c r="GC7" s="270"/>
      <c r="GD7" s="270"/>
      <c r="GE7" s="270"/>
      <c r="GF7" s="270"/>
      <c r="GG7" s="270"/>
      <c r="GH7" s="270"/>
      <c r="GI7" s="270"/>
      <c r="GJ7" s="270"/>
      <c r="GK7" s="270"/>
      <c r="GL7" s="270"/>
      <c r="GM7" s="270"/>
      <c r="GN7" s="270"/>
      <c r="GO7" s="270"/>
      <c r="GP7" s="270"/>
      <c r="GQ7" s="270"/>
      <c r="GR7" s="270"/>
      <c r="GS7" s="270"/>
      <c r="GT7" s="270"/>
      <c r="GU7" s="270"/>
      <c r="GV7" s="270"/>
      <c r="GW7" s="270"/>
    </row>
    <row r="8" s="271" customFormat="1" ht="24" customHeight="1" spans="1:205">
      <c r="A8" s="282" t="s">
        <v>1079</v>
      </c>
      <c r="B8" s="282"/>
      <c r="C8" s="282"/>
      <c r="D8" s="283"/>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0"/>
      <c r="CP8" s="270"/>
      <c r="CQ8" s="270"/>
      <c r="CR8" s="270"/>
      <c r="CS8" s="270"/>
      <c r="CT8" s="270"/>
      <c r="CU8" s="270"/>
      <c r="CV8" s="270"/>
      <c r="CW8" s="270"/>
      <c r="CX8" s="270"/>
      <c r="CY8" s="270"/>
      <c r="CZ8" s="270"/>
      <c r="DA8" s="270"/>
      <c r="DB8" s="270"/>
      <c r="DC8" s="270"/>
      <c r="DD8" s="270"/>
      <c r="DE8" s="270"/>
      <c r="DF8" s="270"/>
      <c r="DG8" s="270"/>
      <c r="DH8" s="270"/>
      <c r="DI8" s="270"/>
      <c r="DJ8" s="270"/>
      <c r="DK8" s="270"/>
      <c r="DL8" s="270"/>
      <c r="DM8" s="270"/>
      <c r="DN8" s="270"/>
      <c r="DO8" s="270"/>
      <c r="DP8" s="270"/>
      <c r="DQ8" s="270"/>
      <c r="DR8" s="270"/>
      <c r="DS8" s="270"/>
      <c r="DT8" s="270"/>
      <c r="DU8" s="270"/>
      <c r="DV8" s="270"/>
      <c r="DW8" s="270"/>
      <c r="DX8" s="270"/>
      <c r="DY8" s="270"/>
      <c r="DZ8" s="270"/>
      <c r="EA8" s="270"/>
      <c r="EB8" s="270"/>
      <c r="EC8" s="270"/>
      <c r="ED8" s="270"/>
      <c r="EE8" s="270"/>
      <c r="EF8" s="270"/>
      <c r="EG8" s="270"/>
      <c r="EH8" s="270"/>
      <c r="EI8" s="270"/>
      <c r="EJ8" s="270"/>
      <c r="EK8" s="270"/>
      <c r="EL8" s="270"/>
      <c r="EM8" s="270"/>
      <c r="EN8" s="270"/>
      <c r="EO8" s="270"/>
      <c r="EP8" s="270"/>
      <c r="EQ8" s="270"/>
      <c r="ER8" s="270"/>
      <c r="ES8" s="270"/>
      <c r="ET8" s="270"/>
      <c r="EU8" s="270"/>
      <c r="EV8" s="270"/>
      <c r="EW8" s="270"/>
      <c r="EX8" s="270"/>
      <c r="EY8" s="270"/>
      <c r="EZ8" s="270"/>
      <c r="FA8" s="270"/>
      <c r="FB8" s="270"/>
      <c r="FC8" s="270"/>
      <c r="FD8" s="270"/>
      <c r="FE8" s="270"/>
      <c r="FF8" s="270"/>
      <c r="FG8" s="270"/>
      <c r="FH8" s="270"/>
      <c r="FI8" s="270"/>
      <c r="FJ8" s="270"/>
      <c r="FK8" s="270"/>
      <c r="FL8" s="270"/>
      <c r="FM8" s="270"/>
      <c r="FN8" s="270"/>
      <c r="FO8" s="270"/>
      <c r="FP8" s="270"/>
      <c r="FQ8" s="270"/>
      <c r="FR8" s="270"/>
      <c r="FS8" s="270"/>
      <c r="FT8" s="270"/>
      <c r="FU8" s="270"/>
      <c r="FV8" s="270"/>
      <c r="FW8" s="270"/>
      <c r="FX8" s="270"/>
      <c r="FY8" s="270"/>
      <c r="FZ8" s="270"/>
      <c r="GA8" s="270"/>
      <c r="GB8" s="270"/>
      <c r="GC8" s="270"/>
      <c r="GD8" s="270"/>
      <c r="GE8" s="270"/>
      <c r="GF8" s="270"/>
      <c r="GG8" s="270"/>
      <c r="GH8" s="270"/>
      <c r="GI8" s="270"/>
      <c r="GJ8" s="270"/>
      <c r="GK8" s="270"/>
      <c r="GL8" s="270"/>
      <c r="GM8" s="270"/>
      <c r="GN8" s="270"/>
      <c r="GO8" s="270"/>
      <c r="GP8" s="270"/>
      <c r="GQ8" s="270"/>
      <c r="GR8" s="270"/>
      <c r="GS8" s="270"/>
      <c r="GT8" s="270"/>
      <c r="GU8" s="270"/>
      <c r="GV8" s="270"/>
      <c r="GW8" s="270"/>
    </row>
    <row r="9" s="271" customFormat="1" ht="24" customHeight="1" spans="1:205">
      <c r="A9" s="280" t="s">
        <v>1629</v>
      </c>
      <c r="B9" s="280"/>
      <c r="C9" s="280"/>
      <c r="D9" s="284"/>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row>
    <row r="10" s="272" customFormat="1" ht="24" customHeight="1" spans="1:4">
      <c r="A10" s="285" t="s">
        <v>1630</v>
      </c>
      <c r="B10" s="285"/>
      <c r="C10" s="285"/>
      <c r="D10" s="286"/>
    </row>
    <row r="11" s="271" customFormat="1" ht="24" customHeight="1" spans="1:205">
      <c r="A11" s="282" t="s">
        <v>1631</v>
      </c>
      <c r="B11" s="282"/>
      <c r="C11" s="282"/>
      <c r="D11" s="283"/>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row>
    <row r="12" s="273" customFormat="1" ht="24" customHeight="1" spans="1:205">
      <c r="A12" s="282" t="s">
        <v>1079</v>
      </c>
      <c r="B12" s="282"/>
      <c r="C12" s="282"/>
      <c r="D12" s="283"/>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0"/>
      <c r="BT12" s="270"/>
      <c r="BU12" s="270"/>
      <c r="BV12" s="270"/>
      <c r="BW12" s="270"/>
      <c r="BX12" s="270"/>
      <c r="BY12" s="270"/>
      <c r="BZ12" s="270"/>
      <c r="CA12" s="270"/>
      <c r="CB12" s="270"/>
      <c r="CC12" s="270"/>
      <c r="CD12" s="270"/>
      <c r="CE12" s="270"/>
      <c r="CF12" s="270"/>
      <c r="CG12" s="270"/>
      <c r="CH12" s="270"/>
      <c r="CI12" s="270"/>
      <c r="CJ12" s="270"/>
      <c r="CK12" s="270"/>
      <c r="CL12" s="270"/>
      <c r="CM12" s="270"/>
      <c r="CN12" s="270"/>
      <c r="CO12" s="270"/>
      <c r="CP12" s="270"/>
      <c r="CQ12" s="270"/>
      <c r="CR12" s="270"/>
      <c r="CS12" s="270"/>
      <c r="CT12" s="270"/>
      <c r="CU12" s="270"/>
      <c r="CV12" s="270"/>
      <c r="CW12" s="270"/>
      <c r="CX12" s="270"/>
      <c r="CY12" s="270"/>
      <c r="CZ12" s="270"/>
      <c r="DA12" s="270"/>
      <c r="DB12" s="270"/>
      <c r="DC12" s="270"/>
      <c r="DD12" s="270"/>
      <c r="DE12" s="270"/>
      <c r="DF12" s="270"/>
      <c r="DG12" s="270"/>
      <c r="DH12" s="270"/>
      <c r="DI12" s="270"/>
      <c r="DJ12" s="270"/>
      <c r="DK12" s="270"/>
      <c r="DL12" s="270"/>
      <c r="DM12" s="270"/>
      <c r="DN12" s="270"/>
      <c r="DO12" s="270"/>
      <c r="DP12" s="270"/>
      <c r="DQ12" s="270"/>
      <c r="DR12" s="270"/>
      <c r="DS12" s="270"/>
      <c r="DT12" s="270"/>
      <c r="DU12" s="270"/>
      <c r="DV12" s="270"/>
      <c r="DW12" s="270"/>
      <c r="DX12" s="270"/>
      <c r="DY12" s="270"/>
      <c r="DZ12" s="270"/>
      <c r="EA12" s="270"/>
      <c r="EB12" s="270"/>
      <c r="EC12" s="270"/>
      <c r="ED12" s="270"/>
      <c r="EE12" s="270"/>
      <c r="EF12" s="270"/>
      <c r="EG12" s="270"/>
      <c r="EH12" s="270"/>
      <c r="EI12" s="270"/>
      <c r="EJ12" s="270"/>
      <c r="EK12" s="270"/>
      <c r="EL12" s="270"/>
      <c r="EM12" s="270"/>
      <c r="EN12" s="270"/>
      <c r="EO12" s="270"/>
      <c r="EP12" s="270"/>
      <c r="EQ12" s="270"/>
      <c r="ER12" s="270"/>
      <c r="ES12" s="270"/>
      <c r="ET12" s="270"/>
      <c r="EU12" s="270"/>
      <c r="EV12" s="270"/>
      <c r="EW12" s="270"/>
      <c r="EX12" s="270"/>
      <c r="EY12" s="270"/>
      <c r="EZ12" s="270"/>
      <c r="FA12" s="270"/>
      <c r="FB12" s="270"/>
      <c r="FC12" s="270"/>
      <c r="FD12" s="270"/>
      <c r="FE12" s="270"/>
      <c r="FF12" s="270"/>
      <c r="FG12" s="270"/>
      <c r="FH12" s="270"/>
      <c r="FI12" s="270"/>
      <c r="FJ12" s="270"/>
      <c r="FK12" s="270"/>
      <c r="FL12" s="270"/>
      <c r="FM12" s="270"/>
      <c r="FN12" s="270"/>
      <c r="FO12" s="270"/>
      <c r="FP12" s="270"/>
      <c r="FQ12" s="270"/>
      <c r="FR12" s="270"/>
      <c r="FS12" s="270"/>
      <c r="FT12" s="270"/>
      <c r="FU12" s="270"/>
      <c r="FV12" s="270"/>
      <c r="FW12" s="270"/>
      <c r="FX12" s="270"/>
      <c r="FY12" s="270"/>
      <c r="FZ12" s="270"/>
      <c r="GA12" s="270"/>
      <c r="GB12" s="270"/>
      <c r="GC12" s="270"/>
      <c r="GD12" s="270"/>
      <c r="GE12" s="270"/>
      <c r="GF12" s="270"/>
      <c r="GG12" s="270"/>
      <c r="GH12" s="270"/>
      <c r="GI12" s="270"/>
      <c r="GJ12" s="270"/>
      <c r="GK12" s="270"/>
      <c r="GL12" s="270"/>
      <c r="GM12" s="270"/>
      <c r="GN12" s="270"/>
      <c r="GO12" s="270"/>
      <c r="GP12" s="270"/>
      <c r="GQ12" s="270"/>
      <c r="GR12" s="270"/>
      <c r="GS12" s="270"/>
      <c r="GT12" s="270"/>
      <c r="GU12" s="270"/>
      <c r="GV12" s="270"/>
      <c r="GW12" s="270"/>
    </row>
    <row r="13" s="273" customFormat="1" ht="24" customHeight="1" spans="1:205">
      <c r="A13" s="282" t="s">
        <v>1079</v>
      </c>
      <c r="B13" s="282"/>
      <c r="C13" s="282"/>
      <c r="D13" s="283"/>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c r="BV13" s="270"/>
      <c r="BW13" s="270"/>
      <c r="BX13" s="270"/>
      <c r="BY13" s="270"/>
      <c r="BZ13" s="270"/>
      <c r="CA13" s="270"/>
      <c r="CB13" s="270"/>
      <c r="CC13" s="270"/>
      <c r="CD13" s="270"/>
      <c r="CE13" s="270"/>
      <c r="CF13" s="270"/>
      <c r="CG13" s="270"/>
      <c r="CH13" s="270"/>
      <c r="CI13" s="270"/>
      <c r="CJ13" s="270"/>
      <c r="CK13" s="270"/>
      <c r="CL13" s="270"/>
      <c r="CM13" s="270"/>
      <c r="CN13" s="270"/>
      <c r="CO13" s="270"/>
      <c r="CP13" s="270"/>
      <c r="CQ13" s="270"/>
      <c r="CR13" s="270"/>
      <c r="CS13" s="270"/>
      <c r="CT13" s="270"/>
      <c r="CU13" s="270"/>
      <c r="CV13" s="270"/>
      <c r="CW13" s="270"/>
      <c r="CX13" s="270"/>
      <c r="CY13" s="270"/>
      <c r="CZ13" s="270"/>
      <c r="DA13" s="270"/>
      <c r="DB13" s="270"/>
      <c r="DC13" s="270"/>
      <c r="DD13" s="270"/>
      <c r="DE13" s="270"/>
      <c r="DF13" s="270"/>
      <c r="DG13" s="270"/>
      <c r="DH13" s="270"/>
      <c r="DI13" s="270"/>
      <c r="DJ13" s="270"/>
      <c r="DK13" s="270"/>
      <c r="DL13" s="270"/>
      <c r="DM13" s="270"/>
      <c r="DN13" s="270"/>
      <c r="DO13" s="270"/>
      <c r="DP13" s="270"/>
      <c r="DQ13" s="270"/>
      <c r="DR13" s="270"/>
      <c r="DS13" s="270"/>
      <c r="DT13" s="270"/>
      <c r="DU13" s="270"/>
      <c r="DV13" s="270"/>
      <c r="DW13" s="270"/>
      <c r="DX13" s="270"/>
      <c r="DY13" s="270"/>
      <c r="DZ13" s="270"/>
      <c r="EA13" s="270"/>
      <c r="EB13" s="270"/>
      <c r="EC13" s="270"/>
      <c r="ED13" s="270"/>
      <c r="EE13" s="270"/>
      <c r="EF13" s="270"/>
      <c r="EG13" s="270"/>
      <c r="EH13" s="270"/>
      <c r="EI13" s="270"/>
      <c r="EJ13" s="270"/>
      <c r="EK13" s="270"/>
      <c r="EL13" s="270"/>
      <c r="EM13" s="270"/>
      <c r="EN13" s="270"/>
      <c r="EO13" s="270"/>
      <c r="EP13" s="270"/>
      <c r="EQ13" s="270"/>
      <c r="ER13" s="270"/>
      <c r="ES13" s="270"/>
      <c r="ET13" s="270"/>
      <c r="EU13" s="270"/>
      <c r="EV13" s="270"/>
      <c r="EW13" s="270"/>
      <c r="EX13" s="270"/>
      <c r="EY13" s="270"/>
      <c r="EZ13" s="270"/>
      <c r="FA13" s="270"/>
      <c r="FB13" s="270"/>
      <c r="FC13" s="270"/>
      <c r="FD13" s="270"/>
      <c r="FE13" s="270"/>
      <c r="FF13" s="270"/>
      <c r="FG13" s="270"/>
      <c r="FH13" s="270"/>
      <c r="FI13" s="270"/>
      <c r="FJ13" s="270"/>
      <c r="FK13" s="270"/>
      <c r="FL13" s="270"/>
      <c r="FM13" s="270"/>
      <c r="FN13" s="270"/>
      <c r="FO13" s="270"/>
      <c r="FP13" s="270"/>
      <c r="FQ13" s="270"/>
      <c r="FR13" s="270"/>
      <c r="FS13" s="270"/>
      <c r="FT13" s="270"/>
      <c r="FU13" s="270"/>
      <c r="FV13" s="270"/>
      <c r="FW13" s="270"/>
      <c r="FX13" s="270"/>
      <c r="FY13" s="270"/>
      <c r="FZ13" s="270"/>
      <c r="GA13" s="270"/>
      <c r="GB13" s="270"/>
      <c r="GC13" s="270"/>
      <c r="GD13" s="270"/>
      <c r="GE13" s="270"/>
      <c r="GF13" s="270"/>
      <c r="GG13" s="270"/>
      <c r="GH13" s="270"/>
      <c r="GI13" s="270"/>
      <c r="GJ13" s="270"/>
      <c r="GK13" s="270"/>
      <c r="GL13" s="270"/>
      <c r="GM13" s="270"/>
      <c r="GN13" s="270"/>
      <c r="GO13" s="270"/>
      <c r="GP13" s="270"/>
      <c r="GQ13" s="270"/>
      <c r="GR13" s="270"/>
      <c r="GS13" s="270"/>
      <c r="GT13" s="270"/>
      <c r="GU13" s="270"/>
      <c r="GV13" s="270"/>
      <c r="GW13" s="270"/>
    </row>
    <row r="14" s="273" customFormat="1" ht="24" customHeight="1" spans="1:205">
      <c r="A14" s="282"/>
      <c r="B14" s="282"/>
      <c r="C14" s="282"/>
      <c r="D14" s="283"/>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0"/>
      <c r="BT14" s="270"/>
      <c r="BU14" s="270"/>
      <c r="BV14" s="270"/>
      <c r="BW14" s="270"/>
      <c r="BX14" s="270"/>
      <c r="BY14" s="270"/>
      <c r="BZ14" s="270"/>
      <c r="CA14" s="270"/>
      <c r="CB14" s="270"/>
      <c r="CC14" s="270"/>
      <c r="CD14" s="270"/>
      <c r="CE14" s="270"/>
      <c r="CF14" s="270"/>
      <c r="CG14" s="270"/>
      <c r="CH14" s="270"/>
      <c r="CI14" s="270"/>
      <c r="CJ14" s="270"/>
      <c r="CK14" s="270"/>
      <c r="CL14" s="270"/>
      <c r="CM14" s="270"/>
      <c r="CN14" s="270"/>
      <c r="CO14" s="270"/>
      <c r="CP14" s="270"/>
      <c r="CQ14" s="270"/>
      <c r="CR14" s="270"/>
      <c r="CS14" s="270"/>
      <c r="CT14" s="270"/>
      <c r="CU14" s="270"/>
      <c r="CV14" s="270"/>
      <c r="CW14" s="270"/>
      <c r="CX14" s="270"/>
      <c r="CY14" s="270"/>
      <c r="CZ14" s="270"/>
      <c r="DA14" s="270"/>
      <c r="DB14" s="270"/>
      <c r="DC14" s="270"/>
      <c r="DD14" s="270"/>
      <c r="DE14" s="270"/>
      <c r="DF14" s="270"/>
      <c r="DG14" s="270"/>
      <c r="DH14" s="270"/>
      <c r="DI14" s="270"/>
      <c r="DJ14" s="270"/>
      <c r="DK14" s="270"/>
      <c r="DL14" s="270"/>
      <c r="DM14" s="270"/>
      <c r="DN14" s="270"/>
      <c r="DO14" s="270"/>
      <c r="DP14" s="270"/>
      <c r="DQ14" s="270"/>
      <c r="DR14" s="270"/>
      <c r="DS14" s="270"/>
      <c r="DT14" s="270"/>
      <c r="DU14" s="270"/>
      <c r="DV14" s="270"/>
      <c r="DW14" s="270"/>
      <c r="DX14" s="270"/>
      <c r="DY14" s="270"/>
      <c r="DZ14" s="270"/>
      <c r="EA14" s="270"/>
      <c r="EB14" s="270"/>
      <c r="EC14" s="270"/>
      <c r="ED14" s="270"/>
      <c r="EE14" s="270"/>
      <c r="EF14" s="270"/>
      <c r="EG14" s="270"/>
      <c r="EH14" s="270"/>
      <c r="EI14" s="270"/>
      <c r="EJ14" s="270"/>
      <c r="EK14" s="270"/>
      <c r="EL14" s="270"/>
      <c r="EM14" s="270"/>
      <c r="EN14" s="270"/>
      <c r="EO14" s="270"/>
      <c r="EP14" s="270"/>
      <c r="EQ14" s="270"/>
      <c r="ER14" s="270"/>
      <c r="ES14" s="270"/>
      <c r="ET14" s="270"/>
      <c r="EU14" s="270"/>
      <c r="EV14" s="270"/>
      <c r="EW14" s="270"/>
      <c r="EX14" s="270"/>
      <c r="EY14" s="270"/>
      <c r="EZ14" s="270"/>
      <c r="FA14" s="270"/>
      <c r="FB14" s="270"/>
      <c r="FC14" s="270"/>
      <c r="FD14" s="270"/>
      <c r="FE14" s="270"/>
      <c r="FF14" s="270"/>
      <c r="FG14" s="270"/>
      <c r="FH14" s="270"/>
      <c r="FI14" s="270"/>
      <c r="FJ14" s="270"/>
      <c r="FK14" s="270"/>
      <c r="FL14" s="270"/>
      <c r="FM14" s="270"/>
      <c r="FN14" s="270"/>
      <c r="FO14" s="270"/>
      <c r="FP14" s="270"/>
      <c r="FQ14" s="270"/>
      <c r="FR14" s="270"/>
      <c r="FS14" s="270"/>
      <c r="FT14" s="270"/>
      <c r="FU14" s="270"/>
      <c r="FV14" s="270"/>
      <c r="FW14" s="270"/>
      <c r="FX14" s="270"/>
      <c r="FY14" s="270"/>
      <c r="FZ14" s="270"/>
      <c r="GA14" s="270"/>
      <c r="GB14" s="270"/>
      <c r="GC14" s="270"/>
      <c r="GD14" s="270"/>
      <c r="GE14" s="270"/>
      <c r="GF14" s="270"/>
      <c r="GG14" s="270"/>
      <c r="GH14" s="270"/>
      <c r="GI14" s="270"/>
      <c r="GJ14" s="270"/>
      <c r="GK14" s="270"/>
      <c r="GL14" s="270"/>
      <c r="GM14" s="270"/>
      <c r="GN14" s="270"/>
      <c r="GO14" s="270"/>
      <c r="GP14" s="270"/>
      <c r="GQ14" s="270"/>
      <c r="GR14" s="270"/>
      <c r="GS14" s="270"/>
      <c r="GT14" s="270"/>
      <c r="GU14" s="270"/>
      <c r="GV14" s="270"/>
      <c r="GW14" s="270"/>
    </row>
    <row r="15" s="273" customFormat="1" ht="24" customHeight="1" spans="1:205">
      <c r="A15" s="282"/>
      <c r="B15" s="282"/>
      <c r="C15" s="282"/>
      <c r="D15" s="283"/>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0"/>
      <c r="CA15" s="270"/>
      <c r="CB15" s="270"/>
      <c r="CC15" s="270"/>
      <c r="CD15" s="270"/>
      <c r="CE15" s="270"/>
      <c r="CF15" s="270"/>
      <c r="CG15" s="270"/>
      <c r="CH15" s="270"/>
      <c r="CI15" s="270"/>
      <c r="CJ15" s="270"/>
      <c r="CK15" s="270"/>
      <c r="CL15" s="270"/>
      <c r="CM15" s="270"/>
      <c r="CN15" s="270"/>
      <c r="CO15" s="270"/>
      <c r="CP15" s="270"/>
      <c r="CQ15" s="270"/>
      <c r="CR15" s="270"/>
      <c r="CS15" s="270"/>
      <c r="CT15" s="270"/>
      <c r="CU15" s="270"/>
      <c r="CV15" s="270"/>
      <c r="CW15" s="270"/>
      <c r="CX15" s="270"/>
      <c r="CY15" s="270"/>
      <c r="CZ15" s="270"/>
      <c r="DA15" s="270"/>
      <c r="DB15" s="270"/>
      <c r="DC15" s="270"/>
      <c r="DD15" s="270"/>
      <c r="DE15" s="270"/>
      <c r="DF15" s="270"/>
      <c r="DG15" s="270"/>
      <c r="DH15" s="270"/>
      <c r="DI15" s="270"/>
      <c r="DJ15" s="270"/>
      <c r="DK15" s="270"/>
      <c r="DL15" s="270"/>
      <c r="DM15" s="270"/>
      <c r="DN15" s="270"/>
      <c r="DO15" s="270"/>
      <c r="DP15" s="270"/>
      <c r="DQ15" s="270"/>
      <c r="DR15" s="270"/>
      <c r="DS15" s="270"/>
      <c r="DT15" s="270"/>
      <c r="DU15" s="270"/>
      <c r="DV15" s="270"/>
      <c r="DW15" s="270"/>
      <c r="DX15" s="270"/>
      <c r="DY15" s="270"/>
      <c r="DZ15" s="270"/>
      <c r="EA15" s="270"/>
      <c r="EB15" s="270"/>
      <c r="EC15" s="270"/>
      <c r="ED15" s="270"/>
      <c r="EE15" s="270"/>
      <c r="EF15" s="270"/>
      <c r="EG15" s="270"/>
      <c r="EH15" s="270"/>
      <c r="EI15" s="270"/>
      <c r="EJ15" s="270"/>
      <c r="EK15" s="270"/>
      <c r="EL15" s="270"/>
      <c r="EM15" s="270"/>
      <c r="EN15" s="270"/>
      <c r="EO15" s="270"/>
      <c r="EP15" s="270"/>
      <c r="EQ15" s="270"/>
      <c r="ER15" s="270"/>
      <c r="ES15" s="270"/>
      <c r="ET15" s="270"/>
      <c r="EU15" s="270"/>
      <c r="EV15" s="270"/>
      <c r="EW15" s="270"/>
      <c r="EX15" s="270"/>
      <c r="EY15" s="270"/>
      <c r="EZ15" s="270"/>
      <c r="FA15" s="270"/>
      <c r="FB15" s="270"/>
      <c r="FC15" s="270"/>
      <c r="FD15" s="270"/>
      <c r="FE15" s="270"/>
      <c r="FF15" s="270"/>
      <c r="FG15" s="270"/>
      <c r="FH15" s="270"/>
      <c r="FI15" s="270"/>
      <c r="FJ15" s="270"/>
      <c r="FK15" s="270"/>
      <c r="FL15" s="270"/>
      <c r="FM15" s="270"/>
      <c r="FN15" s="270"/>
      <c r="FO15" s="270"/>
      <c r="FP15" s="270"/>
      <c r="FQ15" s="270"/>
      <c r="FR15" s="270"/>
      <c r="FS15" s="270"/>
      <c r="FT15" s="270"/>
      <c r="FU15" s="270"/>
      <c r="FV15" s="270"/>
      <c r="FW15" s="270"/>
      <c r="FX15" s="270"/>
      <c r="FY15" s="270"/>
      <c r="FZ15" s="270"/>
      <c r="GA15" s="270"/>
      <c r="GB15" s="270"/>
      <c r="GC15" s="270"/>
      <c r="GD15" s="270"/>
      <c r="GE15" s="270"/>
      <c r="GF15" s="270"/>
      <c r="GG15" s="270"/>
      <c r="GH15" s="270"/>
      <c r="GI15" s="270"/>
      <c r="GJ15" s="270"/>
      <c r="GK15" s="270"/>
      <c r="GL15" s="270"/>
      <c r="GM15" s="270"/>
      <c r="GN15" s="270"/>
      <c r="GO15" s="270"/>
      <c r="GP15" s="270"/>
      <c r="GQ15" s="270"/>
      <c r="GR15" s="270"/>
      <c r="GS15" s="270"/>
      <c r="GT15" s="270"/>
      <c r="GU15" s="270"/>
      <c r="GV15" s="270"/>
      <c r="GW15" s="270"/>
    </row>
    <row r="16" s="270" customFormat="1" ht="24" customHeight="1" spans="1:4">
      <c r="A16" s="287" t="s">
        <v>34</v>
      </c>
      <c r="B16" s="287"/>
      <c r="C16" s="287"/>
      <c r="D16" s="288"/>
    </row>
    <row r="17" s="270" customFormat="1" ht="24" customHeight="1" spans="1:4">
      <c r="A17" s="289" t="s">
        <v>1254</v>
      </c>
      <c r="B17" s="289"/>
      <c r="C17" s="289"/>
      <c r="D17" s="272"/>
    </row>
    <row r="18" s="270" customFormat="1" ht="24" customHeight="1" spans="4:4">
      <c r="D18" s="272"/>
    </row>
    <row r="19" s="270" customFormat="1" ht="24" customHeight="1" spans="4:4">
      <c r="D19" s="272"/>
    </row>
    <row r="20" s="270" customFormat="1" ht="24" customHeight="1" spans="4:4">
      <c r="D20" s="272"/>
    </row>
    <row r="21" s="270" customFormat="1" ht="24" customHeight="1" spans="4:4">
      <c r="D21" s="272"/>
    </row>
    <row r="22" s="270" customFormat="1" ht="24" customHeight="1" spans="4:4">
      <c r="D22" s="272"/>
    </row>
    <row r="23" s="270" customFormat="1" ht="24" customHeight="1" spans="4:4">
      <c r="D23" s="272"/>
    </row>
    <row r="24" s="270" customFormat="1" ht="24" customHeight="1" spans="4:4">
      <c r="D24" s="272"/>
    </row>
    <row r="25" s="270" customFormat="1" ht="24" customHeight="1" spans="4:4">
      <c r="D25" s="272"/>
    </row>
    <row r="26" s="270" customFormat="1" ht="24" customHeight="1" spans="4:4">
      <c r="D26" s="272"/>
    </row>
    <row r="27" s="270" customFormat="1" ht="24" customHeight="1" spans="4:4">
      <c r="D27" s="272"/>
    </row>
    <row r="28" s="270" customFormat="1" ht="24" customHeight="1" spans="4:4">
      <c r="D28" s="272"/>
    </row>
    <row r="29" s="270" customFormat="1" ht="24" customHeight="1" spans="4:4">
      <c r="D29" s="272"/>
    </row>
    <row r="30" s="270" customFormat="1" ht="24" customHeight="1" spans="4:4">
      <c r="D30" s="272"/>
    </row>
    <row r="31" s="270" customFormat="1" ht="24" customHeight="1" spans="4:4">
      <c r="D31" s="272"/>
    </row>
    <row r="32" s="270" customFormat="1" ht="24" customHeight="1" spans="4:4">
      <c r="D32" s="272"/>
    </row>
    <row r="33" s="270" customFormat="1" ht="24" customHeight="1" spans="4:4">
      <c r="D33" s="272"/>
    </row>
    <row r="34" s="270" customFormat="1" ht="24" customHeight="1" spans="4:4">
      <c r="D34" s="272"/>
    </row>
    <row r="35" s="270" customFormat="1" ht="24" customHeight="1" spans="4:4">
      <c r="D35" s="272"/>
    </row>
    <row r="36" s="270" customFormat="1" ht="24" customHeight="1" spans="4:4">
      <c r="D36" s="272"/>
    </row>
    <row r="37" s="270" customFormat="1" ht="24" customHeight="1" spans="4:4">
      <c r="D37" s="272"/>
    </row>
    <row r="38" s="270" customFormat="1" ht="24" customHeight="1" spans="4:4">
      <c r="D38" s="272"/>
    </row>
    <row r="39" s="270" customFormat="1" ht="24" customHeight="1" spans="4:4">
      <c r="D39" s="272"/>
    </row>
    <row r="40" s="270" customFormat="1" ht="24" customHeight="1" spans="4:4">
      <c r="D40" s="272"/>
    </row>
    <row r="41" s="270" customFormat="1" ht="24" customHeight="1" spans="4:4">
      <c r="D41" s="272"/>
    </row>
    <row r="42" s="270" customFormat="1" ht="24" customHeight="1" spans="4:4">
      <c r="D42" s="272"/>
    </row>
    <row r="43" s="270" customFormat="1" ht="24" customHeight="1" spans="4:4">
      <c r="D43" s="272"/>
    </row>
    <row r="44" s="270" customFormat="1" ht="24" customHeight="1" spans="4:4">
      <c r="D44" s="272"/>
    </row>
    <row r="45" s="270" customFormat="1" ht="24" customHeight="1" spans="4:4">
      <c r="D45" s="272"/>
    </row>
    <row r="46" s="270" customFormat="1" ht="24" customHeight="1" spans="4:4">
      <c r="D46" s="272"/>
    </row>
    <row r="47" s="270" customFormat="1" ht="24" customHeight="1" spans="4:4">
      <c r="D47" s="272"/>
    </row>
    <row r="48" s="270" customFormat="1" ht="24" customHeight="1" spans="4:4">
      <c r="D48" s="272"/>
    </row>
    <row r="49" s="270" customFormat="1" ht="24" customHeight="1" spans="4:4">
      <c r="D49" s="272"/>
    </row>
    <row r="50" s="270" customFormat="1" ht="24" customHeight="1" spans="4:4">
      <c r="D50" s="272"/>
    </row>
    <row r="51" s="270" customFormat="1" ht="24" customHeight="1" spans="4:4">
      <c r="D51" s="272"/>
    </row>
    <row r="52" s="270" customFormat="1" ht="24" customHeight="1" spans="4:4">
      <c r="D52" s="272"/>
    </row>
    <row r="53" s="270" customFormat="1" ht="24" customHeight="1" spans="4:4">
      <c r="D53" s="272"/>
    </row>
    <row r="54" s="270" customFormat="1" ht="24" customHeight="1" spans="4:4">
      <c r="D54" s="272"/>
    </row>
    <row r="55" s="270" customFormat="1" ht="24" customHeight="1" spans="4:4">
      <c r="D55" s="272"/>
    </row>
    <row r="56" s="270" customFormat="1" ht="24" customHeight="1" spans="4:4">
      <c r="D56" s="272"/>
    </row>
    <row r="57" s="270" customFormat="1" ht="24" customHeight="1" spans="4:4">
      <c r="D57" s="272"/>
    </row>
    <row r="58" s="270" customFormat="1" ht="24" customHeight="1" spans="4:4">
      <c r="D58" s="272"/>
    </row>
    <row r="59" s="270" customFormat="1" ht="24" customHeight="1" spans="4:4">
      <c r="D59" s="272"/>
    </row>
    <row r="60" s="270" customFormat="1" ht="24" customHeight="1" spans="4:4">
      <c r="D60" s="272"/>
    </row>
    <row r="61" s="270" customFormat="1" ht="24" customHeight="1" spans="4:4">
      <c r="D61" s="272"/>
    </row>
    <row r="62" s="270" customFormat="1" ht="24" customHeight="1" spans="4:4">
      <c r="D62" s="272"/>
    </row>
    <row r="63" s="270" customFormat="1" ht="24" customHeight="1" spans="4:4">
      <c r="D63" s="272"/>
    </row>
    <row r="64" s="270" customFormat="1" ht="24" customHeight="1" spans="4:4">
      <c r="D64" s="272"/>
    </row>
    <row r="65" s="270" customFormat="1" ht="24" customHeight="1" spans="4:4">
      <c r="D65" s="272"/>
    </row>
    <row r="66" s="270" customFormat="1" ht="24" customHeight="1" spans="4:4">
      <c r="D66" s="272"/>
    </row>
    <row r="67" s="270" customFormat="1" ht="24" customHeight="1" spans="4:4">
      <c r="D67" s="272"/>
    </row>
    <row r="68" s="270" customFormat="1" ht="24" customHeight="1" spans="4:4">
      <c r="D68" s="272"/>
    </row>
    <row r="69" s="270" customFormat="1" ht="24" customHeight="1" spans="4:4">
      <c r="D69" s="272"/>
    </row>
    <row r="70" s="270" customFormat="1" ht="24" customHeight="1" spans="4:4">
      <c r="D70" s="272"/>
    </row>
    <row r="71" s="270" customFormat="1" ht="24" customHeight="1" spans="4:4">
      <c r="D71" s="272"/>
    </row>
    <row r="72" s="270" customFormat="1" ht="24" customHeight="1" spans="4:4">
      <c r="D72" s="272"/>
    </row>
    <row r="73" s="270" customFormat="1" ht="24" customHeight="1" spans="4:4">
      <c r="D73" s="272"/>
    </row>
    <row r="74" s="270" customFormat="1" ht="24" customHeight="1" spans="4:4">
      <c r="D74" s="272"/>
    </row>
    <row r="75" s="270" customFormat="1" ht="24" customHeight="1" spans="4:4">
      <c r="D75" s="272"/>
    </row>
    <row r="76" s="270" customFormat="1" ht="24" customHeight="1" spans="4:4">
      <c r="D76" s="272"/>
    </row>
    <row r="77" s="270" customFormat="1" ht="24" customHeight="1" spans="4:4">
      <c r="D77" s="272"/>
    </row>
    <row r="78" s="270" customFormat="1" ht="24" customHeight="1" spans="4:4">
      <c r="D78" s="272"/>
    </row>
    <row r="79" s="270" customFormat="1" ht="24" customHeight="1" spans="4:4">
      <c r="D79" s="272"/>
    </row>
    <row r="80" s="270" customFormat="1" ht="24" customHeight="1" spans="4:4">
      <c r="D80" s="272"/>
    </row>
    <row r="81" s="270" customFormat="1" ht="24" customHeight="1" spans="4:4">
      <c r="D81" s="272"/>
    </row>
    <row r="82" s="270" customFormat="1" ht="24" customHeight="1" spans="4:4">
      <c r="D82" s="272"/>
    </row>
    <row r="83" s="270" customFormat="1" ht="24" customHeight="1" spans="4:4">
      <c r="D83" s="272"/>
    </row>
    <row r="84" s="270" customFormat="1" ht="24" customHeight="1" spans="4:4">
      <c r="D84" s="272"/>
    </row>
    <row r="85" s="270" customFormat="1" ht="24" customHeight="1" spans="4:4">
      <c r="D85" s="272"/>
    </row>
    <row r="86" s="270" customFormat="1" ht="24" customHeight="1" spans="4:4">
      <c r="D86" s="272"/>
    </row>
    <row r="87" s="270" customFormat="1" ht="24" customHeight="1" spans="4:4">
      <c r="D87" s="272"/>
    </row>
    <row r="88" s="270" customFormat="1" ht="24" customHeight="1" spans="4:4">
      <c r="D88" s="272"/>
    </row>
    <row r="89" s="270" customFormat="1" ht="24" customHeight="1" spans="4:4">
      <c r="D89" s="272"/>
    </row>
    <row r="90" s="270" customFormat="1" ht="24" customHeight="1" spans="4:4">
      <c r="D90" s="272"/>
    </row>
    <row r="91" s="270" customFormat="1" ht="24" customHeight="1" spans="4:4">
      <c r="D91" s="272"/>
    </row>
    <row r="92" s="270" customFormat="1" ht="24" customHeight="1" spans="4:4">
      <c r="D92" s="272"/>
    </row>
    <row r="93" s="270" customFormat="1" ht="24" customHeight="1" spans="4:4">
      <c r="D93" s="272"/>
    </row>
    <row r="94" s="270" customFormat="1" ht="24" customHeight="1" spans="4:4">
      <c r="D94" s="272"/>
    </row>
    <row r="95" s="270" customFormat="1" ht="24" customHeight="1" spans="4:4">
      <c r="D95" s="272"/>
    </row>
    <row r="96" s="270" customFormat="1" ht="24" customHeight="1" spans="4:4">
      <c r="D96" s="272"/>
    </row>
    <row r="97" s="270" customFormat="1" ht="24" customHeight="1" spans="4:4">
      <c r="D97" s="272"/>
    </row>
    <row r="98" s="270" customFormat="1" ht="24" customHeight="1" spans="4:4">
      <c r="D98" s="272"/>
    </row>
  </sheetData>
  <mergeCells count="1">
    <mergeCell ref="A2:D2"/>
  </mergeCells>
  <pageMargins left="0.75" right="0.75" top="1" bottom="1" header="0.5" footer="0.5"/>
  <pageSetup paperSize="9" scale="76"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8"/>
  <sheetViews>
    <sheetView showZeros="0" view="pageBreakPreview" zoomScaleNormal="100" zoomScaleSheetLayoutView="100" topLeftCell="A19" workbookViewId="0">
      <selection activeCell="D33" sqref="D33"/>
    </sheetView>
  </sheetViews>
  <sheetFormatPr defaultColWidth="8.875" defaultRowHeight="14.25" outlineLevelCol="3"/>
  <cols>
    <col min="1" max="1" width="48.125" style="236" customWidth="1"/>
    <col min="2" max="4" width="11.25" style="236" customWidth="1"/>
    <col min="5" max="23" width="9" style="236"/>
    <col min="24" max="16384" width="8.875" style="236"/>
  </cols>
  <sheetData>
    <row r="1" s="159" customFormat="1" ht="24" customHeight="1" spans="1:2">
      <c r="A1" s="251" t="s">
        <v>1635</v>
      </c>
      <c r="B1" s="162"/>
    </row>
    <row r="2" s="230" customFormat="1" ht="42" customHeight="1" spans="1:4">
      <c r="A2" s="252" t="s">
        <v>1636</v>
      </c>
      <c r="B2" s="252"/>
      <c r="C2" s="252"/>
      <c r="D2" s="252"/>
    </row>
    <row r="3" s="250" customFormat="1" ht="27" customHeight="1" spans="1:4">
      <c r="A3" s="231"/>
      <c r="C3" s="240" t="s">
        <v>1637</v>
      </c>
      <c r="D3" s="240"/>
    </row>
    <row r="4" s="235" customFormat="1" ht="30" customHeight="1" spans="1:4">
      <c r="A4" s="253" t="s">
        <v>1638</v>
      </c>
      <c r="B4" s="254" t="s">
        <v>1639</v>
      </c>
      <c r="C4" s="217" t="s">
        <v>1640</v>
      </c>
      <c r="D4" s="217" t="s">
        <v>1641</v>
      </c>
    </row>
    <row r="5" s="235" customFormat="1" ht="23.5" customHeight="1" spans="1:4">
      <c r="A5" s="255" t="s">
        <v>1642</v>
      </c>
      <c r="B5" s="207">
        <v>803</v>
      </c>
      <c r="C5" s="219">
        <v>420</v>
      </c>
      <c r="D5" s="267">
        <f>C5/B5*100</f>
        <v>52.3038605230386</v>
      </c>
    </row>
    <row r="6" s="235" customFormat="1" ht="23.5" customHeight="1" spans="1:4">
      <c r="A6" s="256" t="s">
        <v>1643</v>
      </c>
      <c r="B6" s="207"/>
      <c r="C6" s="219"/>
      <c r="D6" s="257"/>
    </row>
    <row r="7" s="235" customFormat="1" ht="23.5" customHeight="1" spans="1:4">
      <c r="A7" s="256" t="s">
        <v>1644</v>
      </c>
      <c r="B7" s="207"/>
      <c r="C7" s="204"/>
      <c r="D7" s="258"/>
    </row>
    <row r="8" s="234" customFormat="1" ht="23.5" customHeight="1" spans="1:4">
      <c r="A8" s="256" t="s">
        <v>1645</v>
      </c>
      <c r="B8" s="259"/>
      <c r="C8" s="204"/>
      <c r="D8" s="258"/>
    </row>
    <row r="9" s="234" customFormat="1" ht="23.5" customHeight="1" spans="1:4">
      <c r="A9" s="256" t="s">
        <v>1646</v>
      </c>
      <c r="B9" s="259">
        <v>803</v>
      </c>
      <c r="C9" s="204">
        <v>420</v>
      </c>
      <c r="D9" s="260">
        <f>C9/B9*100</f>
        <v>52.3038605230386</v>
      </c>
    </row>
    <row r="10" s="234" customFormat="1" ht="23.5" customHeight="1" spans="1:4">
      <c r="A10" s="256" t="s">
        <v>1647</v>
      </c>
      <c r="B10" s="259"/>
      <c r="C10" s="204"/>
      <c r="D10" s="258"/>
    </row>
    <row r="11" s="234" customFormat="1" ht="23.5" customHeight="1" spans="1:4">
      <c r="A11" s="255" t="s">
        <v>1648</v>
      </c>
      <c r="B11" s="261"/>
      <c r="C11" s="219"/>
      <c r="D11" s="257"/>
    </row>
    <row r="12" s="234" customFormat="1" ht="23.5" customHeight="1" spans="1:4">
      <c r="A12" s="256" t="s">
        <v>1649</v>
      </c>
      <c r="B12" s="259"/>
      <c r="C12" s="204"/>
      <c r="D12" s="258"/>
    </row>
    <row r="13" s="234" customFormat="1" ht="23.5" customHeight="1" spans="1:4">
      <c r="A13" s="256" t="s">
        <v>1650</v>
      </c>
      <c r="B13" s="259"/>
      <c r="C13" s="204"/>
      <c r="D13" s="258"/>
    </row>
    <row r="14" s="234" customFormat="1" ht="23.5" customHeight="1" spans="1:4">
      <c r="A14" s="256" t="s">
        <v>1651</v>
      </c>
      <c r="B14" s="259"/>
      <c r="C14" s="204"/>
      <c r="D14" s="258"/>
    </row>
    <row r="15" s="234" customFormat="1" ht="23.5" customHeight="1" spans="1:4">
      <c r="A15" s="262" t="s">
        <v>1652</v>
      </c>
      <c r="B15" s="259"/>
      <c r="C15" s="204"/>
      <c r="D15" s="263"/>
    </row>
    <row r="16" s="234" customFormat="1" ht="23.5" customHeight="1" spans="1:4">
      <c r="A16" s="255" t="s">
        <v>1653</v>
      </c>
      <c r="B16" s="207"/>
      <c r="C16" s="219"/>
      <c r="D16" s="257"/>
    </row>
    <row r="17" s="234" customFormat="1" ht="23.5" customHeight="1" spans="1:4">
      <c r="A17" s="256" t="s">
        <v>1654</v>
      </c>
      <c r="B17" s="259"/>
      <c r="C17" s="204"/>
      <c r="D17" s="258"/>
    </row>
    <row r="18" s="234" customFormat="1" ht="23.5" customHeight="1" spans="1:4">
      <c r="A18" s="256" t="s">
        <v>1655</v>
      </c>
      <c r="B18" s="259"/>
      <c r="C18" s="204"/>
      <c r="D18" s="258"/>
    </row>
    <row r="19" s="234" customFormat="1" ht="23.5" customHeight="1" spans="1:4">
      <c r="A19" s="256" t="s">
        <v>1656</v>
      </c>
      <c r="B19" s="259"/>
      <c r="C19" s="204"/>
      <c r="D19" s="258"/>
    </row>
    <row r="20" s="234" customFormat="1" ht="23.5" customHeight="1" spans="1:4">
      <c r="A20" s="256" t="s">
        <v>1657</v>
      </c>
      <c r="B20" s="259"/>
      <c r="C20" s="204"/>
      <c r="D20" s="258"/>
    </row>
    <row r="21" s="234" customFormat="1" ht="23.5" customHeight="1" spans="1:4">
      <c r="A21" s="256" t="s">
        <v>1658</v>
      </c>
      <c r="B21" s="259"/>
      <c r="C21" s="204"/>
      <c r="D21" s="258"/>
    </row>
    <row r="22" s="234" customFormat="1" ht="23.5" customHeight="1" spans="1:4">
      <c r="A22" s="255" t="s">
        <v>1659</v>
      </c>
      <c r="B22" s="207"/>
      <c r="C22" s="219"/>
      <c r="D22" s="257"/>
    </row>
    <row r="23" s="234" customFormat="1" ht="23.5" customHeight="1" spans="1:4">
      <c r="A23" s="222" t="s">
        <v>1660</v>
      </c>
      <c r="B23" s="264"/>
      <c r="C23" s="204"/>
      <c r="D23" s="258"/>
    </row>
    <row r="24" s="234" customFormat="1" ht="23.5" customHeight="1" spans="1:4">
      <c r="A24" s="222" t="s">
        <v>1661</v>
      </c>
      <c r="B24" s="264"/>
      <c r="C24" s="204"/>
      <c r="D24" s="258"/>
    </row>
    <row r="25" s="234" customFormat="1" ht="23.5" customHeight="1" spans="1:4">
      <c r="A25" s="222" t="s">
        <v>1662</v>
      </c>
      <c r="B25" s="264"/>
      <c r="C25" s="204"/>
      <c r="D25" s="258"/>
    </row>
    <row r="26" s="234" customFormat="1" ht="23.5" customHeight="1" spans="1:4">
      <c r="A26" s="255" t="s">
        <v>1663</v>
      </c>
      <c r="B26" s="207"/>
      <c r="C26" s="219"/>
      <c r="D26" s="257"/>
    </row>
    <row r="27" s="234" customFormat="1" ht="23.5" customHeight="1" spans="1:4">
      <c r="A27" s="256" t="s">
        <v>1664</v>
      </c>
      <c r="B27" s="259"/>
      <c r="C27" s="204"/>
      <c r="D27" s="258"/>
    </row>
    <row r="28" s="234" customFormat="1" ht="23.5" customHeight="1" spans="1:4">
      <c r="A28" s="265" t="s">
        <v>1665</v>
      </c>
      <c r="B28" s="259">
        <v>803</v>
      </c>
      <c r="C28" s="204">
        <v>420</v>
      </c>
      <c r="D28" s="260">
        <f>C28/B28*100</f>
        <v>52.3038605230386</v>
      </c>
    </row>
    <row r="29" s="234" customFormat="1" ht="23.5" customHeight="1" spans="1:4">
      <c r="A29" s="256" t="s">
        <v>1666</v>
      </c>
      <c r="B29" s="259">
        <v>12</v>
      </c>
      <c r="C29" s="204"/>
      <c r="D29" s="258"/>
    </row>
    <row r="30" s="234" customFormat="1" ht="23.5" customHeight="1" spans="1:4">
      <c r="A30" s="256" t="s">
        <v>1667</v>
      </c>
      <c r="B30" s="259">
        <v>233</v>
      </c>
      <c r="C30" s="204"/>
      <c r="D30" s="258"/>
    </row>
    <row r="31" ht="23.5" customHeight="1" spans="1:4">
      <c r="A31" s="222"/>
      <c r="B31" s="259"/>
      <c r="C31" s="204"/>
      <c r="D31" s="257"/>
    </row>
    <row r="32" ht="23.5" customHeight="1" spans="1:4">
      <c r="A32" s="266" t="s">
        <v>1668</v>
      </c>
      <c r="B32" s="261">
        <v>1048</v>
      </c>
      <c r="C32" s="261">
        <v>420</v>
      </c>
      <c r="D32" s="267">
        <f>C32/B32*100</f>
        <v>40.0763358778626</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D2"/>
    <mergeCell ref="C3:D3"/>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topLeftCell="A16" workbookViewId="0">
      <selection activeCell="D21" sqref="D21"/>
    </sheetView>
  </sheetViews>
  <sheetFormatPr defaultColWidth="8.875" defaultRowHeight="14.25" outlineLevelCol="3"/>
  <cols>
    <col min="1" max="1" width="45.5" style="236" customWidth="1"/>
    <col min="2" max="3" width="12.875" style="236" customWidth="1"/>
    <col min="4" max="4" width="12.875" style="237" customWidth="1"/>
    <col min="5" max="20" width="9" style="236"/>
    <col min="21" max="16384" width="8.875" style="236"/>
  </cols>
  <sheetData>
    <row r="1" s="159" customFormat="1" ht="24" customHeight="1" spans="1:2">
      <c r="A1" s="161" t="s">
        <v>1669</v>
      </c>
      <c r="B1" s="162"/>
    </row>
    <row r="2" s="230" customFormat="1" ht="42" customHeight="1" spans="1:4">
      <c r="A2" s="238" t="s">
        <v>1670</v>
      </c>
      <c r="B2" s="239"/>
      <c r="C2" s="239"/>
      <c r="D2" s="239"/>
    </row>
    <row r="3" s="231" customFormat="1" ht="27" customHeight="1" spans="2:4">
      <c r="B3" s="240" t="s">
        <v>1637</v>
      </c>
      <c r="C3" s="240"/>
      <c r="D3" s="240"/>
    </row>
    <row r="4" s="232" customFormat="1" ht="30" customHeight="1" spans="1:4">
      <c r="A4" s="196" t="s">
        <v>1625</v>
      </c>
      <c r="B4" s="217" t="s">
        <v>1639</v>
      </c>
      <c r="C4" s="217" t="s">
        <v>1640</v>
      </c>
      <c r="D4" s="217" t="s">
        <v>1641</v>
      </c>
    </row>
    <row r="5" s="232" customFormat="1" ht="24" customHeight="1" spans="1:4">
      <c r="A5" s="220" t="s">
        <v>1671</v>
      </c>
      <c r="B5" s="207">
        <v>24</v>
      </c>
      <c r="C5" s="207"/>
      <c r="D5" s="205"/>
    </row>
    <row r="6" s="232" customFormat="1" ht="24" customHeight="1" spans="1:4">
      <c r="A6" s="241" t="s">
        <v>1672</v>
      </c>
      <c r="B6" s="207"/>
      <c r="C6" s="207"/>
      <c r="D6" s="205"/>
    </row>
    <row r="7" s="233" customFormat="1" ht="24" customHeight="1" spans="1:4">
      <c r="A7" s="242" t="s">
        <v>1673</v>
      </c>
      <c r="B7" s="203"/>
      <c r="C7" s="203"/>
      <c r="D7" s="205"/>
    </row>
    <row r="8" s="233" customFormat="1" ht="24" customHeight="1" spans="1:4">
      <c r="A8" s="242" t="s">
        <v>1674</v>
      </c>
      <c r="B8" s="203"/>
      <c r="C8" s="203"/>
      <c r="D8" s="205"/>
    </row>
    <row r="9" s="233" customFormat="1" ht="24" customHeight="1" spans="1:4">
      <c r="A9" s="242" t="s">
        <v>1675</v>
      </c>
      <c r="B9" s="203"/>
      <c r="C9" s="203"/>
      <c r="D9" s="205"/>
    </row>
    <row r="10" s="232" customFormat="1" ht="24" customHeight="1" spans="1:4">
      <c r="A10" s="242" t="s">
        <v>1676</v>
      </c>
      <c r="B10" s="203">
        <v>24</v>
      </c>
      <c r="C10" s="203"/>
      <c r="D10" s="205"/>
    </row>
    <row r="11" s="233" customFormat="1" ht="24" customHeight="1" spans="1:4">
      <c r="A11" s="220" t="s">
        <v>1677</v>
      </c>
      <c r="B11" s="207"/>
      <c r="C11" s="207"/>
      <c r="D11" s="205"/>
    </row>
    <row r="12" s="233" customFormat="1" ht="24" customHeight="1" spans="1:4">
      <c r="A12" s="242" t="s">
        <v>1678</v>
      </c>
      <c r="B12" s="203"/>
      <c r="C12" s="203"/>
      <c r="D12" s="205"/>
    </row>
    <row r="13" s="234" customFormat="1" ht="24" customHeight="1" spans="1:4">
      <c r="A13" s="242" t="s">
        <v>1679</v>
      </c>
      <c r="B13" s="203"/>
      <c r="C13" s="203"/>
      <c r="D13" s="205"/>
    </row>
    <row r="14" s="234" customFormat="1" ht="24" customHeight="1" spans="1:4">
      <c r="A14" s="242" t="s">
        <v>1680</v>
      </c>
      <c r="B14" s="203"/>
      <c r="C14" s="203"/>
      <c r="D14" s="205"/>
    </row>
    <row r="15" s="235" customFormat="1" ht="24" customHeight="1" spans="1:4">
      <c r="A15" s="201" t="s">
        <v>1675</v>
      </c>
      <c r="B15" s="203"/>
      <c r="C15" s="203"/>
      <c r="D15" s="205"/>
    </row>
    <row r="16" s="234" customFormat="1" ht="24" customHeight="1" spans="1:4">
      <c r="A16" s="201" t="s">
        <v>1681</v>
      </c>
      <c r="B16" s="244"/>
      <c r="C16" s="203"/>
      <c r="D16" s="205"/>
    </row>
    <row r="17" s="235" customFormat="1" ht="24" customHeight="1" spans="1:4">
      <c r="A17" s="220" t="s">
        <v>1682</v>
      </c>
      <c r="B17" s="207"/>
      <c r="C17" s="207"/>
      <c r="D17" s="205"/>
    </row>
    <row r="18" s="234" customFormat="1" ht="24" customHeight="1" spans="1:4">
      <c r="A18" s="242" t="s">
        <v>1683</v>
      </c>
      <c r="B18" s="244"/>
      <c r="C18" s="203"/>
      <c r="D18" s="205"/>
    </row>
    <row r="19" s="235" customFormat="1" ht="24" customHeight="1" spans="1:4">
      <c r="A19" s="220" t="s">
        <v>1684</v>
      </c>
      <c r="B19" s="207"/>
      <c r="C19" s="207">
        <v>40</v>
      </c>
      <c r="D19" s="205"/>
    </row>
    <row r="20" s="234" customFormat="1" ht="24" customHeight="1" spans="1:4">
      <c r="A20" s="201" t="s">
        <v>1685</v>
      </c>
      <c r="B20" s="203"/>
      <c r="C20" s="203">
        <v>40</v>
      </c>
      <c r="D20" s="205"/>
    </row>
    <row r="21" s="234" customFormat="1" ht="24" customHeight="1" spans="1:4">
      <c r="A21" s="220" t="s">
        <v>1686</v>
      </c>
      <c r="B21" s="207">
        <v>1024</v>
      </c>
      <c r="C21" s="207">
        <v>380</v>
      </c>
      <c r="D21" s="205">
        <f>C21/B21*100</f>
        <v>37.109375</v>
      </c>
    </row>
    <row r="22" s="234" customFormat="1" ht="24" customHeight="1" spans="1:4">
      <c r="A22" s="206" t="s">
        <v>1687</v>
      </c>
      <c r="B22" s="207">
        <v>1048</v>
      </c>
      <c r="C22" s="207">
        <v>420</v>
      </c>
      <c r="D22" s="205">
        <f>C22/B22*100</f>
        <v>40.0763358778626</v>
      </c>
    </row>
    <row r="23" ht="24" customHeight="1" spans="2:3">
      <c r="B23" s="246"/>
      <c r="C23" s="246"/>
    </row>
    <row r="24" ht="24" customHeight="1" spans="2:3">
      <c r="B24" s="246"/>
      <c r="C24" s="246"/>
    </row>
    <row r="25" ht="24" customHeight="1" spans="2:3">
      <c r="B25" s="247"/>
      <c r="C25" s="247"/>
    </row>
    <row r="26" ht="24" customHeight="1" spans="2:3">
      <c r="B26" s="247"/>
      <c r="C26" s="247"/>
    </row>
    <row r="27" ht="24" customHeight="1" spans="2:3">
      <c r="B27" s="247"/>
      <c r="C27" s="247"/>
    </row>
    <row r="28" ht="24" customHeight="1" spans="1:3">
      <c r="A28" s="248"/>
      <c r="B28" s="247"/>
      <c r="C28" s="247"/>
    </row>
    <row r="29" ht="24" customHeight="1" spans="2:3">
      <c r="B29" s="247"/>
      <c r="C29" s="247"/>
    </row>
    <row r="30" ht="24" customHeight="1" spans="2:3">
      <c r="B30" s="247"/>
      <c r="C30" s="247"/>
    </row>
    <row r="31" ht="24" customHeight="1" spans="2:3">
      <c r="B31" s="247"/>
      <c r="C31" s="247"/>
    </row>
    <row r="32" ht="24" customHeight="1" spans="2:3">
      <c r="B32" s="247"/>
      <c r="C32" s="247"/>
    </row>
    <row r="33" ht="24" customHeight="1" spans="2:3">
      <c r="B33" s="247"/>
      <c r="C33" s="247"/>
    </row>
    <row r="34" ht="24" customHeight="1" spans="1:3">
      <c r="A34" s="249"/>
      <c r="B34" s="246"/>
      <c r="C34" s="246"/>
    </row>
    <row r="35" ht="24" customHeight="1" spans="2:3">
      <c r="B35" s="246"/>
      <c r="C35" s="246"/>
    </row>
    <row r="36" ht="24" customHeight="1" spans="2:3">
      <c r="B36" s="247"/>
      <c r="C36" s="247"/>
    </row>
    <row r="37" ht="24" customHeight="1" spans="2:3">
      <c r="B37" s="247"/>
      <c r="C37" s="247"/>
    </row>
    <row r="38" ht="24" customHeight="1" spans="2:3">
      <c r="B38" s="246"/>
      <c r="C38" s="246"/>
    </row>
    <row r="39" ht="24" customHeight="1" spans="2:3">
      <c r="B39" s="247"/>
      <c r="C39" s="247"/>
    </row>
    <row r="40" ht="24" customHeight="1" spans="1:3">
      <c r="A40" s="249"/>
      <c r="B40" s="246"/>
      <c r="C40" s="246"/>
    </row>
    <row r="41" ht="24" customHeight="1" spans="2:3">
      <c r="B41" s="246"/>
      <c r="C41" s="246"/>
    </row>
    <row r="42" ht="24" customHeight="1" spans="2:3">
      <c r="B42" s="247"/>
      <c r="C42" s="247"/>
    </row>
    <row r="43" ht="24" customHeight="1" spans="2:3">
      <c r="B43" s="247"/>
      <c r="C43" s="247"/>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11"/>
  <sheetViews>
    <sheetView topLeftCell="C4" workbookViewId="0">
      <selection activeCell="H5" sqref="H5"/>
    </sheetView>
  </sheetViews>
  <sheetFormatPr defaultColWidth="9" defaultRowHeight="14.25" outlineLevelCol="7"/>
  <cols>
    <col min="1" max="1" width="9.74166666666667" style="332" customWidth="1"/>
    <col min="2" max="2" width="35.1166666666667" style="332" customWidth="1"/>
    <col min="3" max="3" width="12.5" style="332" customWidth="1"/>
    <col min="4" max="4" width="13.5" style="332" customWidth="1"/>
    <col min="5" max="6" width="9.875" style="332" customWidth="1"/>
    <col min="7" max="7" width="12" style="332" customWidth="1"/>
    <col min="8" max="8" width="12.875" style="332" customWidth="1"/>
    <col min="9" max="16384" width="9" style="332"/>
  </cols>
  <sheetData>
    <row r="1" spans="1:1">
      <c r="A1" s="332" t="s">
        <v>65</v>
      </c>
    </row>
    <row r="2" ht="27" spans="1:8">
      <c r="A2" s="513" t="s">
        <v>66</v>
      </c>
      <c r="B2" s="513"/>
      <c r="C2" s="513"/>
      <c r="D2" s="513"/>
      <c r="E2" s="513"/>
      <c r="F2" s="513"/>
      <c r="G2" s="513"/>
      <c r="H2" s="513"/>
    </row>
    <row r="3" ht="27" spans="1:8">
      <c r="A3" s="513"/>
      <c r="B3" s="513"/>
      <c r="C3" s="513"/>
      <c r="D3" s="513"/>
      <c r="E3" s="513"/>
      <c r="F3" s="513"/>
      <c r="G3" s="513"/>
      <c r="H3" s="514" t="s">
        <v>2</v>
      </c>
    </row>
    <row r="4" ht="28.5" spans="1:8">
      <c r="A4" s="515" t="s">
        <v>67</v>
      </c>
      <c r="B4" s="515" t="s">
        <v>68</v>
      </c>
      <c r="C4" s="515" t="s">
        <v>69</v>
      </c>
      <c r="D4" s="515" t="s">
        <v>70</v>
      </c>
      <c r="E4" s="515" t="s">
        <v>71</v>
      </c>
      <c r="F4" s="515" t="s">
        <v>72</v>
      </c>
      <c r="G4" s="515" t="s">
        <v>73</v>
      </c>
      <c r="H4" s="515" t="s">
        <v>74</v>
      </c>
    </row>
    <row r="5" spans="1:8">
      <c r="A5" s="341"/>
      <c r="B5" s="337" t="s">
        <v>34</v>
      </c>
      <c r="C5" s="516">
        <f t="shared" ref="C5:G5" si="0">SUBTOTAL(9,C6:C1311)</f>
        <v>514258</v>
      </c>
      <c r="D5" s="516">
        <f t="shared" si="0"/>
        <v>672243</v>
      </c>
      <c r="E5" s="516">
        <f t="shared" si="0"/>
        <v>665758</v>
      </c>
      <c r="F5" s="343">
        <f t="shared" ref="F5:F9" si="1">E5/D5*100</f>
        <v>99.0353190736088</v>
      </c>
      <c r="G5" s="516">
        <f t="shared" si="0"/>
        <v>485556</v>
      </c>
      <c r="H5" s="517">
        <f t="shared" ref="H5:H9" si="2">G5/C5*100-100</f>
        <v>-5.58124521154751</v>
      </c>
    </row>
    <row r="6" ht="15" spans="1:8">
      <c r="A6" s="345">
        <v>201</v>
      </c>
      <c r="B6" s="346" t="s">
        <v>75</v>
      </c>
      <c r="C6" s="518">
        <f t="shared" ref="C6:G6" si="3">SUBTOTAL(9,C7:C253)</f>
        <v>58952</v>
      </c>
      <c r="D6" s="518">
        <f t="shared" si="3"/>
        <v>59111</v>
      </c>
      <c r="E6" s="518">
        <f t="shared" si="3"/>
        <v>59008</v>
      </c>
      <c r="F6" s="348">
        <f t="shared" si="1"/>
        <v>99.8257515521646</v>
      </c>
      <c r="G6" s="518">
        <f t="shared" si="3"/>
        <v>56222</v>
      </c>
      <c r="H6" s="519">
        <f t="shared" si="2"/>
        <v>-4.63088614466007</v>
      </c>
    </row>
    <row r="7" ht="15" spans="1:8">
      <c r="A7" s="350">
        <v>20101</v>
      </c>
      <c r="B7" s="351" t="s">
        <v>76</v>
      </c>
      <c r="C7" s="520">
        <f t="shared" ref="C7:G7" si="4">SUBTOTAL(9,C8:C18)</f>
        <v>1763</v>
      </c>
      <c r="D7" s="520">
        <f t="shared" si="4"/>
        <v>2005</v>
      </c>
      <c r="E7" s="520">
        <f t="shared" si="4"/>
        <v>2005</v>
      </c>
      <c r="F7" s="353">
        <f t="shared" si="1"/>
        <v>100</v>
      </c>
      <c r="G7" s="520">
        <f t="shared" si="4"/>
        <v>1568</v>
      </c>
      <c r="H7" s="521">
        <f t="shared" si="2"/>
        <v>-11.0606920022689</v>
      </c>
    </row>
    <row r="8" ht="15" spans="1:8">
      <c r="A8" s="355">
        <v>2010101</v>
      </c>
      <c r="B8" s="356" t="s">
        <v>77</v>
      </c>
      <c r="C8" s="358">
        <v>1471</v>
      </c>
      <c r="D8" s="358">
        <v>1487</v>
      </c>
      <c r="E8" s="358">
        <v>1487</v>
      </c>
      <c r="F8" s="343">
        <f t="shared" si="1"/>
        <v>100</v>
      </c>
      <c r="G8" s="522">
        <v>1258</v>
      </c>
      <c r="H8" s="517">
        <f t="shared" si="2"/>
        <v>-14.4799456152277</v>
      </c>
    </row>
    <row r="9" ht="15" spans="1:8">
      <c r="A9" s="355">
        <v>2010102</v>
      </c>
      <c r="B9" s="356" t="s">
        <v>78</v>
      </c>
      <c r="C9" s="358">
        <v>41</v>
      </c>
      <c r="D9" s="358">
        <v>267</v>
      </c>
      <c r="E9" s="358">
        <v>267</v>
      </c>
      <c r="F9" s="343">
        <f t="shared" si="1"/>
        <v>100</v>
      </c>
      <c r="G9" s="522">
        <v>40</v>
      </c>
      <c r="H9" s="517">
        <f t="shared" si="2"/>
        <v>-2.4390243902439</v>
      </c>
    </row>
    <row r="10" ht="15" spans="1:8">
      <c r="A10" s="355">
        <v>2010103</v>
      </c>
      <c r="B10" s="356" t="s">
        <v>79</v>
      </c>
      <c r="C10" s="358"/>
      <c r="D10" s="358"/>
      <c r="E10" s="358"/>
      <c r="F10" s="343"/>
      <c r="G10" s="522"/>
      <c r="H10" s="517"/>
    </row>
    <row r="11" ht="15" spans="1:8">
      <c r="A11" s="355">
        <v>2010104</v>
      </c>
      <c r="B11" s="356" t="s">
        <v>80</v>
      </c>
      <c r="C11" s="358">
        <v>81</v>
      </c>
      <c r="D11" s="358">
        <v>81</v>
      </c>
      <c r="E11" s="358">
        <v>81</v>
      </c>
      <c r="F11" s="343">
        <f t="shared" ref="F11:F15" si="5">E11/D11*100</f>
        <v>100</v>
      </c>
      <c r="G11" s="522">
        <v>81</v>
      </c>
      <c r="H11" s="517">
        <f t="shared" ref="H11:H15" si="6">G11/C11*100-100</f>
        <v>0</v>
      </c>
    </row>
    <row r="12" ht="15" spans="1:8">
      <c r="A12" s="355">
        <v>2010105</v>
      </c>
      <c r="B12" s="356" t="s">
        <v>81</v>
      </c>
      <c r="C12" s="358"/>
      <c r="D12" s="358"/>
      <c r="E12" s="358"/>
      <c r="F12" s="343"/>
      <c r="G12" s="522"/>
      <c r="H12" s="517"/>
    </row>
    <row r="13" ht="15" spans="1:8">
      <c r="A13" s="355">
        <v>2010106</v>
      </c>
      <c r="B13" s="356" t="s">
        <v>82</v>
      </c>
      <c r="C13" s="358">
        <v>26</v>
      </c>
      <c r="D13" s="358">
        <v>26</v>
      </c>
      <c r="E13" s="358">
        <v>26</v>
      </c>
      <c r="F13" s="343">
        <f t="shared" si="5"/>
        <v>100</v>
      </c>
      <c r="G13" s="522">
        <v>26</v>
      </c>
      <c r="H13" s="517">
        <f t="shared" si="6"/>
        <v>0</v>
      </c>
    </row>
    <row r="14" ht="15" spans="1:8">
      <c r="A14" s="355">
        <v>2010107</v>
      </c>
      <c r="B14" s="356" t="s">
        <v>83</v>
      </c>
      <c r="C14" s="358">
        <v>40</v>
      </c>
      <c r="D14" s="358">
        <v>40</v>
      </c>
      <c r="E14" s="358">
        <v>40</v>
      </c>
      <c r="F14" s="343">
        <f t="shared" si="5"/>
        <v>100</v>
      </c>
      <c r="G14" s="522">
        <v>40</v>
      </c>
      <c r="H14" s="517">
        <f t="shared" si="6"/>
        <v>0</v>
      </c>
    </row>
    <row r="15" ht="15" spans="1:8">
      <c r="A15" s="355">
        <v>2010108</v>
      </c>
      <c r="B15" s="356" t="s">
        <v>84</v>
      </c>
      <c r="C15" s="358">
        <v>94</v>
      </c>
      <c r="D15" s="358">
        <v>94</v>
      </c>
      <c r="E15" s="358">
        <v>94</v>
      </c>
      <c r="F15" s="343">
        <f t="shared" si="5"/>
        <v>100</v>
      </c>
      <c r="G15" s="522">
        <v>94</v>
      </c>
      <c r="H15" s="517">
        <f t="shared" si="6"/>
        <v>0</v>
      </c>
    </row>
    <row r="16" ht="15" spans="1:8">
      <c r="A16" s="355">
        <v>2010109</v>
      </c>
      <c r="B16" s="356" t="s">
        <v>85</v>
      </c>
      <c r="C16" s="358"/>
      <c r="D16" s="358"/>
      <c r="E16" s="358"/>
      <c r="F16" s="343"/>
      <c r="G16" s="522"/>
      <c r="H16" s="517"/>
    </row>
    <row r="17" ht="15" spans="1:8">
      <c r="A17" s="355">
        <v>2010150</v>
      </c>
      <c r="B17" s="356" t="s">
        <v>86</v>
      </c>
      <c r="C17" s="358">
        <v>10</v>
      </c>
      <c r="D17" s="358">
        <v>10</v>
      </c>
      <c r="E17" s="358">
        <v>10</v>
      </c>
      <c r="F17" s="343">
        <f t="shared" ref="F17:F21" si="7">E17/D17*100</f>
        <v>100</v>
      </c>
      <c r="G17" s="522">
        <v>29</v>
      </c>
      <c r="H17" s="517">
        <f t="shared" ref="H17:H20" si="8">G17/C17*100-100</f>
        <v>190</v>
      </c>
    </row>
    <row r="18" ht="15" spans="1:8">
      <c r="A18" s="355">
        <v>2010199</v>
      </c>
      <c r="B18" s="356" t="s">
        <v>87</v>
      </c>
      <c r="C18" s="358"/>
      <c r="D18" s="358"/>
      <c r="E18" s="358"/>
      <c r="F18" s="343"/>
      <c r="G18" s="522"/>
      <c r="H18" s="517"/>
    </row>
    <row r="19" ht="15" spans="1:8">
      <c r="A19" s="350">
        <v>20102</v>
      </c>
      <c r="B19" s="351" t="s">
        <v>88</v>
      </c>
      <c r="C19" s="520">
        <f t="shared" ref="C19:G19" si="9">SUBTOTAL(9,C20:C27)</f>
        <v>706</v>
      </c>
      <c r="D19" s="520">
        <f t="shared" si="9"/>
        <v>963</v>
      </c>
      <c r="E19" s="520">
        <f t="shared" si="9"/>
        <v>963</v>
      </c>
      <c r="F19" s="353">
        <f t="shared" si="7"/>
        <v>100</v>
      </c>
      <c r="G19" s="520">
        <f t="shared" si="9"/>
        <v>698</v>
      </c>
      <c r="H19" s="521">
        <f t="shared" si="8"/>
        <v>-1.13314447592067</v>
      </c>
    </row>
    <row r="20" ht="15" spans="1:8">
      <c r="A20" s="355">
        <v>2010201</v>
      </c>
      <c r="B20" s="356" t="s">
        <v>77</v>
      </c>
      <c r="C20" s="358">
        <v>443</v>
      </c>
      <c r="D20" s="358">
        <v>459</v>
      </c>
      <c r="E20" s="358">
        <v>459</v>
      </c>
      <c r="F20" s="343">
        <f t="shared" si="7"/>
        <v>100</v>
      </c>
      <c r="G20" s="522">
        <v>434</v>
      </c>
      <c r="H20" s="517">
        <f t="shared" si="8"/>
        <v>-2.03160270880362</v>
      </c>
    </row>
    <row r="21" ht="15" spans="1:8">
      <c r="A21" s="355">
        <v>2010202</v>
      </c>
      <c r="B21" s="356" t="s">
        <v>78</v>
      </c>
      <c r="C21" s="358"/>
      <c r="D21" s="358">
        <v>241</v>
      </c>
      <c r="E21" s="358">
        <v>241</v>
      </c>
      <c r="F21" s="343">
        <f t="shared" si="7"/>
        <v>100</v>
      </c>
      <c r="G21" s="522"/>
      <c r="H21" s="517"/>
    </row>
    <row r="22" ht="15" spans="1:8">
      <c r="A22" s="355">
        <v>2010203</v>
      </c>
      <c r="B22" s="356" t="s">
        <v>79</v>
      </c>
      <c r="C22" s="358"/>
      <c r="D22" s="358"/>
      <c r="E22" s="358"/>
      <c r="F22" s="343"/>
      <c r="G22" s="522"/>
      <c r="H22" s="517"/>
    </row>
    <row r="23" ht="15" spans="1:8">
      <c r="A23" s="355">
        <v>2010204</v>
      </c>
      <c r="B23" s="356" t="s">
        <v>89</v>
      </c>
      <c r="C23" s="358">
        <v>53</v>
      </c>
      <c r="D23" s="358">
        <v>53</v>
      </c>
      <c r="E23" s="358">
        <v>53</v>
      </c>
      <c r="F23" s="343">
        <f t="shared" ref="F23:F30" si="10">E23/D23*100</f>
        <v>100</v>
      </c>
      <c r="G23" s="522">
        <v>53</v>
      </c>
      <c r="H23" s="517">
        <f t="shared" ref="H23:H30" si="11">G23/C23*100-100</f>
        <v>0</v>
      </c>
    </row>
    <row r="24" ht="15" spans="1:8">
      <c r="A24" s="355">
        <v>2010205</v>
      </c>
      <c r="B24" s="356" t="s">
        <v>90</v>
      </c>
      <c r="C24" s="358">
        <v>20</v>
      </c>
      <c r="D24" s="358">
        <v>20</v>
      </c>
      <c r="E24" s="358">
        <v>20</v>
      </c>
      <c r="F24" s="343">
        <f t="shared" si="10"/>
        <v>100</v>
      </c>
      <c r="G24" s="522">
        <v>20</v>
      </c>
      <c r="H24" s="517">
        <f t="shared" si="11"/>
        <v>0</v>
      </c>
    </row>
    <row r="25" ht="15" spans="1:8">
      <c r="A25" s="355">
        <v>2010206</v>
      </c>
      <c r="B25" s="356" t="s">
        <v>91</v>
      </c>
      <c r="C25" s="358">
        <v>160</v>
      </c>
      <c r="D25" s="358">
        <v>160</v>
      </c>
      <c r="E25" s="358">
        <v>160</v>
      </c>
      <c r="F25" s="343">
        <f t="shared" si="10"/>
        <v>100</v>
      </c>
      <c r="G25" s="522">
        <v>166</v>
      </c>
      <c r="H25" s="517">
        <f t="shared" si="11"/>
        <v>3.75000000000001</v>
      </c>
    </row>
    <row r="26" ht="15" spans="1:8">
      <c r="A26" s="355">
        <v>2010250</v>
      </c>
      <c r="B26" s="356" t="s">
        <v>86</v>
      </c>
      <c r="C26" s="358">
        <v>20</v>
      </c>
      <c r="D26" s="358">
        <v>20</v>
      </c>
      <c r="E26" s="358">
        <v>20</v>
      </c>
      <c r="F26" s="343">
        <f t="shared" si="10"/>
        <v>100</v>
      </c>
      <c r="G26" s="522">
        <v>21</v>
      </c>
      <c r="H26" s="517">
        <f t="shared" si="11"/>
        <v>5</v>
      </c>
    </row>
    <row r="27" ht="15" spans="1:8">
      <c r="A27" s="355">
        <v>2010299</v>
      </c>
      <c r="B27" s="356" t="s">
        <v>92</v>
      </c>
      <c r="C27" s="358">
        <v>10</v>
      </c>
      <c r="D27" s="358">
        <v>10</v>
      </c>
      <c r="E27" s="358">
        <v>10</v>
      </c>
      <c r="F27" s="343">
        <f t="shared" si="10"/>
        <v>100</v>
      </c>
      <c r="G27" s="522">
        <v>4</v>
      </c>
      <c r="H27" s="517">
        <f t="shared" si="11"/>
        <v>-60</v>
      </c>
    </row>
    <row r="28" ht="15" spans="1:8">
      <c r="A28" s="350">
        <v>20103</v>
      </c>
      <c r="B28" s="351" t="s">
        <v>93</v>
      </c>
      <c r="C28" s="520">
        <f t="shared" ref="C28:G28" si="12">SUBTOTAL(9,C29:C37)</f>
        <v>18240</v>
      </c>
      <c r="D28" s="520">
        <f t="shared" si="12"/>
        <v>21053</v>
      </c>
      <c r="E28" s="520">
        <f t="shared" si="12"/>
        <v>21043</v>
      </c>
      <c r="F28" s="353">
        <f t="shared" si="10"/>
        <v>99.9525008312355</v>
      </c>
      <c r="G28" s="520">
        <f t="shared" si="12"/>
        <v>18512</v>
      </c>
      <c r="H28" s="521">
        <f t="shared" si="11"/>
        <v>1.49122807017544</v>
      </c>
    </row>
    <row r="29" ht="15" spans="1:8">
      <c r="A29" s="355">
        <v>2010301</v>
      </c>
      <c r="B29" s="356" t="s">
        <v>77</v>
      </c>
      <c r="C29" s="358">
        <v>16662</v>
      </c>
      <c r="D29" s="358">
        <v>18002</v>
      </c>
      <c r="E29" s="358">
        <v>18002</v>
      </c>
      <c r="F29" s="343">
        <f t="shared" si="10"/>
        <v>100</v>
      </c>
      <c r="G29" s="522">
        <v>16500</v>
      </c>
      <c r="H29" s="517">
        <f t="shared" si="11"/>
        <v>-0.972272236226146</v>
      </c>
    </row>
    <row r="30" ht="15" spans="1:8">
      <c r="A30" s="355">
        <v>2010302</v>
      </c>
      <c r="B30" s="356" t="s">
        <v>78</v>
      </c>
      <c r="C30" s="358">
        <v>448</v>
      </c>
      <c r="D30" s="358">
        <v>1276</v>
      </c>
      <c r="E30" s="358">
        <v>1276</v>
      </c>
      <c r="F30" s="343">
        <f t="shared" si="10"/>
        <v>100</v>
      </c>
      <c r="G30" s="522">
        <v>433</v>
      </c>
      <c r="H30" s="517">
        <f t="shared" si="11"/>
        <v>-3.34821428571429</v>
      </c>
    </row>
    <row r="31" ht="15" spans="1:8">
      <c r="A31" s="355">
        <v>2010303</v>
      </c>
      <c r="B31" s="356" t="s">
        <v>79</v>
      </c>
      <c r="C31" s="358"/>
      <c r="D31" s="358"/>
      <c r="E31" s="358"/>
      <c r="F31" s="343"/>
      <c r="G31" s="522"/>
      <c r="H31" s="517"/>
    </row>
    <row r="32" ht="15" spans="1:8">
      <c r="A32" s="355">
        <v>2010304</v>
      </c>
      <c r="B32" s="356" t="s">
        <v>94</v>
      </c>
      <c r="C32" s="358"/>
      <c r="D32" s="358"/>
      <c r="E32" s="358"/>
      <c r="F32" s="343"/>
      <c r="G32" s="522"/>
      <c r="H32" s="517"/>
    </row>
    <row r="33" ht="15" spans="1:8">
      <c r="A33" s="355">
        <v>2010305</v>
      </c>
      <c r="B33" s="356" t="s">
        <v>95</v>
      </c>
      <c r="C33" s="358"/>
      <c r="D33" s="358"/>
      <c r="E33" s="358"/>
      <c r="F33" s="343"/>
      <c r="G33" s="522"/>
      <c r="H33" s="517"/>
    </row>
    <row r="34" ht="15" spans="1:8">
      <c r="A34" s="355">
        <v>2010306</v>
      </c>
      <c r="B34" s="356" t="s">
        <v>96</v>
      </c>
      <c r="C34" s="358">
        <v>58</v>
      </c>
      <c r="D34" s="358">
        <v>177</v>
      </c>
      <c r="E34" s="358">
        <v>177</v>
      </c>
      <c r="F34" s="343">
        <f t="shared" ref="F34:F40" si="13">E34/D34*100</f>
        <v>100</v>
      </c>
      <c r="G34" s="522">
        <v>49</v>
      </c>
      <c r="H34" s="517">
        <f t="shared" ref="H34:H39" si="14">G34/C34*100-100</f>
        <v>-15.5172413793103</v>
      </c>
    </row>
    <row r="35" ht="15" spans="1:8">
      <c r="A35" s="355">
        <v>2010309</v>
      </c>
      <c r="B35" s="356" t="s">
        <v>97</v>
      </c>
      <c r="C35" s="358"/>
      <c r="D35" s="358"/>
      <c r="E35" s="358"/>
      <c r="F35" s="343"/>
      <c r="G35" s="522"/>
      <c r="H35" s="517"/>
    </row>
    <row r="36" ht="15" spans="1:8">
      <c r="A36" s="355">
        <v>2010350</v>
      </c>
      <c r="B36" s="356" t="s">
        <v>86</v>
      </c>
      <c r="C36" s="358">
        <v>1072</v>
      </c>
      <c r="D36" s="358">
        <v>1098</v>
      </c>
      <c r="E36" s="358">
        <v>1098</v>
      </c>
      <c r="F36" s="343">
        <f t="shared" si="13"/>
        <v>100</v>
      </c>
      <c r="G36" s="522">
        <v>1112</v>
      </c>
      <c r="H36" s="517">
        <f t="shared" si="14"/>
        <v>3.73134328358209</v>
      </c>
    </row>
    <row r="37" ht="15" spans="1:8">
      <c r="A37" s="355">
        <v>2010399</v>
      </c>
      <c r="B37" s="356" t="s">
        <v>98</v>
      </c>
      <c r="C37" s="358"/>
      <c r="D37" s="358">
        <v>500</v>
      </c>
      <c r="E37" s="358">
        <v>490</v>
      </c>
      <c r="F37" s="343">
        <f t="shared" si="13"/>
        <v>98</v>
      </c>
      <c r="G37" s="522">
        <v>418</v>
      </c>
      <c r="H37" s="517"/>
    </row>
    <row r="38" ht="15" spans="1:8">
      <c r="A38" s="350">
        <v>20104</v>
      </c>
      <c r="B38" s="351" t="s">
        <v>99</v>
      </c>
      <c r="C38" s="520">
        <f t="shared" ref="C38:G38" si="15">SUBTOTAL(9,C39:C48)</f>
        <v>937</v>
      </c>
      <c r="D38" s="520">
        <f t="shared" si="15"/>
        <v>2920</v>
      </c>
      <c r="E38" s="520">
        <f t="shared" si="15"/>
        <v>2913</v>
      </c>
      <c r="F38" s="353">
        <f t="shared" si="13"/>
        <v>99.7602739726027</v>
      </c>
      <c r="G38" s="520">
        <f t="shared" si="15"/>
        <v>1655</v>
      </c>
      <c r="H38" s="521">
        <f t="shared" si="14"/>
        <v>76.6275346851654</v>
      </c>
    </row>
    <row r="39" ht="15" spans="1:8">
      <c r="A39" s="355">
        <v>2010401</v>
      </c>
      <c r="B39" s="356" t="s">
        <v>77</v>
      </c>
      <c r="C39" s="358">
        <v>504</v>
      </c>
      <c r="D39" s="358">
        <v>651</v>
      </c>
      <c r="E39" s="358">
        <v>651</v>
      </c>
      <c r="F39" s="343">
        <f t="shared" si="13"/>
        <v>100</v>
      </c>
      <c r="G39" s="522">
        <v>967</v>
      </c>
      <c r="H39" s="517">
        <f t="shared" si="14"/>
        <v>91.8650793650794</v>
      </c>
    </row>
    <row r="40" ht="15" spans="1:8">
      <c r="A40" s="355">
        <v>2010402</v>
      </c>
      <c r="B40" s="356" t="s">
        <v>78</v>
      </c>
      <c r="C40" s="358">
        <v>115</v>
      </c>
      <c r="D40" s="358">
        <v>987</v>
      </c>
      <c r="E40" s="358">
        <v>987</v>
      </c>
      <c r="F40" s="343">
        <f t="shared" si="13"/>
        <v>100</v>
      </c>
      <c r="G40" s="522">
        <v>130</v>
      </c>
      <c r="H40" s="517"/>
    </row>
    <row r="41" ht="15" spans="1:8">
      <c r="A41" s="355">
        <v>2010403</v>
      </c>
      <c r="B41" s="356" t="s">
        <v>79</v>
      </c>
      <c r="C41" s="358">
        <v>14</v>
      </c>
      <c r="D41" s="358"/>
      <c r="E41" s="358"/>
      <c r="F41" s="343"/>
      <c r="G41" s="522">
        <v>12</v>
      </c>
      <c r="H41" s="517"/>
    </row>
    <row r="42" ht="15" spans="1:8">
      <c r="A42" s="355">
        <v>2010404</v>
      </c>
      <c r="B42" s="356" t="s">
        <v>100</v>
      </c>
      <c r="C42" s="358"/>
      <c r="D42" s="358">
        <v>12</v>
      </c>
      <c r="E42" s="358">
        <v>12</v>
      </c>
      <c r="F42" s="343">
        <f>E42/D42*100</f>
        <v>100</v>
      </c>
      <c r="G42" s="522"/>
      <c r="H42" s="517"/>
    </row>
    <row r="43" ht="15" spans="1:8">
      <c r="A43" s="355">
        <v>2010405</v>
      </c>
      <c r="B43" s="356" t="s">
        <v>101</v>
      </c>
      <c r="C43" s="358"/>
      <c r="D43" s="358"/>
      <c r="E43" s="358"/>
      <c r="F43" s="343"/>
      <c r="G43" s="522"/>
      <c r="H43" s="517"/>
    </row>
    <row r="44" ht="15" spans="1:8">
      <c r="A44" s="355">
        <v>2010406</v>
      </c>
      <c r="B44" s="356" t="s">
        <v>102</v>
      </c>
      <c r="C44" s="358"/>
      <c r="D44" s="358"/>
      <c r="E44" s="358"/>
      <c r="F44" s="343"/>
      <c r="G44" s="522"/>
      <c r="H44" s="517"/>
    </row>
    <row r="45" ht="15" spans="1:8">
      <c r="A45" s="355">
        <v>2010407</v>
      </c>
      <c r="B45" s="356" t="s">
        <v>103</v>
      </c>
      <c r="C45" s="358"/>
      <c r="D45" s="358"/>
      <c r="E45" s="358"/>
      <c r="F45" s="343"/>
      <c r="G45" s="522"/>
      <c r="H45" s="517"/>
    </row>
    <row r="46" ht="15" spans="1:8">
      <c r="A46" s="355">
        <v>2010408</v>
      </c>
      <c r="B46" s="356" t="s">
        <v>104</v>
      </c>
      <c r="C46" s="358"/>
      <c r="D46" s="358"/>
      <c r="E46" s="358"/>
      <c r="F46" s="343"/>
      <c r="G46" s="522"/>
      <c r="H46" s="517"/>
    </row>
    <row r="47" ht="15" spans="1:8">
      <c r="A47" s="355">
        <v>2010450</v>
      </c>
      <c r="B47" s="356" t="s">
        <v>86</v>
      </c>
      <c r="C47" s="358">
        <v>304</v>
      </c>
      <c r="D47" s="358">
        <v>353</v>
      </c>
      <c r="E47" s="358">
        <v>353</v>
      </c>
      <c r="F47" s="343">
        <f t="shared" ref="F47:F51" si="16">E47/D47*100</f>
        <v>100</v>
      </c>
      <c r="G47" s="522">
        <v>539</v>
      </c>
      <c r="H47" s="517">
        <f t="shared" ref="H47:H51" si="17">G47/C47*100-100</f>
        <v>77.3026315789474</v>
      </c>
    </row>
    <row r="48" ht="15" spans="1:8">
      <c r="A48" s="355">
        <v>2010499</v>
      </c>
      <c r="B48" s="356" t="s">
        <v>105</v>
      </c>
      <c r="C48" s="358"/>
      <c r="D48" s="358">
        <v>917</v>
      </c>
      <c r="E48" s="358">
        <v>910</v>
      </c>
      <c r="F48" s="343">
        <f t="shared" si="16"/>
        <v>99.236641221374</v>
      </c>
      <c r="G48" s="522">
        <v>7</v>
      </c>
      <c r="H48" s="517"/>
    </row>
    <row r="49" ht="15" spans="1:8">
      <c r="A49" s="350">
        <v>20105</v>
      </c>
      <c r="B49" s="351" t="s">
        <v>106</v>
      </c>
      <c r="C49" s="520">
        <f t="shared" ref="C49:G49" si="18">SUBTOTAL(9,C50:C59)</f>
        <v>614</v>
      </c>
      <c r="D49" s="520">
        <f t="shared" si="18"/>
        <v>713</v>
      </c>
      <c r="E49" s="520">
        <f t="shared" si="18"/>
        <v>697</v>
      </c>
      <c r="F49" s="353">
        <f t="shared" si="16"/>
        <v>97.7559607293128</v>
      </c>
      <c r="G49" s="520">
        <f t="shared" si="18"/>
        <v>795</v>
      </c>
      <c r="H49" s="521">
        <f t="shared" si="17"/>
        <v>29.4788273615635</v>
      </c>
    </row>
    <row r="50" ht="15" spans="1:8">
      <c r="A50" s="355">
        <v>2010501</v>
      </c>
      <c r="B50" s="356" t="s">
        <v>77</v>
      </c>
      <c r="C50" s="358">
        <v>315</v>
      </c>
      <c r="D50" s="358">
        <v>344</v>
      </c>
      <c r="E50" s="358">
        <v>344</v>
      </c>
      <c r="F50" s="343">
        <f t="shared" si="16"/>
        <v>100</v>
      </c>
      <c r="G50" s="522">
        <v>295</v>
      </c>
      <c r="H50" s="517">
        <f t="shared" si="17"/>
        <v>-6.34920634920636</v>
      </c>
    </row>
    <row r="51" ht="15" spans="1:8">
      <c r="A51" s="355">
        <v>2010502</v>
      </c>
      <c r="B51" s="356" t="s">
        <v>78</v>
      </c>
      <c r="C51" s="358">
        <v>32</v>
      </c>
      <c r="D51" s="358">
        <v>33</v>
      </c>
      <c r="E51" s="358">
        <v>33</v>
      </c>
      <c r="F51" s="343">
        <f t="shared" si="16"/>
        <v>100</v>
      </c>
      <c r="G51" s="522">
        <v>32</v>
      </c>
      <c r="H51" s="517">
        <f t="shared" si="17"/>
        <v>0</v>
      </c>
    </row>
    <row r="52" ht="15" spans="1:8">
      <c r="A52" s="355">
        <v>2010503</v>
      </c>
      <c r="B52" s="356" t="s">
        <v>79</v>
      </c>
      <c r="C52" s="358"/>
      <c r="D52" s="358"/>
      <c r="E52" s="358"/>
      <c r="F52" s="343"/>
      <c r="G52" s="522"/>
      <c r="H52" s="517"/>
    </row>
    <row r="53" ht="15" spans="1:8">
      <c r="A53" s="355">
        <v>2010504</v>
      </c>
      <c r="B53" s="356" t="s">
        <v>107</v>
      </c>
      <c r="C53" s="358"/>
      <c r="D53" s="358"/>
      <c r="E53" s="358"/>
      <c r="F53" s="343"/>
      <c r="G53" s="522"/>
      <c r="H53" s="517"/>
    </row>
    <row r="54" ht="15" spans="1:8">
      <c r="A54" s="355">
        <v>2010505</v>
      </c>
      <c r="B54" s="356" t="s">
        <v>108</v>
      </c>
      <c r="C54" s="358"/>
      <c r="D54" s="358"/>
      <c r="E54" s="358"/>
      <c r="F54" s="343"/>
      <c r="G54" s="522"/>
      <c r="H54" s="517"/>
    </row>
    <row r="55" ht="15" spans="1:8">
      <c r="A55" s="355">
        <v>2010506</v>
      </c>
      <c r="B55" s="356" t="s">
        <v>109</v>
      </c>
      <c r="C55" s="358"/>
      <c r="D55" s="358"/>
      <c r="E55" s="358"/>
      <c r="F55" s="343"/>
      <c r="G55" s="522"/>
      <c r="H55" s="517"/>
    </row>
    <row r="56" ht="15" spans="1:8">
      <c r="A56" s="355">
        <v>2010507</v>
      </c>
      <c r="B56" s="356" t="s">
        <v>110</v>
      </c>
      <c r="C56" s="358">
        <v>50</v>
      </c>
      <c r="D56" s="358">
        <v>66</v>
      </c>
      <c r="E56" s="358">
        <v>50</v>
      </c>
      <c r="F56" s="343">
        <f t="shared" ref="F56:F58" si="19">E56/D56*100</f>
        <v>75.7575757575758</v>
      </c>
      <c r="G56" s="522">
        <v>296</v>
      </c>
      <c r="H56" s="517">
        <f t="shared" ref="H56:H58" si="20">G56/C56*100-100</f>
        <v>492</v>
      </c>
    </row>
    <row r="57" ht="15" spans="1:8">
      <c r="A57" s="355">
        <v>2010508</v>
      </c>
      <c r="B57" s="356" t="s">
        <v>111</v>
      </c>
      <c r="C57" s="358">
        <v>138</v>
      </c>
      <c r="D57" s="358">
        <v>192</v>
      </c>
      <c r="E57" s="358">
        <v>192</v>
      </c>
      <c r="F57" s="343">
        <f t="shared" si="19"/>
        <v>100</v>
      </c>
      <c r="G57" s="522">
        <v>78</v>
      </c>
      <c r="H57" s="517">
        <f t="shared" si="20"/>
        <v>-43.4782608695652</v>
      </c>
    </row>
    <row r="58" ht="15" spans="1:8">
      <c r="A58" s="355">
        <v>2010550</v>
      </c>
      <c r="B58" s="356" t="s">
        <v>86</v>
      </c>
      <c r="C58" s="358">
        <v>79</v>
      </c>
      <c r="D58" s="358">
        <v>78</v>
      </c>
      <c r="E58" s="358">
        <v>78</v>
      </c>
      <c r="F58" s="343">
        <f t="shared" si="19"/>
        <v>100</v>
      </c>
      <c r="G58" s="522">
        <v>94</v>
      </c>
      <c r="H58" s="517">
        <f t="shared" si="20"/>
        <v>18.9873417721519</v>
      </c>
    </row>
    <row r="59" ht="15" spans="1:8">
      <c r="A59" s="355">
        <v>2010599</v>
      </c>
      <c r="B59" s="356" t="s">
        <v>112</v>
      </c>
      <c r="C59" s="358"/>
      <c r="D59" s="358"/>
      <c r="E59" s="358"/>
      <c r="F59" s="343"/>
      <c r="G59" s="522"/>
      <c r="H59" s="517"/>
    </row>
    <row r="60" ht="15" spans="1:8">
      <c r="A60" s="350">
        <v>20106</v>
      </c>
      <c r="B60" s="351" t="s">
        <v>113</v>
      </c>
      <c r="C60" s="520">
        <f t="shared" ref="C60:G60" si="21">SUBTOTAL(9,C61:C70)</f>
        <v>1562</v>
      </c>
      <c r="D60" s="520">
        <f t="shared" si="21"/>
        <v>1847</v>
      </c>
      <c r="E60" s="520">
        <f t="shared" si="21"/>
        <v>1847</v>
      </c>
      <c r="F60" s="353">
        <f t="shared" ref="F60:F62" si="22">E60/D60*100</f>
        <v>100</v>
      </c>
      <c r="G60" s="520">
        <f t="shared" si="21"/>
        <v>1635</v>
      </c>
      <c r="H60" s="521">
        <f t="shared" ref="H60:H62" si="23">G60/C60*100-100</f>
        <v>4.67349551856596</v>
      </c>
    </row>
    <row r="61" ht="15" spans="1:8">
      <c r="A61" s="355">
        <v>2010601</v>
      </c>
      <c r="B61" s="356" t="s">
        <v>77</v>
      </c>
      <c r="C61" s="358">
        <v>792</v>
      </c>
      <c r="D61" s="358">
        <v>880</v>
      </c>
      <c r="E61" s="358">
        <v>880</v>
      </c>
      <c r="F61" s="343">
        <f t="shared" si="22"/>
        <v>100</v>
      </c>
      <c r="G61" s="522">
        <v>797</v>
      </c>
      <c r="H61" s="517">
        <f t="shared" si="23"/>
        <v>0.631313131313121</v>
      </c>
    </row>
    <row r="62" ht="15" spans="1:8">
      <c r="A62" s="355">
        <v>2010602</v>
      </c>
      <c r="B62" s="356" t="s">
        <v>78</v>
      </c>
      <c r="C62" s="358">
        <v>160</v>
      </c>
      <c r="D62" s="358">
        <v>223</v>
      </c>
      <c r="E62" s="358">
        <v>223</v>
      </c>
      <c r="F62" s="343">
        <f t="shared" si="22"/>
        <v>100</v>
      </c>
      <c r="G62" s="522">
        <v>148</v>
      </c>
      <c r="H62" s="517">
        <f t="shared" si="23"/>
        <v>-7.5</v>
      </c>
    </row>
    <row r="63" ht="15" spans="1:8">
      <c r="A63" s="355">
        <v>2010603</v>
      </c>
      <c r="B63" s="356" t="s">
        <v>79</v>
      </c>
      <c r="C63" s="358"/>
      <c r="D63" s="358"/>
      <c r="E63" s="358"/>
      <c r="F63" s="343"/>
      <c r="G63" s="522"/>
      <c r="H63" s="517"/>
    </row>
    <row r="64" ht="15" spans="1:8">
      <c r="A64" s="355">
        <v>2010604</v>
      </c>
      <c r="B64" s="356" t="s">
        <v>114</v>
      </c>
      <c r="C64" s="358">
        <v>38</v>
      </c>
      <c r="D64" s="358">
        <v>38</v>
      </c>
      <c r="E64" s="358">
        <v>38</v>
      </c>
      <c r="F64" s="343">
        <f t="shared" ref="F64:F69" si="24">E64/D64*100</f>
        <v>100</v>
      </c>
      <c r="G64" s="522">
        <v>43</v>
      </c>
      <c r="H64" s="517"/>
    </row>
    <row r="65" ht="15" spans="1:8">
      <c r="A65" s="355">
        <v>2010605</v>
      </c>
      <c r="B65" s="356" t="s">
        <v>115</v>
      </c>
      <c r="C65" s="358">
        <v>40</v>
      </c>
      <c r="D65" s="358">
        <v>40</v>
      </c>
      <c r="E65" s="358">
        <v>40</v>
      </c>
      <c r="F65" s="343">
        <f t="shared" si="24"/>
        <v>100</v>
      </c>
      <c r="G65" s="522">
        <v>30</v>
      </c>
      <c r="H65" s="517"/>
    </row>
    <row r="66" ht="15" spans="1:8">
      <c r="A66" s="355">
        <v>2010606</v>
      </c>
      <c r="B66" s="356" t="s">
        <v>116</v>
      </c>
      <c r="C66" s="358">
        <v>40</v>
      </c>
      <c r="D66" s="358">
        <v>37</v>
      </c>
      <c r="E66" s="358">
        <v>37</v>
      </c>
      <c r="F66" s="343">
        <f t="shared" si="24"/>
        <v>100</v>
      </c>
      <c r="G66" s="522">
        <v>40</v>
      </c>
      <c r="H66" s="517"/>
    </row>
    <row r="67" ht="15" spans="1:8">
      <c r="A67" s="355">
        <v>2010607</v>
      </c>
      <c r="B67" s="356" t="s">
        <v>117</v>
      </c>
      <c r="C67" s="358">
        <v>86</v>
      </c>
      <c r="D67" s="358">
        <v>92</v>
      </c>
      <c r="E67" s="358">
        <v>92</v>
      </c>
      <c r="F67" s="343">
        <f t="shared" si="24"/>
        <v>100</v>
      </c>
      <c r="G67" s="522">
        <v>96</v>
      </c>
      <c r="H67" s="517">
        <f t="shared" ref="H67:H69" si="25">G67/C67*100-100</f>
        <v>11.6279069767442</v>
      </c>
    </row>
    <row r="68" ht="15" spans="1:8">
      <c r="A68" s="355">
        <v>2010608</v>
      </c>
      <c r="B68" s="356" t="s">
        <v>118</v>
      </c>
      <c r="C68" s="358">
        <v>20</v>
      </c>
      <c r="D68" s="358">
        <v>154</v>
      </c>
      <c r="E68" s="358">
        <v>154</v>
      </c>
      <c r="F68" s="343">
        <f t="shared" si="24"/>
        <v>100</v>
      </c>
      <c r="G68" s="522">
        <v>27</v>
      </c>
      <c r="H68" s="517">
        <f t="shared" si="25"/>
        <v>35</v>
      </c>
    </row>
    <row r="69" ht="15" spans="1:8">
      <c r="A69" s="355">
        <v>2010650</v>
      </c>
      <c r="B69" s="356" t="s">
        <v>86</v>
      </c>
      <c r="C69" s="358">
        <v>386</v>
      </c>
      <c r="D69" s="358">
        <v>383</v>
      </c>
      <c r="E69" s="358">
        <v>383</v>
      </c>
      <c r="F69" s="343">
        <f t="shared" si="24"/>
        <v>100</v>
      </c>
      <c r="G69" s="522">
        <v>454</v>
      </c>
      <c r="H69" s="517">
        <f t="shared" si="25"/>
        <v>17.6165803108808</v>
      </c>
    </row>
    <row r="70" ht="15" spans="1:8">
      <c r="A70" s="355">
        <v>2010699</v>
      </c>
      <c r="B70" s="356" t="s">
        <v>119</v>
      </c>
      <c r="C70" s="358"/>
      <c r="D70" s="358"/>
      <c r="E70" s="358"/>
      <c r="F70" s="343"/>
      <c r="G70" s="522"/>
      <c r="H70" s="517"/>
    </row>
    <row r="71" ht="15" spans="1:8">
      <c r="A71" s="350">
        <v>20107</v>
      </c>
      <c r="B71" s="351" t="s">
        <v>120</v>
      </c>
      <c r="C71" s="520">
        <f t="shared" ref="C71:G71" si="26">SUBTOTAL(9,C72:C78)</f>
        <v>0</v>
      </c>
      <c r="D71" s="520">
        <f t="shared" si="26"/>
        <v>1537</v>
      </c>
      <c r="E71" s="520">
        <f t="shared" si="26"/>
        <v>1537</v>
      </c>
      <c r="F71" s="353">
        <f t="shared" ref="F71:F74" si="27">E71/D71*100</f>
        <v>100</v>
      </c>
      <c r="G71" s="520">
        <f t="shared" si="26"/>
        <v>0</v>
      </c>
      <c r="H71" s="521"/>
    </row>
    <row r="72" ht="15" spans="1:8">
      <c r="A72" s="355">
        <v>2010701</v>
      </c>
      <c r="B72" s="356" t="s">
        <v>77</v>
      </c>
      <c r="C72" s="358"/>
      <c r="D72" s="358">
        <v>1237</v>
      </c>
      <c r="E72" s="358">
        <v>1237</v>
      </c>
      <c r="F72" s="343">
        <f t="shared" si="27"/>
        <v>100</v>
      </c>
      <c r="G72" s="522"/>
      <c r="H72" s="517"/>
    </row>
    <row r="73" ht="15" spans="1:8">
      <c r="A73" s="355">
        <v>2010702</v>
      </c>
      <c r="B73" s="356" t="s">
        <v>78</v>
      </c>
      <c r="C73" s="358"/>
      <c r="D73" s="358">
        <v>200</v>
      </c>
      <c r="E73" s="358">
        <v>200</v>
      </c>
      <c r="F73" s="343">
        <f t="shared" si="27"/>
        <v>100</v>
      </c>
      <c r="G73" s="522"/>
      <c r="H73" s="517"/>
    </row>
    <row r="74" ht="15" spans="1:8">
      <c r="A74" s="355">
        <v>2010703</v>
      </c>
      <c r="B74" s="356" t="s">
        <v>79</v>
      </c>
      <c r="C74" s="358"/>
      <c r="D74" s="358">
        <v>100</v>
      </c>
      <c r="E74" s="358">
        <v>100</v>
      </c>
      <c r="F74" s="343">
        <f t="shared" si="27"/>
        <v>100</v>
      </c>
      <c r="G74" s="522"/>
      <c r="H74" s="517"/>
    </row>
    <row r="75" ht="15" spans="1:8">
      <c r="A75" s="355">
        <v>2010709</v>
      </c>
      <c r="B75" s="356" t="s">
        <v>117</v>
      </c>
      <c r="C75" s="358"/>
      <c r="D75" s="358"/>
      <c r="E75" s="358"/>
      <c r="F75" s="343"/>
      <c r="G75" s="522"/>
      <c r="H75" s="517"/>
    </row>
    <row r="76" ht="15" spans="1:8">
      <c r="A76" s="355">
        <v>2010710</v>
      </c>
      <c r="B76" s="356" t="s">
        <v>121</v>
      </c>
      <c r="C76" s="358"/>
      <c r="D76" s="358"/>
      <c r="E76" s="358"/>
      <c r="F76" s="343"/>
      <c r="G76" s="522"/>
      <c r="H76" s="517"/>
    </row>
    <row r="77" ht="15" spans="1:8">
      <c r="A77" s="355">
        <v>2010750</v>
      </c>
      <c r="B77" s="356" t="s">
        <v>86</v>
      </c>
      <c r="C77" s="358"/>
      <c r="D77" s="358"/>
      <c r="E77" s="358"/>
      <c r="F77" s="343"/>
      <c r="G77" s="522"/>
      <c r="H77" s="517"/>
    </row>
    <row r="78" ht="15" spans="1:8">
      <c r="A78" s="355">
        <v>2010799</v>
      </c>
      <c r="B78" s="356" t="s">
        <v>122</v>
      </c>
      <c r="C78" s="358"/>
      <c r="D78" s="358"/>
      <c r="E78" s="358"/>
      <c r="F78" s="343"/>
      <c r="G78" s="522"/>
      <c r="H78" s="517"/>
    </row>
    <row r="79" ht="15" spans="1:8">
      <c r="A79" s="350">
        <v>20108</v>
      </c>
      <c r="B79" s="351" t="s">
        <v>123</v>
      </c>
      <c r="C79" s="520">
        <f t="shared" ref="C79:G79" si="28">SUBTOTAL(9,C80:C87)</f>
        <v>638</v>
      </c>
      <c r="D79" s="520">
        <f t="shared" si="28"/>
        <v>855</v>
      </c>
      <c r="E79" s="520">
        <f t="shared" si="28"/>
        <v>855</v>
      </c>
      <c r="F79" s="353">
        <f t="shared" ref="F79:F81" si="29">E79/D79*100</f>
        <v>100</v>
      </c>
      <c r="G79" s="520">
        <f t="shared" si="28"/>
        <v>706</v>
      </c>
      <c r="H79" s="521">
        <f>G79/C79*100-100</f>
        <v>10.6583072100313</v>
      </c>
    </row>
    <row r="80" ht="15" spans="1:8">
      <c r="A80" s="355">
        <v>2010801</v>
      </c>
      <c r="B80" s="356" t="s">
        <v>77</v>
      </c>
      <c r="C80" s="358">
        <v>370</v>
      </c>
      <c r="D80" s="358">
        <v>419</v>
      </c>
      <c r="E80" s="358">
        <v>419</v>
      </c>
      <c r="F80" s="343">
        <f t="shared" si="29"/>
        <v>100</v>
      </c>
      <c r="G80" s="522">
        <v>409</v>
      </c>
      <c r="H80" s="517">
        <f>G80/C80*100-100</f>
        <v>10.5405405405405</v>
      </c>
    </row>
    <row r="81" ht="15" spans="1:8">
      <c r="A81" s="355">
        <v>2010802</v>
      </c>
      <c r="B81" s="356" t="s">
        <v>78</v>
      </c>
      <c r="C81" s="358">
        <v>36</v>
      </c>
      <c r="D81" s="358">
        <v>88</v>
      </c>
      <c r="E81" s="358">
        <v>88</v>
      </c>
      <c r="F81" s="343">
        <f t="shared" si="29"/>
        <v>100</v>
      </c>
      <c r="G81" s="522"/>
      <c r="H81" s="517"/>
    </row>
    <row r="82" ht="15" spans="1:8">
      <c r="A82" s="355">
        <v>2010803</v>
      </c>
      <c r="B82" s="356" t="s">
        <v>79</v>
      </c>
      <c r="C82" s="358"/>
      <c r="D82" s="358"/>
      <c r="E82" s="358"/>
      <c r="F82" s="343"/>
      <c r="G82" s="522"/>
      <c r="H82" s="517"/>
    </row>
    <row r="83" ht="15" spans="1:8">
      <c r="A83" s="355">
        <v>2010804</v>
      </c>
      <c r="B83" s="356" t="s">
        <v>124</v>
      </c>
      <c r="C83" s="358"/>
      <c r="D83" s="358">
        <v>118</v>
      </c>
      <c r="E83" s="358">
        <v>118</v>
      </c>
      <c r="F83" s="343">
        <f>E83/D83*100</f>
        <v>100</v>
      </c>
      <c r="G83" s="522">
        <v>32</v>
      </c>
      <c r="H83" s="517"/>
    </row>
    <row r="84" ht="15" spans="1:8">
      <c r="A84" s="355">
        <v>2010805</v>
      </c>
      <c r="B84" s="356" t="s">
        <v>125</v>
      </c>
      <c r="C84" s="358"/>
      <c r="D84" s="358"/>
      <c r="E84" s="358"/>
      <c r="F84" s="343"/>
      <c r="G84" s="522"/>
      <c r="H84" s="517"/>
    </row>
    <row r="85" ht="15" spans="1:8">
      <c r="A85" s="355">
        <v>2010806</v>
      </c>
      <c r="B85" s="356" t="s">
        <v>117</v>
      </c>
      <c r="C85" s="358"/>
      <c r="D85" s="358"/>
      <c r="E85" s="358"/>
      <c r="F85" s="343"/>
      <c r="G85" s="522">
        <v>5</v>
      </c>
      <c r="H85" s="517"/>
    </row>
    <row r="86" ht="15" spans="1:8">
      <c r="A86" s="355">
        <v>2010850</v>
      </c>
      <c r="B86" s="356" t="s">
        <v>86</v>
      </c>
      <c r="C86" s="358">
        <v>232</v>
      </c>
      <c r="D86" s="358">
        <v>230</v>
      </c>
      <c r="E86" s="358">
        <v>230</v>
      </c>
      <c r="F86" s="343">
        <f>E86/D86*100</f>
        <v>100</v>
      </c>
      <c r="G86" s="522">
        <v>260</v>
      </c>
      <c r="H86" s="517">
        <f>G86/C86*100-100</f>
        <v>12.0689655172414</v>
      </c>
    </row>
    <row r="87" ht="15" spans="1:8">
      <c r="A87" s="355">
        <v>2010899</v>
      </c>
      <c r="B87" s="356" t="s">
        <v>126</v>
      </c>
      <c r="C87" s="358"/>
      <c r="D87" s="358"/>
      <c r="E87" s="358"/>
      <c r="F87" s="343"/>
      <c r="G87" s="522"/>
      <c r="H87" s="517"/>
    </row>
    <row r="88" ht="15" spans="1:8">
      <c r="A88" s="350">
        <v>20109</v>
      </c>
      <c r="B88" s="351" t="s">
        <v>127</v>
      </c>
      <c r="C88" s="520">
        <f t="shared" ref="C88:G88" si="30">SUBTOTAL(9,C89:C100)</f>
        <v>0</v>
      </c>
      <c r="D88" s="520">
        <f t="shared" si="30"/>
        <v>0</v>
      </c>
      <c r="E88" s="520">
        <f t="shared" si="30"/>
        <v>0</v>
      </c>
      <c r="F88" s="353"/>
      <c r="G88" s="520">
        <f t="shared" si="30"/>
        <v>0</v>
      </c>
      <c r="H88" s="521"/>
    </row>
    <row r="89" ht="15" spans="1:8">
      <c r="A89" s="355">
        <v>2010901</v>
      </c>
      <c r="B89" s="356" t="s">
        <v>77</v>
      </c>
      <c r="C89" s="358"/>
      <c r="D89" s="358"/>
      <c r="E89" s="358"/>
      <c r="F89" s="343"/>
      <c r="G89" s="522"/>
      <c r="H89" s="517"/>
    </row>
    <row r="90" ht="15" spans="1:8">
      <c r="A90" s="355">
        <v>2010902</v>
      </c>
      <c r="B90" s="356" t="s">
        <v>78</v>
      </c>
      <c r="C90" s="358"/>
      <c r="D90" s="358"/>
      <c r="E90" s="358"/>
      <c r="F90" s="343"/>
      <c r="G90" s="522"/>
      <c r="H90" s="517"/>
    </row>
    <row r="91" ht="15" spans="1:8">
      <c r="A91" s="355">
        <v>2010903</v>
      </c>
      <c r="B91" s="356" t="s">
        <v>79</v>
      </c>
      <c r="C91" s="358"/>
      <c r="D91" s="358"/>
      <c r="E91" s="358"/>
      <c r="F91" s="343"/>
      <c r="G91" s="522"/>
      <c r="H91" s="517"/>
    </row>
    <row r="92" ht="15" spans="1:8">
      <c r="A92" s="355">
        <v>2010905</v>
      </c>
      <c r="B92" s="356" t="s">
        <v>128</v>
      </c>
      <c r="C92" s="358"/>
      <c r="D92" s="358"/>
      <c r="E92" s="358"/>
      <c r="F92" s="343"/>
      <c r="G92" s="522"/>
      <c r="H92" s="517"/>
    </row>
    <row r="93" ht="15" spans="1:8">
      <c r="A93" s="355">
        <v>2010907</v>
      </c>
      <c r="B93" s="356" t="s">
        <v>129</v>
      </c>
      <c r="C93" s="358"/>
      <c r="D93" s="358"/>
      <c r="E93" s="358"/>
      <c r="F93" s="343"/>
      <c r="G93" s="522"/>
      <c r="H93" s="517"/>
    </row>
    <row r="94" ht="15" spans="1:8">
      <c r="A94" s="355">
        <v>2010908</v>
      </c>
      <c r="B94" s="356" t="s">
        <v>117</v>
      </c>
      <c r="C94" s="358"/>
      <c r="D94" s="358"/>
      <c r="E94" s="358"/>
      <c r="F94" s="343"/>
      <c r="G94" s="522"/>
      <c r="H94" s="517"/>
    </row>
    <row r="95" ht="15" spans="1:8">
      <c r="A95" s="355">
        <v>2010909</v>
      </c>
      <c r="B95" s="356" t="s">
        <v>130</v>
      </c>
      <c r="C95" s="358"/>
      <c r="D95" s="358"/>
      <c r="E95" s="358"/>
      <c r="F95" s="343"/>
      <c r="G95" s="522"/>
      <c r="H95" s="517"/>
    </row>
    <row r="96" ht="15" spans="1:8">
      <c r="A96" s="355">
        <v>2010910</v>
      </c>
      <c r="B96" s="356" t="s">
        <v>131</v>
      </c>
      <c r="C96" s="358"/>
      <c r="D96" s="358"/>
      <c r="E96" s="358"/>
      <c r="F96" s="343"/>
      <c r="G96" s="522"/>
      <c r="H96" s="517"/>
    </row>
    <row r="97" ht="15" spans="1:8">
      <c r="A97" s="355">
        <v>2010911</v>
      </c>
      <c r="B97" s="356" t="s">
        <v>132</v>
      </c>
      <c r="C97" s="358"/>
      <c r="D97" s="358"/>
      <c r="E97" s="358"/>
      <c r="F97" s="343"/>
      <c r="G97" s="522"/>
      <c r="H97" s="517"/>
    </row>
    <row r="98" ht="15" spans="1:8">
      <c r="A98" s="355">
        <v>2010912</v>
      </c>
      <c r="B98" s="356" t="s">
        <v>133</v>
      </c>
      <c r="C98" s="358"/>
      <c r="D98" s="358"/>
      <c r="E98" s="358"/>
      <c r="F98" s="343"/>
      <c r="G98" s="522"/>
      <c r="H98" s="517"/>
    </row>
    <row r="99" ht="15" spans="1:8">
      <c r="A99" s="355">
        <v>2010950</v>
      </c>
      <c r="B99" s="356" t="s">
        <v>86</v>
      </c>
      <c r="C99" s="358"/>
      <c r="D99" s="358"/>
      <c r="E99" s="358"/>
      <c r="F99" s="343"/>
      <c r="G99" s="522"/>
      <c r="H99" s="517"/>
    </row>
    <row r="100" ht="15" spans="1:8">
      <c r="A100" s="355">
        <v>2010999</v>
      </c>
      <c r="B100" s="356" t="s">
        <v>134</v>
      </c>
      <c r="C100" s="358"/>
      <c r="D100" s="358"/>
      <c r="E100" s="358"/>
      <c r="F100" s="343"/>
      <c r="G100" s="522"/>
      <c r="H100" s="517"/>
    </row>
    <row r="101" ht="15" spans="1:8">
      <c r="A101" s="350">
        <v>20111</v>
      </c>
      <c r="B101" s="351" t="s">
        <v>135</v>
      </c>
      <c r="C101" s="520">
        <f t="shared" ref="C101:G101" si="31">SUBTOTAL(9,C102:C109)</f>
        <v>1851</v>
      </c>
      <c r="D101" s="520">
        <f t="shared" si="31"/>
        <v>3062</v>
      </c>
      <c r="E101" s="520">
        <f t="shared" si="31"/>
        <v>3062</v>
      </c>
      <c r="F101" s="353">
        <f t="shared" ref="F101:F103" si="32">E101/D101*100</f>
        <v>100</v>
      </c>
      <c r="G101" s="520">
        <f t="shared" si="31"/>
        <v>1856</v>
      </c>
      <c r="H101" s="521">
        <f t="shared" ref="H101:H103" si="33">G101/C101*100-100</f>
        <v>0.270124257158287</v>
      </c>
    </row>
    <row r="102" ht="15" spans="1:8">
      <c r="A102" s="355">
        <v>2011101</v>
      </c>
      <c r="B102" s="356" t="s">
        <v>77</v>
      </c>
      <c r="C102" s="358">
        <v>1709</v>
      </c>
      <c r="D102" s="358">
        <v>1705</v>
      </c>
      <c r="E102" s="358">
        <v>1705</v>
      </c>
      <c r="F102" s="343">
        <f t="shared" si="32"/>
        <v>100</v>
      </c>
      <c r="G102" s="522">
        <v>1686</v>
      </c>
      <c r="H102" s="517">
        <f t="shared" si="33"/>
        <v>-1.34581626682271</v>
      </c>
    </row>
    <row r="103" ht="15" spans="1:8">
      <c r="A103" s="355">
        <v>2011102</v>
      </c>
      <c r="B103" s="356" t="s">
        <v>78</v>
      </c>
      <c r="C103" s="358">
        <v>31</v>
      </c>
      <c r="D103" s="358">
        <v>1199</v>
      </c>
      <c r="E103" s="358">
        <v>1199</v>
      </c>
      <c r="F103" s="343">
        <f t="shared" si="32"/>
        <v>100</v>
      </c>
      <c r="G103" s="522">
        <v>31</v>
      </c>
      <c r="H103" s="517">
        <f t="shared" si="33"/>
        <v>0</v>
      </c>
    </row>
    <row r="104" ht="15" spans="1:8">
      <c r="A104" s="355">
        <v>2011103</v>
      </c>
      <c r="B104" s="356" t="s">
        <v>79</v>
      </c>
      <c r="C104" s="358"/>
      <c r="D104" s="358"/>
      <c r="E104" s="358"/>
      <c r="F104" s="343"/>
      <c r="G104" s="522"/>
      <c r="H104" s="517"/>
    </row>
    <row r="105" ht="15" spans="1:8">
      <c r="A105" s="355">
        <v>2011104</v>
      </c>
      <c r="B105" s="356" t="s">
        <v>136</v>
      </c>
      <c r="C105" s="358"/>
      <c r="D105" s="358"/>
      <c r="E105" s="358"/>
      <c r="F105" s="343"/>
      <c r="G105" s="522"/>
      <c r="H105" s="517"/>
    </row>
    <row r="106" ht="15" spans="1:8">
      <c r="A106" s="355">
        <v>2011105</v>
      </c>
      <c r="B106" s="356" t="s">
        <v>137</v>
      </c>
      <c r="C106" s="358"/>
      <c r="D106" s="358"/>
      <c r="E106" s="358"/>
      <c r="F106" s="343"/>
      <c r="G106" s="522"/>
      <c r="H106" s="517"/>
    </row>
    <row r="107" ht="15" spans="1:8">
      <c r="A107" s="355">
        <v>2011106</v>
      </c>
      <c r="B107" s="356" t="s">
        <v>138</v>
      </c>
      <c r="C107" s="358"/>
      <c r="D107" s="358"/>
      <c r="E107" s="358"/>
      <c r="F107" s="343"/>
      <c r="G107" s="522"/>
      <c r="H107" s="517"/>
    </row>
    <row r="108" ht="15" spans="1:8">
      <c r="A108" s="355">
        <v>2011150</v>
      </c>
      <c r="B108" s="356" t="s">
        <v>86</v>
      </c>
      <c r="C108" s="358">
        <v>111</v>
      </c>
      <c r="D108" s="358">
        <v>111</v>
      </c>
      <c r="E108" s="358">
        <v>111</v>
      </c>
      <c r="F108" s="343">
        <f t="shared" ref="F108:F113" si="34">E108/D108*100</f>
        <v>100</v>
      </c>
      <c r="G108" s="522">
        <v>139</v>
      </c>
      <c r="H108" s="517">
        <f t="shared" ref="H108:H113" si="35">G108/C108*100-100</f>
        <v>25.2252252252252</v>
      </c>
    </row>
    <row r="109" ht="15" spans="1:8">
      <c r="A109" s="355">
        <v>2011199</v>
      </c>
      <c r="B109" s="356" t="s">
        <v>139</v>
      </c>
      <c r="C109" s="358"/>
      <c r="D109" s="358">
        <v>47</v>
      </c>
      <c r="E109" s="358">
        <v>47</v>
      </c>
      <c r="F109" s="343">
        <f t="shared" si="34"/>
        <v>100</v>
      </c>
      <c r="G109" s="522"/>
      <c r="H109" s="517"/>
    </row>
    <row r="110" ht="15" spans="1:8">
      <c r="A110" s="350">
        <v>20113</v>
      </c>
      <c r="B110" s="351" t="s">
        <v>140</v>
      </c>
      <c r="C110" s="523">
        <f t="shared" ref="C110:G110" si="36">SUBTOTAL(9,C111:C120)</f>
        <v>2463</v>
      </c>
      <c r="D110" s="523">
        <f t="shared" si="36"/>
        <v>3639</v>
      </c>
      <c r="E110" s="523">
        <f t="shared" si="36"/>
        <v>3639</v>
      </c>
      <c r="F110" s="353">
        <f t="shared" si="34"/>
        <v>100</v>
      </c>
      <c r="G110" s="523">
        <f t="shared" si="36"/>
        <v>2395</v>
      </c>
      <c r="H110" s="521">
        <f t="shared" si="35"/>
        <v>-2.76086073893626</v>
      </c>
    </row>
    <row r="111" ht="15" spans="1:8">
      <c r="A111" s="355">
        <v>2011301</v>
      </c>
      <c r="B111" s="356" t="s">
        <v>77</v>
      </c>
      <c r="C111" s="358">
        <v>1466</v>
      </c>
      <c r="D111" s="358">
        <v>1495</v>
      </c>
      <c r="E111" s="358">
        <v>1495</v>
      </c>
      <c r="F111" s="343">
        <f t="shared" si="34"/>
        <v>100</v>
      </c>
      <c r="G111" s="522">
        <v>1387</v>
      </c>
      <c r="H111" s="517">
        <f t="shared" si="35"/>
        <v>-5.38881309686221</v>
      </c>
    </row>
    <row r="112" ht="15" spans="1:8">
      <c r="A112" s="355">
        <v>2011302</v>
      </c>
      <c r="B112" s="356" t="s">
        <v>78</v>
      </c>
      <c r="C112" s="358">
        <v>74</v>
      </c>
      <c r="D112" s="358">
        <v>983</v>
      </c>
      <c r="E112" s="358">
        <v>983</v>
      </c>
      <c r="F112" s="343">
        <f t="shared" si="34"/>
        <v>100</v>
      </c>
      <c r="G112" s="522">
        <v>57</v>
      </c>
      <c r="H112" s="517">
        <f t="shared" si="35"/>
        <v>-22.972972972973</v>
      </c>
    </row>
    <row r="113" ht="15" spans="1:8">
      <c r="A113" s="355">
        <v>2011303</v>
      </c>
      <c r="B113" s="356" t="s">
        <v>79</v>
      </c>
      <c r="C113" s="358">
        <v>329</v>
      </c>
      <c r="D113" s="358">
        <v>322</v>
      </c>
      <c r="E113" s="358">
        <v>322</v>
      </c>
      <c r="F113" s="343">
        <f t="shared" si="34"/>
        <v>100</v>
      </c>
      <c r="G113" s="522">
        <v>328</v>
      </c>
      <c r="H113" s="517">
        <f t="shared" si="35"/>
        <v>-0.303951367781153</v>
      </c>
    </row>
    <row r="114" ht="15" spans="1:8">
      <c r="A114" s="355">
        <v>2011304</v>
      </c>
      <c r="B114" s="356" t="s">
        <v>141</v>
      </c>
      <c r="C114" s="358"/>
      <c r="D114" s="358"/>
      <c r="E114" s="358"/>
      <c r="F114" s="343"/>
      <c r="G114" s="522"/>
      <c r="H114" s="517"/>
    </row>
    <row r="115" ht="15" spans="1:8">
      <c r="A115" s="355">
        <v>2011305</v>
      </c>
      <c r="B115" s="356" t="s">
        <v>142</v>
      </c>
      <c r="C115" s="358"/>
      <c r="D115" s="358"/>
      <c r="E115" s="358"/>
      <c r="F115" s="343"/>
      <c r="G115" s="522"/>
      <c r="H115" s="517"/>
    </row>
    <row r="116" ht="15" spans="1:8">
      <c r="A116" s="355">
        <v>2011306</v>
      </c>
      <c r="B116" s="356" t="s">
        <v>143</v>
      </c>
      <c r="C116" s="358"/>
      <c r="D116" s="358"/>
      <c r="E116" s="358"/>
      <c r="F116" s="343"/>
      <c r="G116" s="522"/>
      <c r="H116" s="517"/>
    </row>
    <row r="117" ht="15" spans="1:8">
      <c r="A117" s="355">
        <v>2011307</v>
      </c>
      <c r="B117" s="356" t="s">
        <v>144</v>
      </c>
      <c r="C117" s="358"/>
      <c r="D117" s="358"/>
      <c r="E117" s="358"/>
      <c r="F117" s="343"/>
      <c r="G117" s="522"/>
      <c r="H117" s="517"/>
    </row>
    <row r="118" ht="15" spans="1:8">
      <c r="A118" s="355">
        <v>2011308</v>
      </c>
      <c r="B118" s="356" t="s">
        <v>145</v>
      </c>
      <c r="C118" s="358">
        <v>345</v>
      </c>
      <c r="D118" s="358">
        <v>592</v>
      </c>
      <c r="E118" s="358">
        <v>592</v>
      </c>
      <c r="F118" s="343">
        <f t="shared" ref="F118:F121" si="37">E118/D118*100</f>
        <v>100</v>
      </c>
      <c r="G118" s="522">
        <v>335</v>
      </c>
      <c r="H118" s="517">
        <f>G118/C118*100-100</f>
        <v>-2.89855072463769</v>
      </c>
    </row>
    <row r="119" ht="15" spans="1:8">
      <c r="A119" s="355">
        <v>2011350</v>
      </c>
      <c r="B119" s="356" t="s">
        <v>86</v>
      </c>
      <c r="C119" s="358">
        <v>249</v>
      </c>
      <c r="D119" s="358">
        <v>238</v>
      </c>
      <c r="E119" s="358">
        <v>238</v>
      </c>
      <c r="F119" s="343">
        <f t="shared" si="37"/>
        <v>100</v>
      </c>
      <c r="G119" s="522">
        <v>288</v>
      </c>
      <c r="H119" s="517">
        <f>G119/C119*100-100</f>
        <v>15.6626506024096</v>
      </c>
    </row>
    <row r="120" ht="15" spans="1:8">
      <c r="A120" s="355">
        <v>2011399</v>
      </c>
      <c r="B120" s="356" t="s">
        <v>146</v>
      </c>
      <c r="C120" s="358"/>
      <c r="D120" s="358">
        <v>9</v>
      </c>
      <c r="E120" s="358">
        <v>9</v>
      </c>
      <c r="F120" s="343">
        <f t="shared" si="37"/>
        <v>100</v>
      </c>
      <c r="G120" s="522"/>
      <c r="H120" s="517"/>
    </row>
    <row r="121" ht="15" spans="1:8">
      <c r="A121" s="350">
        <v>20114</v>
      </c>
      <c r="B121" s="351" t="s">
        <v>147</v>
      </c>
      <c r="C121" s="523">
        <f t="shared" ref="C121:G121" si="38">SUBTOTAL(9,C122:C132)</f>
        <v>0</v>
      </c>
      <c r="D121" s="523">
        <f t="shared" si="38"/>
        <v>48</v>
      </c>
      <c r="E121" s="523">
        <f t="shared" si="38"/>
        <v>48</v>
      </c>
      <c r="F121" s="353">
        <f t="shared" si="37"/>
        <v>100</v>
      </c>
      <c r="G121" s="523">
        <f t="shared" si="38"/>
        <v>0</v>
      </c>
      <c r="H121" s="521"/>
    </row>
    <row r="122" ht="15" spans="1:8">
      <c r="A122" s="355">
        <v>2011401</v>
      </c>
      <c r="B122" s="356" t="s">
        <v>77</v>
      </c>
      <c r="C122" s="358"/>
      <c r="D122" s="358"/>
      <c r="E122" s="358"/>
      <c r="F122" s="343"/>
      <c r="G122" s="522"/>
      <c r="H122" s="517"/>
    </row>
    <row r="123" ht="15" spans="1:8">
      <c r="A123" s="355">
        <v>2011402</v>
      </c>
      <c r="B123" s="356" t="s">
        <v>78</v>
      </c>
      <c r="C123" s="358"/>
      <c r="D123" s="358"/>
      <c r="E123" s="358"/>
      <c r="F123" s="343"/>
      <c r="G123" s="522"/>
      <c r="H123" s="517"/>
    </row>
    <row r="124" ht="15" spans="1:8">
      <c r="A124" s="355">
        <v>2011403</v>
      </c>
      <c r="B124" s="356" t="s">
        <v>79</v>
      </c>
      <c r="C124" s="358"/>
      <c r="D124" s="358"/>
      <c r="E124" s="358"/>
      <c r="F124" s="343"/>
      <c r="G124" s="522"/>
      <c r="H124" s="517"/>
    </row>
    <row r="125" ht="15" spans="1:8">
      <c r="A125" s="355">
        <v>2011404</v>
      </c>
      <c r="B125" s="356" t="s">
        <v>148</v>
      </c>
      <c r="C125" s="358"/>
      <c r="D125" s="358"/>
      <c r="E125" s="358"/>
      <c r="F125" s="343"/>
      <c r="G125" s="522"/>
      <c r="H125" s="517"/>
    </row>
    <row r="126" ht="15" spans="1:8">
      <c r="A126" s="355">
        <v>2011405</v>
      </c>
      <c r="B126" s="356" t="s">
        <v>149</v>
      </c>
      <c r="C126" s="358"/>
      <c r="D126" s="358"/>
      <c r="E126" s="358"/>
      <c r="F126" s="343"/>
      <c r="G126" s="522"/>
      <c r="H126" s="517"/>
    </row>
    <row r="127" ht="15" spans="1:8">
      <c r="A127" s="355">
        <v>2011408</v>
      </c>
      <c r="B127" s="356" t="s">
        <v>150</v>
      </c>
      <c r="C127" s="358"/>
      <c r="D127" s="358"/>
      <c r="E127" s="358"/>
      <c r="F127" s="343"/>
      <c r="G127" s="522"/>
      <c r="H127" s="517"/>
    </row>
    <row r="128" ht="15" spans="1:8">
      <c r="A128" s="355">
        <v>2011409</v>
      </c>
      <c r="B128" s="356" t="s">
        <v>151</v>
      </c>
      <c r="C128" s="358"/>
      <c r="D128" s="358"/>
      <c r="E128" s="358"/>
      <c r="F128" s="343"/>
      <c r="G128" s="522"/>
      <c r="H128" s="517"/>
    </row>
    <row r="129" ht="15" spans="1:8">
      <c r="A129" s="355">
        <v>2011410</v>
      </c>
      <c r="B129" s="356" t="s">
        <v>152</v>
      </c>
      <c r="C129" s="358"/>
      <c r="D129" s="358"/>
      <c r="E129" s="358"/>
      <c r="F129" s="343"/>
      <c r="G129" s="522"/>
      <c r="H129" s="517"/>
    </row>
    <row r="130" ht="15" spans="1:8">
      <c r="A130" s="355">
        <v>2011411</v>
      </c>
      <c r="B130" s="356" t="s">
        <v>153</v>
      </c>
      <c r="C130" s="358"/>
      <c r="D130" s="358"/>
      <c r="E130" s="358"/>
      <c r="F130" s="343"/>
      <c r="G130" s="522"/>
      <c r="H130" s="517"/>
    </row>
    <row r="131" ht="15" spans="1:8">
      <c r="A131" s="355">
        <v>2011450</v>
      </c>
      <c r="B131" s="356" t="s">
        <v>86</v>
      </c>
      <c r="C131" s="358"/>
      <c r="D131" s="358"/>
      <c r="E131" s="358"/>
      <c r="F131" s="343"/>
      <c r="G131" s="522"/>
      <c r="H131" s="517"/>
    </row>
    <row r="132" ht="15" spans="1:8">
      <c r="A132" s="355">
        <v>2011499</v>
      </c>
      <c r="B132" s="356" t="s">
        <v>154</v>
      </c>
      <c r="C132" s="358"/>
      <c r="D132" s="358">
        <v>48</v>
      </c>
      <c r="E132" s="358">
        <v>48</v>
      </c>
      <c r="F132" s="343">
        <f>E132/D132*100</f>
        <v>100</v>
      </c>
      <c r="G132" s="522"/>
      <c r="H132" s="517"/>
    </row>
    <row r="133" ht="15" spans="1:8">
      <c r="A133" s="350">
        <v>20123</v>
      </c>
      <c r="B133" s="351" t="s">
        <v>155</v>
      </c>
      <c r="C133" s="520"/>
      <c r="D133" s="520">
        <f>SUBTOTAL(9,D134:D139)</f>
        <v>0</v>
      </c>
      <c r="E133" s="520">
        <f>SUBTOTAL(9,E134:E139)</f>
        <v>0</v>
      </c>
      <c r="F133" s="353"/>
      <c r="G133" s="520"/>
      <c r="H133" s="521"/>
    </row>
    <row r="134" ht="15" spans="1:8">
      <c r="A134" s="355">
        <v>2012301</v>
      </c>
      <c r="B134" s="356" t="s">
        <v>77</v>
      </c>
      <c r="C134" s="358"/>
      <c r="D134" s="358"/>
      <c r="E134" s="358"/>
      <c r="F134" s="343"/>
      <c r="G134" s="522"/>
      <c r="H134" s="517"/>
    </row>
    <row r="135" ht="15" spans="1:8">
      <c r="A135" s="355">
        <v>2012302</v>
      </c>
      <c r="B135" s="356" t="s">
        <v>78</v>
      </c>
      <c r="C135" s="358"/>
      <c r="D135" s="358"/>
      <c r="E135" s="358"/>
      <c r="F135" s="343"/>
      <c r="G135" s="522"/>
      <c r="H135" s="517"/>
    </row>
    <row r="136" ht="15" spans="1:8">
      <c r="A136" s="355">
        <v>2012303</v>
      </c>
      <c r="B136" s="356" t="s">
        <v>79</v>
      </c>
      <c r="C136" s="358"/>
      <c r="D136" s="358"/>
      <c r="E136" s="358"/>
      <c r="F136" s="343"/>
      <c r="G136" s="522"/>
      <c r="H136" s="517"/>
    </row>
    <row r="137" ht="15" spans="1:8">
      <c r="A137" s="355">
        <v>2012304</v>
      </c>
      <c r="B137" s="356" t="s">
        <v>156</v>
      </c>
      <c r="C137" s="358"/>
      <c r="D137" s="358"/>
      <c r="E137" s="358"/>
      <c r="F137" s="343"/>
      <c r="G137" s="522"/>
      <c r="H137" s="517"/>
    </row>
    <row r="138" ht="15" spans="1:8">
      <c r="A138" s="355">
        <v>2012350</v>
      </c>
      <c r="B138" s="356" t="s">
        <v>86</v>
      </c>
      <c r="C138" s="358"/>
      <c r="D138" s="358"/>
      <c r="E138" s="358"/>
      <c r="F138" s="343"/>
      <c r="G138" s="522"/>
      <c r="H138" s="517"/>
    </row>
    <row r="139" ht="15" spans="1:8">
      <c r="A139" s="355">
        <v>2012399</v>
      </c>
      <c r="B139" s="356" t="s">
        <v>157</v>
      </c>
      <c r="C139" s="358"/>
      <c r="D139" s="358"/>
      <c r="E139" s="358"/>
      <c r="F139" s="343"/>
      <c r="G139" s="522"/>
      <c r="H139" s="517"/>
    </row>
    <row r="140" ht="15" spans="1:8">
      <c r="A140" s="350">
        <v>20125</v>
      </c>
      <c r="B140" s="351" t="s">
        <v>158</v>
      </c>
      <c r="C140" s="520">
        <f t="shared" ref="C140:G140" si="39">SUBTOTAL(9,C141:C147)</f>
        <v>61</v>
      </c>
      <c r="D140" s="520">
        <f t="shared" si="39"/>
        <v>68</v>
      </c>
      <c r="E140" s="520">
        <f t="shared" si="39"/>
        <v>68</v>
      </c>
      <c r="F140" s="353">
        <f t="shared" ref="F140:F142" si="40">E140/D140*100</f>
        <v>100</v>
      </c>
      <c r="G140" s="520">
        <f t="shared" si="39"/>
        <v>63</v>
      </c>
      <c r="H140" s="521">
        <f t="shared" ref="H140:H142" si="41">G140/C140*100-100</f>
        <v>3.27868852459017</v>
      </c>
    </row>
    <row r="141" ht="15" spans="1:8">
      <c r="A141" s="355">
        <v>2012501</v>
      </c>
      <c r="B141" s="356" t="s">
        <v>77</v>
      </c>
      <c r="C141" s="358">
        <v>57</v>
      </c>
      <c r="D141" s="358">
        <v>60</v>
      </c>
      <c r="E141" s="358">
        <v>60</v>
      </c>
      <c r="F141" s="343">
        <f t="shared" si="40"/>
        <v>100</v>
      </c>
      <c r="G141" s="522">
        <v>59</v>
      </c>
      <c r="H141" s="517">
        <f t="shared" si="41"/>
        <v>3.50877192982458</v>
      </c>
    </row>
    <row r="142" ht="15" spans="1:8">
      <c r="A142" s="355">
        <v>2012502</v>
      </c>
      <c r="B142" s="356" t="s">
        <v>78</v>
      </c>
      <c r="C142" s="358">
        <v>4</v>
      </c>
      <c r="D142" s="358">
        <v>8</v>
      </c>
      <c r="E142" s="358">
        <v>8</v>
      </c>
      <c r="F142" s="343">
        <f t="shared" si="40"/>
        <v>100</v>
      </c>
      <c r="G142" s="522">
        <v>4</v>
      </c>
      <c r="H142" s="517">
        <f t="shared" si="41"/>
        <v>0</v>
      </c>
    </row>
    <row r="143" ht="15" spans="1:8">
      <c r="A143" s="355">
        <v>2012503</v>
      </c>
      <c r="B143" s="356" t="s">
        <v>79</v>
      </c>
      <c r="C143" s="358"/>
      <c r="D143" s="358"/>
      <c r="E143" s="358"/>
      <c r="F143" s="343"/>
      <c r="G143" s="522"/>
      <c r="H143" s="517"/>
    </row>
    <row r="144" ht="15" spans="1:8">
      <c r="A144" s="355">
        <v>2012504</v>
      </c>
      <c r="B144" s="356" t="s">
        <v>159</v>
      </c>
      <c r="C144" s="358"/>
      <c r="D144" s="358"/>
      <c r="E144" s="358"/>
      <c r="F144" s="343"/>
      <c r="G144" s="522"/>
      <c r="H144" s="517"/>
    </row>
    <row r="145" ht="15" spans="1:8">
      <c r="A145" s="355">
        <v>2012505</v>
      </c>
      <c r="B145" s="356" t="s">
        <v>160</v>
      </c>
      <c r="C145" s="358"/>
      <c r="D145" s="358"/>
      <c r="E145" s="358"/>
      <c r="F145" s="343"/>
      <c r="G145" s="522"/>
      <c r="H145" s="517"/>
    </row>
    <row r="146" ht="15" spans="1:8">
      <c r="A146" s="355">
        <v>2012550</v>
      </c>
      <c r="B146" s="356" t="s">
        <v>86</v>
      </c>
      <c r="C146" s="358"/>
      <c r="D146" s="358"/>
      <c r="E146" s="358"/>
      <c r="F146" s="343"/>
      <c r="G146" s="522"/>
      <c r="H146" s="517"/>
    </row>
    <row r="147" ht="15" spans="1:8">
      <c r="A147" s="355">
        <v>2012599</v>
      </c>
      <c r="B147" s="356" t="s">
        <v>161</v>
      </c>
      <c r="C147" s="358"/>
      <c r="D147" s="358"/>
      <c r="E147" s="358"/>
      <c r="F147" s="343"/>
      <c r="G147" s="522"/>
      <c r="H147" s="517"/>
    </row>
    <row r="148" ht="15" spans="1:8">
      <c r="A148" s="350">
        <v>20126</v>
      </c>
      <c r="B148" s="351" t="s">
        <v>162</v>
      </c>
      <c r="C148" s="520">
        <f t="shared" ref="C148:G148" si="42">SUBTOTAL(9,C149:C153)</f>
        <v>298</v>
      </c>
      <c r="D148" s="520">
        <f t="shared" si="42"/>
        <v>330</v>
      </c>
      <c r="E148" s="520">
        <f t="shared" si="42"/>
        <v>330</v>
      </c>
      <c r="F148" s="353">
        <f t="shared" ref="F148:F150" si="43">E148/D148*100</f>
        <v>100</v>
      </c>
      <c r="G148" s="520">
        <f t="shared" si="42"/>
        <v>274</v>
      </c>
      <c r="H148" s="521">
        <f t="shared" ref="H148:H152" si="44">G148/C148*100-100</f>
        <v>-8.05369127516778</v>
      </c>
    </row>
    <row r="149" ht="15" spans="1:8">
      <c r="A149" s="355">
        <v>2012601</v>
      </c>
      <c r="B149" s="356" t="s">
        <v>77</v>
      </c>
      <c r="C149" s="358">
        <v>165</v>
      </c>
      <c r="D149" s="358">
        <v>162</v>
      </c>
      <c r="E149" s="358">
        <v>162</v>
      </c>
      <c r="F149" s="343">
        <f t="shared" si="43"/>
        <v>100</v>
      </c>
      <c r="G149" s="522">
        <v>142</v>
      </c>
      <c r="H149" s="517">
        <f t="shared" si="44"/>
        <v>-13.9393939393939</v>
      </c>
    </row>
    <row r="150" ht="15" spans="1:8">
      <c r="A150" s="355">
        <v>2012602</v>
      </c>
      <c r="B150" s="356" t="s">
        <v>78</v>
      </c>
      <c r="C150" s="358">
        <v>112</v>
      </c>
      <c r="D150" s="358">
        <v>49</v>
      </c>
      <c r="E150" s="358">
        <v>49</v>
      </c>
      <c r="F150" s="343">
        <f t="shared" si="43"/>
        <v>100</v>
      </c>
      <c r="G150" s="522"/>
      <c r="H150" s="517"/>
    </row>
    <row r="151" ht="15" spans="1:8">
      <c r="A151" s="355">
        <v>2012603</v>
      </c>
      <c r="B151" s="356" t="s">
        <v>79</v>
      </c>
      <c r="C151" s="358"/>
      <c r="D151" s="358"/>
      <c r="E151" s="358"/>
      <c r="F151" s="343"/>
      <c r="G151" s="522"/>
      <c r="H151" s="517"/>
    </row>
    <row r="152" ht="15" spans="1:8">
      <c r="A152" s="355">
        <v>2012604</v>
      </c>
      <c r="B152" s="356" t="s">
        <v>163</v>
      </c>
      <c r="C152" s="358">
        <v>21</v>
      </c>
      <c r="D152" s="358">
        <v>79</v>
      </c>
      <c r="E152" s="358">
        <v>79</v>
      </c>
      <c r="F152" s="343">
        <f t="shared" ref="F152:F156" si="45">E152/D152*100</f>
        <v>100</v>
      </c>
      <c r="G152" s="522">
        <v>132</v>
      </c>
      <c r="H152" s="517">
        <f t="shared" si="44"/>
        <v>528.571428571429</v>
      </c>
    </row>
    <row r="153" ht="15" spans="1:8">
      <c r="A153" s="355">
        <v>2012699</v>
      </c>
      <c r="B153" s="356" t="s">
        <v>164</v>
      </c>
      <c r="C153" s="358"/>
      <c r="D153" s="358">
        <v>40</v>
      </c>
      <c r="E153" s="358">
        <v>40</v>
      </c>
      <c r="F153" s="343">
        <f t="shared" si="45"/>
        <v>100</v>
      </c>
      <c r="G153" s="522"/>
      <c r="H153" s="517"/>
    </row>
    <row r="154" ht="15" spans="1:8">
      <c r="A154" s="350">
        <v>20128</v>
      </c>
      <c r="B154" s="351" t="s">
        <v>165</v>
      </c>
      <c r="C154" s="520">
        <f t="shared" ref="C154:G154" si="46">SUBTOTAL(9,C155:C160)</f>
        <v>250</v>
      </c>
      <c r="D154" s="520">
        <f t="shared" si="46"/>
        <v>328</v>
      </c>
      <c r="E154" s="520">
        <f t="shared" si="46"/>
        <v>328</v>
      </c>
      <c r="F154" s="353">
        <f t="shared" si="45"/>
        <v>100</v>
      </c>
      <c r="G154" s="520">
        <f t="shared" si="46"/>
        <v>258</v>
      </c>
      <c r="H154" s="521">
        <f t="shared" ref="H154:H156" si="47">G154/C154*100-100</f>
        <v>3.2</v>
      </c>
    </row>
    <row r="155" ht="15" spans="1:8">
      <c r="A155" s="355">
        <v>2012801</v>
      </c>
      <c r="B155" s="356" t="s">
        <v>77</v>
      </c>
      <c r="C155" s="358">
        <v>215</v>
      </c>
      <c r="D155" s="358">
        <v>226</v>
      </c>
      <c r="E155" s="358">
        <v>226</v>
      </c>
      <c r="F155" s="343">
        <f t="shared" si="45"/>
        <v>100</v>
      </c>
      <c r="G155" s="522">
        <v>222</v>
      </c>
      <c r="H155" s="517">
        <f t="shared" si="47"/>
        <v>3.25581395348837</v>
      </c>
    </row>
    <row r="156" ht="15" spans="1:8">
      <c r="A156" s="355">
        <v>2012802</v>
      </c>
      <c r="B156" s="356" t="s">
        <v>78</v>
      </c>
      <c r="C156" s="358">
        <v>14</v>
      </c>
      <c r="D156" s="358">
        <v>82</v>
      </c>
      <c r="E156" s="358">
        <v>82</v>
      </c>
      <c r="F156" s="343">
        <f t="shared" si="45"/>
        <v>100</v>
      </c>
      <c r="G156" s="522">
        <v>14</v>
      </c>
      <c r="H156" s="517">
        <f t="shared" si="47"/>
        <v>0</v>
      </c>
    </row>
    <row r="157" ht="15" spans="1:8">
      <c r="A157" s="355">
        <v>2012803</v>
      </c>
      <c r="B157" s="356" t="s">
        <v>79</v>
      </c>
      <c r="C157" s="358"/>
      <c r="D157" s="358"/>
      <c r="E157" s="358"/>
      <c r="F157" s="343"/>
      <c r="G157" s="522"/>
      <c r="H157" s="517"/>
    </row>
    <row r="158" ht="15" spans="1:8">
      <c r="A158" s="355">
        <v>2012804</v>
      </c>
      <c r="B158" s="356" t="s">
        <v>91</v>
      </c>
      <c r="C158" s="358"/>
      <c r="D158" s="358"/>
      <c r="E158" s="358"/>
      <c r="F158" s="343"/>
      <c r="G158" s="522"/>
      <c r="H158" s="517"/>
    </row>
    <row r="159" ht="15" spans="1:8">
      <c r="A159" s="355">
        <v>2012850</v>
      </c>
      <c r="B159" s="356" t="s">
        <v>86</v>
      </c>
      <c r="C159" s="358">
        <v>21</v>
      </c>
      <c r="D159" s="358">
        <v>20</v>
      </c>
      <c r="E159" s="358">
        <v>20</v>
      </c>
      <c r="F159" s="343">
        <f t="shared" ref="F159:F163" si="48">E159/D159*100</f>
        <v>100</v>
      </c>
      <c r="G159" s="522">
        <v>22</v>
      </c>
      <c r="H159" s="517">
        <f t="shared" ref="H159:H163" si="49">G159/C159*100-100</f>
        <v>4.76190476190477</v>
      </c>
    </row>
    <row r="160" ht="15" spans="1:8">
      <c r="A160" s="355">
        <v>2012899</v>
      </c>
      <c r="B160" s="356" t="s">
        <v>166</v>
      </c>
      <c r="C160" s="358"/>
      <c r="D160" s="358"/>
      <c r="E160" s="358"/>
      <c r="F160" s="343"/>
      <c r="G160" s="522"/>
      <c r="H160" s="517"/>
    </row>
    <row r="161" ht="15" spans="1:8">
      <c r="A161" s="350">
        <v>20129</v>
      </c>
      <c r="B161" s="351" t="s">
        <v>167</v>
      </c>
      <c r="C161" s="520">
        <f t="shared" ref="C161:G161" si="50">SUBTOTAL(9,C162:C167)</f>
        <v>517</v>
      </c>
      <c r="D161" s="520">
        <f t="shared" si="50"/>
        <v>789</v>
      </c>
      <c r="E161" s="520">
        <f t="shared" si="50"/>
        <v>786</v>
      </c>
      <c r="F161" s="353">
        <f t="shared" si="48"/>
        <v>99.6197718631179</v>
      </c>
      <c r="G161" s="520">
        <f t="shared" si="50"/>
        <v>570</v>
      </c>
      <c r="H161" s="521">
        <f t="shared" si="49"/>
        <v>10.2514506769826</v>
      </c>
    </row>
    <row r="162" ht="15" spans="1:8">
      <c r="A162" s="355">
        <v>2012901</v>
      </c>
      <c r="B162" s="356" t="s">
        <v>77</v>
      </c>
      <c r="C162" s="358">
        <v>369</v>
      </c>
      <c r="D162" s="358">
        <v>401</v>
      </c>
      <c r="E162" s="358">
        <v>401</v>
      </c>
      <c r="F162" s="343">
        <f t="shared" si="48"/>
        <v>100</v>
      </c>
      <c r="G162" s="522">
        <v>419</v>
      </c>
      <c r="H162" s="517">
        <f t="shared" si="49"/>
        <v>13.550135501355</v>
      </c>
    </row>
    <row r="163" ht="15" spans="1:8">
      <c r="A163" s="355">
        <v>2012902</v>
      </c>
      <c r="B163" s="356" t="s">
        <v>78</v>
      </c>
      <c r="C163" s="358">
        <v>98</v>
      </c>
      <c r="D163" s="358">
        <v>85</v>
      </c>
      <c r="E163" s="358">
        <v>85</v>
      </c>
      <c r="F163" s="343">
        <f t="shared" si="48"/>
        <v>100</v>
      </c>
      <c r="G163" s="522">
        <v>98</v>
      </c>
      <c r="H163" s="517">
        <f t="shared" si="49"/>
        <v>0</v>
      </c>
    </row>
    <row r="164" ht="15" spans="1:8">
      <c r="A164" s="355">
        <v>2012903</v>
      </c>
      <c r="B164" s="356" t="s">
        <v>79</v>
      </c>
      <c r="C164" s="358"/>
      <c r="D164" s="358"/>
      <c r="E164" s="358"/>
      <c r="F164" s="343"/>
      <c r="G164" s="522"/>
      <c r="H164" s="517"/>
    </row>
    <row r="165" ht="15" spans="1:8">
      <c r="A165" s="355">
        <v>2012906</v>
      </c>
      <c r="B165" s="356" t="s">
        <v>168</v>
      </c>
      <c r="C165" s="358"/>
      <c r="D165" s="358"/>
      <c r="E165" s="358"/>
      <c r="F165" s="343"/>
      <c r="G165" s="522"/>
      <c r="H165" s="517"/>
    </row>
    <row r="166" ht="15" spans="1:8">
      <c r="A166" s="355">
        <v>2012950</v>
      </c>
      <c r="B166" s="356" t="s">
        <v>86</v>
      </c>
      <c r="C166" s="358"/>
      <c r="D166" s="358"/>
      <c r="E166" s="358"/>
      <c r="F166" s="343"/>
      <c r="G166" s="522"/>
      <c r="H166" s="517"/>
    </row>
    <row r="167" ht="15" spans="1:8">
      <c r="A167" s="355">
        <v>2012999</v>
      </c>
      <c r="B167" s="356" t="s">
        <v>169</v>
      </c>
      <c r="C167" s="358">
        <v>50</v>
      </c>
      <c r="D167" s="358">
        <v>303</v>
      </c>
      <c r="E167" s="358">
        <v>300</v>
      </c>
      <c r="F167" s="343">
        <f t="shared" ref="F167:F170" si="51">E167/D167*100</f>
        <v>99.009900990099</v>
      </c>
      <c r="G167" s="522">
        <v>53</v>
      </c>
      <c r="H167" s="517">
        <f t="shared" ref="H167:H170" si="52">G167/C167*100-100</f>
        <v>6</v>
      </c>
    </row>
    <row r="168" ht="15" spans="1:8">
      <c r="A168" s="350">
        <v>20131</v>
      </c>
      <c r="B168" s="351" t="s">
        <v>170</v>
      </c>
      <c r="C168" s="520">
        <f t="shared" ref="C168:G168" si="53">SUBTOTAL(9,C169:C174)</f>
        <v>4105</v>
      </c>
      <c r="D168" s="520">
        <f t="shared" si="53"/>
        <v>9577</v>
      </c>
      <c r="E168" s="520">
        <f t="shared" si="53"/>
        <v>9577</v>
      </c>
      <c r="F168" s="353">
        <f t="shared" si="51"/>
        <v>100</v>
      </c>
      <c r="G168" s="520">
        <f t="shared" si="53"/>
        <v>4694</v>
      </c>
      <c r="H168" s="521">
        <f t="shared" si="52"/>
        <v>14.3483556638246</v>
      </c>
    </row>
    <row r="169" ht="15" spans="1:8">
      <c r="A169" s="355">
        <v>2013101</v>
      </c>
      <c r="B169" s="356" t="s">
        <v>77</v>
      </c>
      <c r="C169" s="358">
        <v>3333</v>
      </c>
      <c r="D169" s="358">
        <v>3605</v>
      </c>
      <c r="E169" s="358">
        <v>3605</v>
      </c>
      <c r="F169" s="343">
        <f t="shared" si="51"/>
        <v>100</v>
      </c>
      <c r="G169" s="522">
        <v>3741</v>
      </c>
      <c r="H169" s="517">
        <f t="shared" si="52"/>
        <v>12.2412241224122</v>
      </c>
    </row>
    <row r="170" ht="15" spans="1:8">
      <c r="A170" s="355">
        <v>2013102</v>
      </c>
      <c r="B170" s="356" t="s">
        <v>78</v>
      </c>
      <c r="C170" s="358">
        <v>322</v>
      </c>
      <c r="D170" s="358">
        <v>5415</v>
      </c>
      <c r="E170" s="358">
        <v>5415</v>
      </c>
      <c r="F170" s="343">
        <f t="shared" si="51"/>
        <v>100</v>
      </c>
      <c r="G170" s="522">
        <v>372</v>
      </c>
      <c r="H170" s="517">
        <f t="shared" si="52"/>
        <v>15.527950310559</v>
      </c>
    </row>
    <row r="171" ht="15" spans="1:8">
      <c r="A171" s="355">
        <v>2013103</v>
      </c>
      <c r="B171" s="356" t="s">
        <v>79</v>
      </c>
      <c r="C171" s="358"/>
      <c r="D171" s="358"/>
      <c r="E171" s="358"/>
      <c r="F171" s="343"/>
      <c r="G171" s="522"/>
      <c r="H171" s="517"/>
    </row>
    <row r="172" ht="15" spans="1:8">
      <c r="A172" s="355">
        <v>2013105</v>
      </c>
      <c r="B172" s="356" t="s">
        <v>171</v>
      </c>
      <c r="C172" s="358"/>
      <c r="D172" s="358"/>
      <c r="E172" s="358"/>
      <c r="F172" s="343"/>
      <c r="G172" s="522"/>
      <c r="H172" s="517"/>
    </row>
    <row r="173" ht="15" spans="1:8">
      <c r="A173" s="355">
        <v>2013150</v>
      </c>
      <c r="B173" s="356" t="s">
        <v>86</v>
      </c>
      <c r="C173" s="358">
        <v>450</v>
      </c>
      <c r="D173" s="358">
        <v>557</v>
      </c>
      <c r="E173" s="358">
        <v>557</v>
      </c>
      <c r="F173" s="343">
        <f t="shared" ref="F173:F177" si="54">E173/D173*100</f>
        <v>100</v>
      </c>
      <c r="G173" s="522">
        <v>581</v>
      </c>
      <c r="H173" s="517">
        <f t="shared" ref="H173:H177" si="55">G173/C173*100-100</f>
        <v>29.1111111111111</v>
      </c>
    </row>
    <row r="174" ht="15" spans="1:8">
      <c r="A174" s="355">
        <v>2013199</v>
      </c>
      <c r="B174" s="356" t="s">
        <v>172</v>
      </c>
      <c r="C174" s="358"/>
      <c r="D174" s="358"/>
      <c r="E174" s="358"/>
      <c r="F174" s="343"/>
      <c r="G174" s="522"/>
      <c r="H174" s="517"/>
    </row>
    <row r="175" ht="15" spans="1:8">
      <c r="A175" s="350">
        <v>20132</v>
      </c>
      <c r="B175" s="351" t="s">
        <v>173</v>
      </c>
      <c r="C175" s="523">
        <f t="shared" ref="C175:G175" si="56">SUBTOTAL(9,C176:C181)</f>
        <v>811</v>
      </c>
      <c r="D175" s="523">
        <f t="shared" si="56"/>
        <v>1693</v>
      </c>
      <c r="E175" s="523">
        <f t="shared" si="56"/>
        <v>1685</v>
      </c>
      <c r="F175" s="353">
        <f t="shared" si="54"/>
        <v>99.5274660366214</v>
      </c>
      <c r="G175" s="523">
        <f t="shared" si="56"/>
        <v>837</v>
      </c>
      <c r="H175" s="521">
        <f t="shared" si="55"/>
        <v>3.20591861898892</v>
      </c>
    </row>
    <row r="176" ht="15" spans="1:8">
      <c r="A176" s="355">
        <v>2013201</v>
      </c>
      <c r="B176" s="356" t="s">
        <v>77</v>
      </c>
      <c r="C176" s="358">
        <v>508</v>
      </c>
      <c r="D176" s="358">
        <v>519</v>
      </c>
      <c r="E176" s="358">
        <v>519</v>
      </c>
      <c r="F176" s="343">
        <f t="shared" si="54"/>
        <v>100</v>
      </c>
      <c r="G176" s="522">
        <v>510</v>
      </c>
      <c r="H176" s="517">
        <f t="shared" si="55"/>
        <v>0.393700787401571</v>
      </c>
    </row>
    <row r="177" ht="15" spans="1:8">
      <c r="A177" s="355">
        <v>2013202</v>
      </c>
      <c r="B177" s="356" t="s">
        <v>78</v>
      </c>
      <c r="C177" s="358">
        <v>250</v>
      </c>
      <c r="D177" s="358">
        <v>282</v>
      </c>
      <c r="E177" s="358">
        <v>282</v>
      </c>
      <c r="F177" s="343">
        <f t="shared" si="54"/>
        <v>100</v>
      </c>
      <c r="G177" s="522">
        <v>249</v>
      </c>
      <c r="H177" s="517">
        <f t="shared" si="55"/>
        <v>-0.400000000000006</v>
      </c>
    </row>
    <row r="178" ht="15" spans="1:8">
      <c r="A178" s="355">
        <v>2013203</v>
      </c>
      <c r="B178" s="356" t="s">
        <v>79</v>
      </c>
      <c r="C178" s="358"/>
      <c r="D178" s="358"/>
      <c r="E178" s="358"/>
      <c r="F178" s="343"/>
      <c r="G178" s="522"/>
      <c r="H178" s="517"/>
    </row>
    <row r="179" ht="15" spans="1:8">
      <c r="A179" s="355">
        <v>2013204</v>
      </c>
      <c r="B179" s="356" t="s">
        <v>174</v>
      </c>
      <c r="C179" s="358"/>
      <c r="D179" s="358"/>
      <c r="E179" s="358"/>
      <c r="F179" s="343"/>
      <c r="G179" s="522"/>
      <c r="H179" s="517"/>
    </row>
    <row r="180" ht="15" spans="1:8">
      <c r="A180" s="355">
        <v>2013250</v>
      </c>
      <c r="B180" s="356" t="s">
        <v>86</v>
      </c>
      <c r="C180" s="358">
        <v>45</v>
      </c>
      <c r="D180" s="358">
        <v>45</v>
      </c>
      <c r="E180" s="358">
        <v>45</v>
      </c>
      <c r="F180" s="343">
        <f t="shared" ref="F180:F184" si="57">E180/D180*100</f>
        <v>100</v>
      </c>
      <c r="G180" s="522">
        <v>70</v>
      </c>
      <c r="H180" s="517">
        <f t="shared" ref="H180:H183" si="58">G180/C180*100-100</f>
        <v>55.5555555555556</v>
      </c>
    </row>
    <row r="181" ht="15" spans="1:8">
      <c r="A181" s="355">
        <v>2013299</v>
      </c>
      <c r="B181" s="356" t="s">
        <v>175</v>
      </c>
      <c r="C181" s="358">
        <v>8</v>
      </c>
      <c r="D181" s="358">
        <v>847</v>
      </c>
      <c r="E181" s="358">
        <v>839</v>
      </c>
      <c r="F181" s="343">
        <f t="shared" si="57"/>
        <v>99.0554899645809</v>
      </c>
      <c r="G181" s="522">
        <v>8</v>
      </c>
      <c r="H181" s="517">
        <f t="shared" si="58"/>
        <v>0</v>
      </c>
    </row>
    <row r="182" ht="15" spans="1:8">
      <c r="A182" s="350">
        <v>20133</v>
      </c>
      <c r="B182" s="351" t="s">
        <v>176</v>
      </c>
      <c r="C182" s="523">
        <f t="shared" ref="C182:G182" si="59">SUBTOTAL(9,C183:C188)</f>
        <v>1105</v>
      </c>
      <c r="D182" s="523">
        <f t="shared" si="59"/>
        <v>2391</v>
      </c>
      <c r="E182" s="523">
        <f t="shared" si="59"/>
        <v>2391</v>
      </c>
      <c r="F182" s="353">
        <f t="shared" si="57"/>
        <v>100</v>
      </c>
      <c r="G182" s="523">
        <f t="shared" si="59"/>
        <v>1253</v>
      </c>
      <c r="H182" s="521">
        <f t="shared" si="58"/>
        <v>13.393665158371</v>
      </c>
    </row>
    <row r="183" ht="15" spans="1:8">
      <c r="A183" s="355">
        <v>2013301</v>
      </c>
      <c r="B183" s="356" t="s">
        <v>77</v>
      </c>
      <c r="C183" s="358">
        <v>253</v>
      </c>
      <c r="D183" s="358">
        <v>291</v>
      </c>
      <c r="E183" s="358">
        <v>291</v>
      </c>
      <c r="F183" s="343">
        <f t="shared" si="57"/>
        <v>100</v>
      </c>
      <c r="G183" s="522">
        <v>354</v>
      </c>
      <c r="H183" s="517">
        <f t="shared" si="58"/>
        <v>39.9209486166008</v>
      </c>
    </row>
    <row r="184" ht="15" spans="1:8">
      <c r="A184" s="355">
        <v>2013302</v>
      </c>
      <c r="B184" s="356" t="s">
        <v>78</v>
      </c>
      <c r="C184" s="358">
        <v>12</v>
      </c>
      <c r="D184" s="358">
        <v>2</v>
      </c>
      <c r="E184" s="358">
        <v>2</v>
      </c>
      <c r="F184" s="343">
        <f t="shared" si="57"/>
        <v>100</v>
      </c>
      <c r="G184" s="522">
        <v>12</v>
      </c>
      <c r="H184" s="517"/>
    </row>
    <row r="185" ht="15" spans="1:8">
      <c r="A185" s="355">
        <v>2013303</v>
      </c>
      <c r="B185" s="356" t="s">
        <v>79</v>
      </c>
      <c r="C185" s="358"/>
      <c r="D185" s="358"/>
      <c r="E185" s="358"/>
      <c r="F185" s="343"/>
      <c r="G185" s="522"/>
      <c r="H185" s="517"/>
    </row>
    <row r="186" ht="15" spans="1:8">
      <c r="A186" s="355">
        <v>2013304</v>
      </c>
      <c r="B186" s="356" t="s">
        <v>177</v>
      </c>
      <c r="C186" s="358"/>
      <c r="D186" s="358"/>
      <c r="E186" s="358"/>
      <c r="F186" s="343"/>
      <c r="G186" s="522"/>
      <c r="H186" s="517"/>
    </row>
    <row r="187" ht="15" spans="1:8">
      <c r="A187" s="355">
        <v>2013350</v>
      </c>
      <c r="B187" s="356" t="s">
        <v>86</v>
      </c>
      <c r="C187" s="358">
        <v>840</v>
      </c>
      <c r="D187" s="358">
        <v>1078</v>
      </c>
      <c r="E187" s="358">
        <v>1078</v>
      </c>
      <c r="F187" s="343">
        <f t="shared" ref="F187:F191" si="60">E187/D187*100</f>
        <v>100</v>
      </c>
      <c r="G187" s="522">
        <v>887</v>
      </c>
      <c r="H187" s="517">
        <f t="shared" ref="H187:H191" si="61">G187/C187*100-100</f>
        <v>5.5952380952381</v>
      </c>
    </row>
    <row r="188" ht="15" spans="1:8">
      <c r="A188" s="355">
        <v>2013399</v>
      </c>
      <c r="B188" s="356" t="s">
        <v>178</v>
      </c>
      <c r="C188" s="358"/>
      <c r="D188" s="358">
        <v>1020</v>
      </c>
      <c r="E188" s="358">
        <v>1020</v>
      </c>
      <c r="F188" s="343">
        <f t="shared" si="60"/>
        <v>100</v>
      </c>
      <c r="G188" s="522"/>
      <c r="H188" s="517"/>
    </row>
    <row r="189" ht="15" spans="1:8">
      <c r="A189" s="350">
        <v>20134</v>
      </c>
      <c r="B189" s="351" t="s">
        <v>179</v>
      </c>
      <c r="C189" s="520">
        <f t="shared" ref="C189:G189" si="62">SUBTOTAL(9,C190:C196)</f>
        <v>252</v>
      </c>
      <c r="D189" s="520">
        <f t="shared" si="62"/>
        <v>330</v>
      </c>
      <c r="E189" s="520">
        <f t="shared" si="62"/>
        <v>330</v>
      </c>
      <c r="F189" s="353">
        <f t="shared" si="60"/>
        <v>100</v>
      </c>
      <c r="G189" s="520">
        <f t="shared" si="62"/>
        <v>355</v>
      </c>
      <c r="H189" s="521">
        <f t="shared" si="61"/>
        <v>40.8730158730159</v>
      </c>
    </row>
    <row r="190" ht="15" spans="1:8">
      <c r="A190" s="355">
        <v>2013401</v>
      </c>
      <c r="B190" s="356" t="s">
        <v>77</v>
      </c>
      <c r="C190" s="358">
        <v>190</v>
      </c>
      <c r="D190" s="358">
        <v>212</v>
      </c>
      <c r="E190" s="358">
        <v>212</v>
      </c>
      <c r="F190" s="343">
        <f t="shared" si="60"/>
        <v>100</v>
      </c>
      <c r="G190" s="522">
        <v>203</v>
      </c>
      <c r="H190" s="517">
        <f t="shared" si="61"/>
        <v>6.84210526315789</v>
      </c>
    </row>
    <row r="191" ht="15" spans="1:8">
      <c r="A191" s="355">
        <v>2013402</v>
      </c>
      <c r="B191" s="356" t="s">
        <v>78</v>
      </c>
      <c r="C191" s="358">
        <v>30</v>
      </c>
      <c r="D191" s="358">
        <v>57</v>
      </c>
      <c r="E191" s="358">
        <v>57</v>
      </c>
      <c r="F191" s="343">
        <f t="shared" si="60"/>
        <v>100</v>
      </c>
      <c r="G191" s="522">
        <v>84</v>
      </c>
      <c r="H191" s="517">
        <f t="shared" si="61"/>
        <v>180</v>
      </c>
    </row>
    <row r="192" ht="15" spans="1:8">
      <c r="A192" s="355">
        <v>2013403</v>
      </c>
      <c r="B192" s="356" t="s">
        <v>79</v>
      </c>
      <c r="C192" s="358"/>
      <c r="D192" s="358"/>
      <c r="E192" s="358"/>
      <c r="F192" s="343"/>
      <c r="G192" s="522"/>
      <c r="H192" s="517"/>
    </row>
    <row r="193" ht="15" spans="1:8">
      <c r="A193" s="355">
        <v>2013404</v>
      </c>
      <c r="B193" s="356" t="s">
        <v>180</v>
      </c>
      <c r="C193" s="358"/>
      <c r="D193" s="358">
        <v>30</v>
      </c>
      <c r="E193" s="358">
        <v>30</v>
      </c>
      <c r="F193" s="343">
        <f>E193/D193*100</f>
        <v>100</v>
      </c>
      <c r="G193" s="522">
        <v>6</v>
      </c>
      <c r="H193" s="517"/>
    </row>
    <row r="194" ht="15" spans="1:8">
      <c r="A194" s="355">
        <v>2013405</v>
      </c>
      <c r="B194" s="356" t="s">
        <v>181</v>
      </c>
      <c r="C194" s="358"/>
      <c r="D194" s="358"/>
      <c r="E194" s="358"/>
      <c r="F194" s="343"/>
      <c r="G194" s="522"/>
      <c r="H194" s="517"/>
    </row>
    <row r="195" ht="15" spans="1:8">
      <c r="A195" s="355">
        <v>2013450</v>
      </c>
      <c r="B195" s="356" t="s">
        <v>86</v>
      </c>
      <c r="C195" s="358">
        <v>32</v>
      </c>
      <c r="D195" s="358">
        <v>31</v>
      </c>
      <c r="E195" s="358">
        <v>31</v>
      </c>
      <c r="F195" s="343">
        <f>E195/D195*100</f>
        <v>100</v>
      </c>
      <c r="G195" s="522">
        <v>62</v>
      </c>
      <c r="H195" s="517">
        <f>G195/C195*100-100</f>
        <v>93.75</v>
      </c>
    </row>
    <row r="196" ht="15" spans="1:8">
      <c r="A196" s="355">
        <v>2013499</v>
      </c>
      <c r="B196" s="356" t="s">
        <v>182</v>
      </c>
      <c r="C196" s="358"/>
      <c r="D196" s="358"/>
      <c r="E196" s="358"/>
      <c r="F196" s="343"/>
      <c r="G196" s="522"/>
      <c r="H196" s="517"/>
    </row>
    <row r="197" ht="15" spans="1:8">
      <c r="A197" s="350">
        <v>20135</v>
      </c>
      <c r="B197" s="351" t="s">
        <v>183</v>
      </c>
      <c r="C197" s="520">
        <f t="shared" ref="C197:G197" si="63">SUBTOTAL(9,C198:C202)</f>
        <v>0</v>
      </c>
      <c r="D197" s="520">
        <f t="shared" si="63"/>
        <v>0</v>
      </c>
      <c r="E197" s="520">
        <f t="shared" si="63"/>
        <v>0</v>
      </c>
      <c r="F197" s="353"/>
      <c r="G197" s="520">
        <f t="shared" si="63"/>
        <v>0</v>
      </c>
      <c r="H197" s="521"/>
    </row>
    <row r="198" ht="15" spans="1:8">
      <c r="A198" s="355">
        <v>2013501</v>
      </c>
      <c r="B198" s="356" t="s">
        <v>77</v>
      </c>
      <c r="C198" s="358"/>
      <c r="D198" s="358"/>
      <c r="E198" s="358"/>
      <c r="F198" s="343"/>
      <c r="G198" s="522"/>
      <c r="H198" s="517"/>
    </row>
    <row r="199" ht="15" spans="1:8">
      <c r="A199" s="355">
        <v>2013502</v>
      </c>
      <c r="B199" s="356" t="s">
        <v>78</v>
      </c>
      <c r="C199" s="358"/>
      <c r="D199" s="358"/>
      <c r="E199" s="358"/>
      <c r="F199" s="343"/>
      <c r="G199" s="522"/>
      <c r="H199" s="517"/>
    </row>
    <row r="200" ht="15" spans="1:8">
      <c r="A200" s="355">
        <v>2013503</v>
      </c>
      <c r="B200" s="356" t="s">
        <v>79</v>
      </c>
      <c r="C200" s="358"/>
      <c r="D200" s="358"/>
      <c r="E200" s="358"/>
      <c r="F200" s="343"/>
      <c r="G200" s="522"/>
      <c r="H200" s="517"/>
    </row>
    <row r="201" ht="15" spans="1:8">
      <c r="A201" s="355">
        <v>2013550</v>
      </c>
      <c r="B201" s="356" t="s">
        <v>86</v>
      </c>
      <c r="C201" s="358"/>
      <c r="D201" s="358"/>
      <c r="E201" s="358"/>
      <c r="F201" s="343"/>
      <c r="G201" s="522"/>
      <c r="H201" s="517"/>
    </row>
    <row r="202" ht="15" spans="1:8">
      <c r="A202" s="355">
        <v>2013599</v>
      </c>
      <c r="B202" s="356" t="s">
        <v>184</v>
      </c>
      <c r="C202" s="358"/>
      <c r="D202" s="358"/>
      <c r="E202" s="358"/>
      <c r="F202" s="343"/>
      <c r="G202" s="522"/>
      <c r="H202" s="517"/>
    </row>
    <row r="203" ht="15" spans="1:8">
      <c r="A203" s="350">
        <v>20136</v>
      </c>
      <c r="B203" s="351" t="s">
        <v>185</v>
      </c>
      <c r="C203" s="520">
        <f t="shared" ref="C203:G203" si="64">SUBTOTAL(9,C204:C208)</f>
        <v>0</v>
      </c>
      <c r="D203" s="520">
        <f t="shared" si="64"/>
        <v>0</v>
      </c>
      <c r="E203" s="520">
        <f t="shared" si="64"/>
        <v>0</v>
      </c>
      <c r="F203" s="353"/>
      <c r="G203" s="520">
        <f t="shared" si="64"/>
        <v>0</v>
      </c>
      <c r="H203" s="521"/>
    </row>
    <row r="204" ht="15" spans="1:8">
      <c r="A204" s="355">
        <v>2013601</v>
      </c>
      <c r="B204" s="356" t="s">
        <v>77</v>
      </c>
      <c r="C204" s="358"/>
      <c r="D204" s="358"/>
      <c r="E204" s="358"/>
      <c r="F204" s="343"/>
      <c r="G204" s="522"/>
      <c r="H204" s="517"/>
    </row>
    <row r="205" ht="15" spans="1:8">
      <c r="A205" s="355">
        <v>2013602</v>
      </c>
      <c r="B205" s="356" t="s">
        <v>78</v>
      </c>
      <c r="C205" s="358"/>
      <c r="D205" s="358"/>
      <c r="E205" s="358"/>
      <c r="F205" s="343"/>
      <c r="G205" s="522"/>
      <c r="H205" s="517"/>
    </row>
    <row r="206" ht="15" spans="1:8">
      <c r="A206" s="355">
        <v>2013603</v>
      </c>
      <c r="B206" s="356" t="s">
        <v>79</v>
      </c>
      <c r="C206" s="358"/>
      <c r="D206" s="358"/>
      <c r="E206" s="358"/>
      <c r="F206" s="343"/>
      <c r="G206" s="522"/>
      <c r="H206" s="517"/>
    </row>
    <row r="207" ht="15" spans="1:8">
      <c r="A207" s="355">
        <v>2013650</v>
      </c>
      <c r="B207" s="356" t="s">
        <v>86</v>
      </c>
      <c r="C207" s="358"/>
      <c r="D207" s="358"/>
      <c r="E207" s="358"/>
      <c r="F207" s="343"/>
      <c r="G207" s="522"/>
      <c r="H207" s="517"/>
    </row>
    <row r="208" ht="15" spans="1:8">
      <c r="A208" s="355">
        <v>2013699</v>
      </c>
      <c r="B208" s="356" t="s">
        <v>185</v>
      </c>
      <c r="C208" s="358"/>
      <c r="D208" s="358"/>
      <c r="E208" s="358"/>
      <c r="F208" s="343"/>
      <c r="G208" s="522"/>
      <c r="H208" s="517"/>
    </row>
    <row r="209" ht="15" spans="1:8">
      <c r="A209" s="350">
        <v>20137</v>
      </c>
      <c r="B209" s="351" t="s">
        <v>186</v>
      </c>
      <c r="C209" s="520">
        <f t="shared" ref="C209:G209" si="65">SUBTOTAL(9,C210:C215)</f>
        <v>0</v>
      </c>
      <c r="D209" s="520">
        <f t="shared" si="65"/>
        <v>0</v>
      </c>
      <c r="E209" s="520">
        <f t="shared" si="65"/>
        <v>0</v>
      </c>
      <c r="F209" s="353"/>
      <c r="G209" s="520">
        <f t="shared" si="65"/>
        <v>0</v>
      </c>
      <c r="H209" s="521"/>
    </row>
    <row r="210" ht="15" spans="1:8">
      <c r="A210" s="355">
        <v>2013701</v>
      </c>
      <c r="B210" s="356" t="s">
        <v>77</v>
      </c>
      <c r="C210" s="358"/>
      <c r="D210" s="358"/>
      <c r="E210" s="358"/>
      <c r="F210" s="343"/>
      <c r="G210" s="522"/>
      <c r="H210" s="517"/>
    </row>
    <row r="211" ht="15" spans="1:8">
      <c r="A211" s="355">
        <v>2013702</v>
      </c>
      <c r="B211" s="356" t="s">
        <v>78</v>
      </c>
      <c r="C211" s="358"/>
      <c r="D211" s="358"/>
      <c r="E211" s="358"/>
      <c r="F211" s="343"/>
      <c r="G211" s="522"/>
      <c r="H211" s="517"/>
    </row>
    <row r="212" ht="15" spans="1:8">
      <c r="A212" s="355">
        <v>2013703</v>
      </c>
      <c r="B212" s="356" t="s">
        <v>79</v>
      </c>
      <c r="C212" s="358"/>
      <c r="D212" s="358"/>
      <c r="E212" s="358"/>
      <c r="F212" s="343"/>
      <c r="G212" s="522"/>
      <c r="H212" s="517"/>
    </row>
    <row r="213" ht="15" spans="1:8">
      <c r="A213" s="355">
        <v>2013704</v>
      </c>
      <c r="B213" s="356" t="s">
        <v>187</v>
      </c>
      <c r="C213" s="358"/>
      <c r="D213" s="358"/>
      <c r="E213" s="358"/>
      <c r="F213" s="343"/>
      <c r="G213" s="522"/>
      <c r="H213" s="517"/>
    </row>
    <row r="214" ht="15" spans="1:8">
      <c r="A214" s="355">
        <v>2013750</v>
      </c>
      <c r="B214" s="356" t="s">
        <v>86</v>
      </c>
      <c r="C214" s="358"/>
      <c r="D214" s="358"/>
      <c r="E214" s="358"/>
      <c r="F214" s="343"/>
      <c r="G214" s="522"/>
      <c r="H214" s="517"/>
    </row>
    <row r="215" ht="15" spans="1:8">
      <c r="A215" s="355">
        <v>2013799</v>
      </c>
      <c r="B215" s="356" t="s">
        <v>188</v>
      </c>
      <c r="C215" s="358"/>
      <c r="D215" s="358"/>
      <c r="E215" s="358"/>
      <c r="F215" s="343"/>
      <c r="G215" s="522"/>
      <c r="H215" s="517"/>
    </row>
    <row r="216" ht="15" spans="1:8">
      <c r="A216" s="350">
        <v>20138</v>
      </c>
      <c r="B216" s="351" t="s">
        <v>189</v>
      </c>
      <c r="C216" s="520">
        <f t="shared" ref="C216:G216" si="66">SUBTOTAL(9,C217:C230)</f>
        <v>3208</v>
      </c>
      <c r="D216" s="520">
        <f t="shared" si="66"/>
        <v>3577</v>
      </c>
      <c r="E216" s="520">
        <f t="shared" si="66"/>
        <v>3577</v>
      </c>
      <c r="F216" s="353">
        <f t="shared" ref="F216:F218" si="67">E216/D216*100</f>
        <v>100</v>
      </c>
      <c r="G216" s="520">
        <f t="shared" si="66"/>
        <v>3157</v>
      </c>
      <c r="H216" s="521">
        <f t="shared" ref="H216:H218" si="68">G216/C216*100-100</f>
        <v>-1.58977556109726</v>
      </c>
    </row>
    <row r="217" ht="15" spans="1:8">
      <c r="A217" s="355">
        <v>2013801</v>
      </c>
      <c r="B217" s="356" t="s">
        <v>77</v>
      </c>
      <c r="C217" s="358">
        <v>2630</v>
      </c>
      <c r="D217" s="358">
        <v>2713</v>
      </c>
      <c r="E217" s="358">
        <v>2713</v>
      </c>
      <c r="F217" s="343">
        <f t="shared" si="67"/>
        <v>100</v>
      </c>
      <c r="G217" s="522">
        <v>2551</v>
      </c>
      <c r="H217" s="517">
        <f t="shared" si="68"/>
        <v>-3.00380228136882</v>
      </c>
    </row>
    <row r="218" ht="15" spans="1:8">
      <c r="A218" s="355">
        <v>2013802</v>
      </c>
      <c r="B218" s="356" t="s">
        <v>78</v>
      </c>
      <c r="C218" s="358">
        <v>58</v>
      </c>
      <c r="D218" s="358">
        <v>159</v>
      </c>
      <c r="E218" s="358">
        <v>159</v>
      </c>
      <c r="F218" s="343">
        <f t="shared" si="67"/>
        <v>100</v>
      </c>
      <c r="G218" s="522">
        <v>10</v>
      </c>
      <c r="H218" s="517">
        <f t="shared" si="68"/>
        <v>-82.7586206896552</v>
      </c>
    </row>
    <row r="219" ht="15" spans="1:8">
      <c r="A219" s="355">
        <v>2013803</v>
      </c>
      <c r="B219" s="356" t="s">
        <v>79</v>
      </c>
      <c r="C219" s="358"/>
      <c r="D219" s="358"/>
      <c r="E219" s="358"/>
      <c r="F219" s="343"/>
      <c r="G219" s="522"/>
      <c r="H219" s="517"/>
    </row>
    <row r="220" ht="15" spans="1:8">
      <c r="A220" s="355">
        <v>2013804</v>
      </c>
      <c r="B220" s="356" t="s">
        <v>190</v>
      </c>
      <c r="C220" s="358"/>
      <c r="D220" s="358"/>
      <c r="E220" s="358"/>
      <c r="F220" s="343"/>
      <c r="G220" s="522"/>
      <c r="H220" s="517"/>
    </row>
    <row r="221" ht="15" spans="1:8">
      <c r="A221" s="355">
        <v>2013805</v>
      </c>
      <c r="B221" s="356" t="s">
        <v>191</v>
      </c>
      <c r="C221" s="358">
        <v>48</v>
      </c>
      <c r="D221" s="358">
        <v>48</v>
      </c>
      <c r="E221" s="358">
        <v>48</v>
      </c>
      <c r="F221" s="343">
        <f t="shared" ref="F221:F225" si="69">E221/D221*100</f>
        <v>100</v>
      </c>
      <c r="G221" s="522">
        <v>86</v>
      </c>
      <c r="H221" s="517">
        <f t="shared" ref="H221:H225" si="70">G221/C221*100-100</f>
        <v>79.1666666666667</v>
      </c>
    </row>
    <row r="222" ht="15" spans="1:8">
      <c r="A222" s="355">
        <v>2013808</v>
      </c>
      <c r="B222" s="356" t="s">
        <v>117</v>
      </c>
      <c r="C222" s="358"/>
      <c r="D222" s="358"/>
      <c r="E222" s="358"/>
      <c r="F222" s="343"/>
      <c r="G222" s="522"/>
      <c r="H222" s="517"/>
    </row>
    <row r="223" ht="15" spans="1:8">
      <c r="A223" s="355">
        <v>2013810</v>
      </c>
      <c r="B223" s="356" t="s">
        <v>192</v>
      </c>
      <c r="C223" s="358">
        <v>16</v>
      </c>
      <c r="D223" s="358">
        <v>16</v>
      </c>
      <c r="E223" s="358">
        <v>16</v>
      </c>
      <c r="F223" s="343">
        <f t="shared" si="69"/>
        <v>100</v>
      </c>
      <c r="G223" s="522">
        <v>40</v>
      </c>
      <c r="H223" s="517">
        <f t="shared" si="70"/>
        <v>150</v>
      </c>
    </row>
    <row r="224" ht="15" spans="1:8">
      <c r="A224" s="355">
        <v>2013812</v>
      </c>
      <c r="B224" s="356" t="s">
        <v>193</v>
      </c>
      <c r="C224" s="358"/>
      <c r="D224" s="358">
        <v>29</v>
      </c>
      <c r="E224" s="358">
        <v>29</v>
      </c>
      <c r="F224" s="343">
        <f t="shared" si="69"/>
        <v>100</v>
      </c>
      <c r="G224" s="522"/>
      <c r="H224" s="517"/>
    </row>
    <row r="225" ht="15" spans="1:8">
      <c r="A225" s="355">
        <v>2013813</v>
      </c>
      <c r="B225" s="356" t="s">
        <v>194</v>
      </c>
      <c r="C225" s="358">
        <v>4</v>
      </c>
      <c r="D225" s="358">
        <v>4</v>
      </c>
      <c r="E225" s="358">
        <v>4</v>
      </c>
      <c r="F225" s="343">
        <f t="shared" si="69"/>
        <v>100</v>
      </c>
      <c r="G225" s="522"/>
      <c r="H225" s="517">
        <f t="shared" si="70"/>
        <v>-100</v>
      </c>
    </row>
    <row r="226" ht="15" spans="1:8">
      <c r="A226" s="355">
        <v>2013814</v>
      </c>
      <c r="B226" s="356" t="s">
        <v>195</v>
      </c>
      <c r="C226" s="358"/>
      <c r="D226" s="358"/>
      <c r="E226" s="358"/>
      <c r="F226" s="343"/>
      <c r="G226" s="522"/>
      <c r="H226" s="517"/>
    </row>
    <row r="227" ht="15" spans="1:8">
      <c r="A227" s="355">
        <v>2013815</v>
      </c>
      <c r="B227" s="356" t="s">
        <v>196</v>
      </c>
      <c r="C227" s="358">
        <v>9</v>
      </c>
      <c r="D227" s="358">
        <v>9</v>
      </c>
      <c r="E227" s="358">
        <v>9</v>
      </c>
      <c r="F227" s="343">
        <f t="shared" ref="F227:F233" si="71">E227/D227*100</f>
        <v>100</v>
      </c>
      <c r="G227" s="522"/>
      <c r="H227" s="517">
        <f>G227/C227*100-100</f>
        <v>-100</v>
      </c>
    </row>
    <row r="228" ht="15" spans="1:8">
      <c r="A228" s="355">
        <v>2013816</v>
      </c>
      <c r="B228" s="356" t="s">
        <v>197</v>
      </c>
      <c r="C228" s="358"/>
      <c r="D228" s="358">
        <v>100</v>
      </c>
      <c r="E228" s="358">
        <v>100</v>
      </c>
      <c r="F228" s="343">
        <f t="shared" si="71"/>
        <v>100</v>
      </c>
      <c r="G228" s="522"/>
      <c r="H228" s="517"/>
    </row>
    <row r="229" ht="15" spans="1:8">
      <c r="A229" s="355">
        <v>2013850</v>
      </c>
      <c r="B229" s="356" t="s">
        <v>86</v>
      </c>
      <c r="C229" s="358">
        <v>443</v>
      </c>
      <c r="D229" s="358">
        <v>443</v>
      </c>
      <c r="E229" s="358">
        <v>443</v>
      </c>
      <c r="F229" s="343">
        <f t="shared" si="71"/>
        <v>100</v>
      </c>
      <c r="G229" s="522">
        <v>470</v>
      </c>
      <c r="H229" s="517">
        <f>G229/C229*100-100</f>
        <v>6.09480812641084</v>
      </c>
    </row>
    <row r="230" ht="15" spans="1:8">
      <c r="A230" s="355">
        <v>2013899</v>
      </c>
      <c r="B230" s="356" t="s">
        <v>198</v>
      </c>
      <c r="C230" s="358"/>
      <c r="D230" s="358">
        <v>56</v>
      </c>
      <c r="E230" s="358">
        <v>56</v>
      </c>
      <c r="F230" s="343">
        <f t="shared" si="71"/>
        <v>100</v>
      </c>
      <c r="G230" s="522"/>
      <c r="H230" s="517"/>
    </row>
    <row r="231" ht="15" spans="1:8">
      <c r="A231" s="350">
        <v>20139</v>
      </c>
      <c r="B231" s="351" t="s">
        <v>199</v>
      </c>
      <c r="C231" s="520"/>
      <c r="D231" s="520">
        <f t="shared" ref="D231:G231" si="72">SUBTOTAL(9,D232:D237)</f>
        <v>515</v>
      </c>
      <c r="E231" s="520">
        <f t="shared" si="72"/>
        <v>476</v>
      </c>
      <c r="F231" s="353">
        <f t="shared" si="71"/>
        <v>92.4271844660194</v>
      </c>
      <c r="G231" s="520">
        <f t="shared" si="72"/>
        <v>201</v>
      </c>
      <c r="H231" s="521"/>
    </row>
    <row r="232" ht="15" spans="1:8">
      <c r="A232" s="355">
        <v>2013901</v>
      </c>
      <c r="B232" s="356" t="s">
        <v>77</v>
      </c>
      <c r="C232" s="358">
        <v>87</v>
      </c>
      <c r="D232" s="358">
        <v>107</v>
      </c>
      <c r="E232" s="358">
        <v>107</v>
      </c>
      <c r="F232" s="343">
        <f t="shared" si="71"/>
        <v>100</v>
      </c>
      <c r="G232" s="522">
        <v>102</v>
      </c>
      <c r="H232" s="517"/>
    </row>
    <row r="233" ht="15" spans="1:8">
      <c r="A233" s="355">
        <v>2013902</v>
      </c>
      <c r="B233" s="356" t="s">
        <v>78</v>
      </c>
      <c r="C233" s="358">
        <v>18</v>
      </c>
      <c r="D233" s="358">
        <v>28</v>
      </c>
      <c r="E233" s="358">
        <v>28</v>
      </c>
      <c r="F233" s="343">
        <f t="shared" si="71"/>
        <v>100</v>
      </c>
      <c r="G233" s="522">
        <v>18</v>
      </c>
      <c r="H233" s="517"/>
    </row>
    <row r="234" ht="15" spans="1:8">
      <c r="A234" s="355">
        <v>2013903</v>
      </c>
      <c r="B234" s="356" t="s">
        <v>79</v>
      </c>
      <c r="C234" s="358"/>
      <c r="D234" s="358"/>
      <c r="E234" s="358"/>
      <c r="F234" s="343"/>
      <c r="G234" s="522"/>
      <c r="H234" s="517"/>
    </row>
    <row r="235" ht="15" spans="1:8">
      <c r="A235" s="355">
        <v>2013904</v>
      </c>
      <c r="B235" s="356" t="s">
        <v>171</v>
      </c>
      <c r="C235" s="358"/>
      <c r="D235" s="358"/>
      <c r="E235" s="358"/>
      <c r="F235" s="343"/>
      <c r="G235" s="522"/>
      <c r="H235" s="517"/>
    </row>
    <row r="236" ht="15" spans="1:8">
      <c r="A236" s="355">
        <v>2013950</v>
      </c>
      <c r="B236" s="356" t="s">
        <v>86</v>
      </c>
      <c r="C236" s="358">
        <v>39</v>
      </c>
      <c r="D236" s="358">
        <v>37</v>
      </c>
      <c r="E236" s="358">
        <v>37</v>
      </c>
      <c r="F236" s="343">
        <f t="shared" ref="F236:F240" si="73">E236/D236*100</f>
        <v>100</v>
      </c>
      <c r="G236" s="522">
        <v>42</v>
      </c>
      <c r="H236" s="517"/>
    </row>
    <row r="237" ht="15" spans="1:8">
      <c r="A237" s="355">
        <v>2013999</v>
      </c>
      <c r="B237" s="356" t="s">
        <v>200</v>
      </c>
      <c r="C237" s="358">
        <v>304</v>
      </c>
      <c r="D237" s="358">
        <v>343</v>
      </c>
      <c r="E237" s="358">
        <v>304</v>
      </c>
      <c r="F237" s="343">
        <f t="shared" si="73"/>
        <v>88.6297376093295</v>
      </c>
      <c r="G237" s="522">
        <v>39</v>
      </c>
      <c r="H237" s="517"/>
    </row>
    <row r="238" ht="15" spans="1:8">
      <c r="A238" s="350">
        <v>20140</v>
      </c>
      <c r="B238" s="351" t="s">
        <v>201</v>
      </c>
      <c r="C238" s="520">
        <f t="shared" ref="C238:G238" si="74">SUBTOTAL(9,C239:C244)</f>
        <v>327</v>
      </c>
      <c r="D238" s="520">
        <f t="shared" si="74"/>
        <v>593</v>
      </c>
      <c r="E238" s="520">
        <f t="shared" si="74"/>
        <v>593</v>
      </c>
      <c r="F238" s="353">
        <f t="shared" si="73"/>
        <v>100</v>
      </c>
      <c r="G238" s="520">
        <f t="shared" si="74"/>
        <v>379</v>
      </c>
      <c r="H238" s="521">
        <f>G238/C238*100-100</f>
        <v>15.9021406727829</v>
      </c>
    </row>
    <row r="239" ht="15" spans="1:8">
      <c r="A239" s="355">
        <v>2014001</v>
      </c>
      <c r="B239" s="356" t="s">
        <v>77</v>
      </c>
      <c r="C239" s="358">
        <v>168</v>
      </c>
      <c r="D239" s="358">
        <v>218</v>
      </c>
      <c r="E239" s="358">
        <v>218</v>
      </c>
      <c r="F239" s="343">
        <f t="shared" si="73"/>
        <v>100</v>
      </c>
      <c r="G239" s="522">
        <v>212</v>
      </c>
      <c r="H239" s="517"/>
    </row>
    <row r="240" ht="15" spans="1:8">
      <c r="A240" s="355">
        <v>2014002</v>
      </c>
      <c r="B240" s="356" t="s">
        <v>78</v>
      </c>
      <c r="C240" s="358"/>
      <c r="D240" s="358">
        <v>33</v>
      </c>
      <c r="E240" s="358">
        <v>33</v>
      </c>
      <c r="F240" s="343">
        <f t="shared" si="73"/>
        <v>100</v>
      </c>
      <c r="G240" s="522"/>
      <c r="H240" s="517"/>
    </row>
    <row r="241" ht="15" spans="1:8">
      <c r="A241" s="355">
        <v>2014003</v>
      </c>
      <c r="B241" s="356" t="s">
        <v>79</v>
      </c>
      <c r="C241" s="358"/>
      <c r="D241" s="358"/>
      <c r="E241" s="358"/>
      <c r="F241" s="343"/>
      <c r="G241" s="522"/>
      <c r="H241" s="517"/>
    </row>
    <row r="242" ht="15" spans="1:8">
      <c r="A242" s="355">
        <v>2014004</v>
      </c>
      <c r="B242" s="356" t="s">
        <v>202</v>
      </c>
      <c r="C242" s="358">
        <v>45</v>
      </c>
      <c r="D242" s="358">
        <v>230</v>
      </c>
      <c r="E242" s="358">
        <v>230</v>
      </c>
      <c r="F242" s="343">
        <f>E242/D242*100</f>
        <v>100</v>
      </c>
      <c r="G242" s="522">
        <v>45</v>
      </c>
      <c r="H242" s="517"/>
    </row>
    <row r="243" ht="15" spans="1:8">
      <c r="A243" s="355">
        <v>2014050</v>
      </c>
      <c r="B243" s="356" t="s">
        <v>86</v>
      </c>
      <c r="C243" s="358">
        <v>114</v>
      </c>
      <c r="D243" s="358">
        <v>112</v>
      </c>
      <c r="E243" s="358">
        <v>112</v>
      </c>
      <c r="F243" s="343">
        <f>E243/D243*100</f>
        <v>100</v>
      </c>
      <c r="G243" s="522">
        <v>122</v>
      </c>
      <c r="H243" s="517"/>
    </row>
    <row r="244" ht="15" spans="1:8">
      <c r="A244" s="355">
        <v>2014099</v>
      </c>
      <c r="B244" s="356" t="s">
        <v>203</v>
      </c>
      <c r="C244" s="358"/>
      <c r="D244" s="358"/>
      <c r="E244" s="358"/>
      <c r="F244" s="343"/>
      <c r="G244" s="522"/>
      <c r="H244" s="517"/>
    </row>
    <row r="245" ht="15" spans="1:8">
      <c r="A245" s="350">
        <v>20141</v>
      </c>
      <c r="B245" s="351" t="s">
        <v>204</v>
      </c>
      <c r="C245" s="520">
        <f t="shared" ref="C245:G245" si="75">SUBTOTAL(9,C246:C250)</f>
        <v>0</v>
      </c>
      <c r="D245" s="520">
        <f t="shared" si="75"/>
        <v>0</v>
      </c>
      <c r="E245" s="520">
        <f t="shared" si="75"/>
        <v>0</v>
      </c>
      <c r="F245" s="353"/>
      <c r="G245" s="520">
        <f t="shared" si="75"/>
        <v>0</v>
      </c>
      <c r="H245" s="521"/>
    </row>
    <row r="246" ht="15" spans="1:8">
      <c r="A246" s="355">
        <v>2014101</v>
      </c>
      <c r="B246" s="356" t="s">
        <v>77</v>
      </c>
      <c r="C246" s="358"/>
      <c r="D246" s="358"/>
      <c r="E246" s="358"/>
      <c r="F246" s="343"/>
      <c r="G246" s="522"/>
      <c r="H246" s="517"/>
    </row>
    <row r="247" ht="15" spans="1:8">
      <c r="A247" s="355">
        <v>2014102</v>
      </c>
      <c r="B247" s="356" t="s">
        <v>78</v>
      </c>
      <c r="C247" s="358"/>
      <c r="D247" s="358"/>
      <c r="E247" s="358"/>
      <c r="F247" s="343"/>
      <c r="G247" s="522"/>
      <c r="H247" s="517"/>
    </row>
    <row r="248" ht="15" spans="1:8">
      <c r="A248" s="355">
        <v>2014103</v>
      </c>
      <c r="B248" s="356" t="s">
        <v>79</v>
      </c>
      <c r="C248" s="358"/>
      <c r="D248" s="358"/>
      <c r="E248" s="358"/>
      <c r="F248" s="343"/>
      <c r="G248" s="522"/>
      <c r="H248" s="517"/>
    </row>
    <row r="249" ht="15" spans="1:8">
      <c r="A249" s="355">
        <v>2014150</v>
      </c>
      <c r="B249" s="356" t="s">
        <v>86</v>
      </c>
      <c r="C249" s="358"/>
      <c r="D249" s="358"/>
      <c r="E249" s="358"/>
      <c r="F249" s="343"/>
      <c r="G249" s="522"/>
      <c r="H249" s="517"/>
    </row>
    <row r="250" ht="15" spans="1:8">
      <c r="A250" s="355">
        <v>2014199</v>
      </c>
      <c r="B250" s="356" t="s">
        <v>205</v>
      </c>
      <c r="C250" s="358"/>
      <c r="D250" s="358"/>
      <c r="E250" s="358"/>
      <c r="F250" s="343"/>
      <c r="G250" s="522"/>
      <c r="H250" s="517"/>
    </row>
    <row r="251" ht="15" spans="1:8">
      <c r="A251" s="350">
        <v>20199</v>
      </c>
      <c r="B251" s="351" t="s">
        <v>206</v>
      </c>
      <c r="C251" s="523">
        <f t="shared" ref="C251:G251" si="76">SUBTOTAL(9,C252:C253)</f>
        <v>18796</v>
      </c>
      <c r="D251" s="523">
        <f t="shared" si="76"/>
        <v>278</v>
      </c>
      <c r="E251" s="523">
        <f t="shared" si="76"/>
        <v>258</v>
      </c>
      <c r="F251" s="353">
        <f t="shared" ref="F251:F255" si="77">E251/D251*100</f>
        <v>92.8057553956834</v>
      </c>
      <c r="G251" s="523">
        <f t="shared" si="76"/>
        <v>14361</v>
      </c>
      <c r="H251" s="521">
        <f t="shared" ref="H251:H255" si="78">G251/C251*100-100</f>
        <v>-23.5954458395403</v>
      </c>
    </row>
    <row r="252" ht="15" spans="1:8">
      <c r="A252" s="355">
        <v>2019901</v>
      </c>
      <c r="B252" s="356" t="s">
        <v>207</v>
      </c>
      <c r="C252" s="358"/>
      <c r="D252" s="358"/>
      <c r="E252" s="358"/>
      <c r="F252" s="343"/>
      <c r="G252" s="522"/>
      <c r="H252" s="517"/>
    </row>
    <row r="253" ht="15" spans="1:8">
      <c r="A253" s="355">
        <v>2019999</v>
      </c>
      <c r="B253" s="356" t="s">
        <v>206</v>
      </c>
      <c r="C253" s="358">
        <v>18796</v>
      </c>
      <c r="D253" s="358">
        <v>278</v>
      </c>
      <c r="E253" s="358">
        <v>258</v>
      </c>
      <c r="F253" s="343">
        <f t="shared" si="77"/>
        <v>92.8057553956834</v>
      </c>
      <c r="G253" s="522">
        <v>14361</v>
      </c>
      <c r="H253" s="517">
        <f t="shared" si="78"/>
        <v>-23.5954458395403</v>
      </c>
    </row>
    <row r="254" ht="15" spans="1:8">
      <c r="A254" s="345">
        <v>202</v>
      </c>
      <c r="B254" s="346" t="s">
        <v>208</v>
      </c>
      <c r="C254" s="347"/>
      <c r="D254" s="347"/>
      <c r="E254" s="347"/>
      <c r="F254" s="348"/>
      <c r="G254" s="347"/>
      <c r="H254" s="519"/>
    </row>
    <row r="255" ht="15" spans="1:8">
      <c r="A255" s="345">
        <v>203</v>
      </c>
      <c r="B255" s="346" t="s">
        <v>209</v>
      </c>
      <c r="C255" s="524">
        <f t="shared" ref="C255:G255" si="79">SUBTOTAL(9,C256:C273)</f>
        <v>268</v>
      </c>
      <c r="D255" s="524">
        <f t="shared" si="79"/>
        <v>656</v>
      </c>
      <c r="E255" s="524">
        <f t="shared" si="79"/>
        <v>656</v>
      </c>
      <c r="F255" s="348">
        <f t="shared" si="77"/>
        <v>100</v>
      </c>
      <c r="G255" s="524">
        <f t="shared" si="79"/>
        <v>268</v>
      </c>
      <c r="H255" s="519">
        <f t="shared" si="78"/>
        <v>0</v>
      </c>
    </row>
    <row r="256" ht="15" spans="1:8">
      <c r="A256" s="350">
        <v>20301</v>
      </c>
      <c r="B256" s="351" t="s">
        <v>210</v>
      </c>
      <c r="C256" s="523"/>
      <c r="D256" s="523"/>
      <c r="E256" s="523"/>
      <c r="F256" s="353"/>
      <c r="G256" s="523"/>
      <c r="H256" s="521"/>
    </row>
    <row r="257" ht="15" spans="1:8">
      <c r="A257" s="355">
        <v>2030101</v>
      </c>
      <c r="B257" s="356" t="s">
        <v>211</v>
      </c>
      <c r="C257" s="358"/>
      <c r="D257" s="358"/>
      <c r="E257" s="358"/>
      <c r="F257" s="343"/>
      <c r="G257" s="522"/>
      <c r="H257" s="517"/>
    </row>
    <row r="258" ht="15" spans="1:8">
      <c r="A258" s="355">
        <v>2030102</v>
      </c>
      <c r="B258" s="356" t="s">
        <v>212</v>
      </c>
      <c r="C258" s="358"/>
      <c r="D258" s="358"/>
      <c r="E258" s="358"/>
      <c r="F258" s="343"/>
      <c r="G258" s="522"/>
      <c r="H258" s="517"/>
    </row>
    <row r="259" ht="15" spans="1:8">
      <c r="A259" s="355">
        <v>2030199</v>
      </c>
      <c r="B259" s="356" t="s">
        <v>213</v>
      </c>
      <c r="C259" s="358"/>
      <c r="D259" s="358"/>
      <c r="E259" s="358"/>
      <c r="F259" s="343"/>
      <c r="G259" s="522"/>
      <c r="H259" s="517"/>
    </row>
    <row r="260" ht="15" spans="1:8">
      <c r="A260" s="350">
        <v>20304</v>
      </c>
      <c r="B260" s="351" t="s">
        <v>214</v>
      </c>
      <c r="C260" s="523"/>
      <c r="D260" s="523"/>
      <c r="E260" s="523"/>
      <c r="F260" s="353"/>
      <c r="G260" s="523"/>
      <c r="H260" s="521"/>
    </row>
    <row r="261" ht="15" spans="1:8">
      <c r="A261" s="355">
        <v>2030401</v>
      </c>
      <c r="B261" s="356" t="s">
        <v>214</v>
      </c>
      <c r="C261" s="358"/>
      <c r="D261" s="358"/>
      <c r="E261" s="358"/>
      <c r="F261" s="343"/>
      <c r="G261" s="522"/>
      <c r="H261" s="517"/>
    </row>
    <row r="262" ht="15" spans="1:8">
      <c r="A262" s="350">
        <v>20305</v>
      </c>
      <c r="B262" s="351" t="s">
        <v>215</v>
      </c>
      <c r="C262" s="523"/>
      <c r="D262" s="523"/>
      <c r="E262" s="523"/>
      <c r="F262" s="353"/>
      <c r="G262" s="523"/>
      <c r="H262" s="521"/>
    </row>
    <row r="263" ht="15" spans="1:8">
      <c r="A263" s="355">
        <v>2030501</v>
      </c>
      <c r="B263" s="356" t="s">
        <v>215</v>
      </c>
      <c r="C263" s="358"/>
      <c r="D263" s="358"/>
      <c r="E263" s="358"/>
      <c r="F263" s="343"/>
      <c r="G263" s="522"/>
      <c r="H263" s="517"/>
    </row>
    <row r="264" ht="15" spans="1:8">
      <c r="A264" s="350">
        <v>20306</v>
      </c>
      <c r="B264" s="351" t="s">
        <v>216</v>
      </c>
      <c r="C264" s="523">
        <f t="shared" ref="C264:G264" si="80">SUBTOTAL(9,C265:C271)</f>
        <v>268</v>
      </c>
      <c r="D264" s="523">
        <f t="shared" si="80"/>
        <v>656</v>
      </c>
      <c r="E264" s="523">
        <f t="shared" si="80"/>
        <v>656</v>
      </c>
      <c r="F264" s="353">
        <f t="shared" ref="F264:F269" si="81">E264/D264*100</f>
        <v>100</v>
      </c>
      <c r="G264" s="523">
        <f t="shared" si="80"/>
        <v>268</v>
      </c>
      <c r="H264" s="521">
        <f t="shared" ref="H264:H269" si="82">G264/C264*100-100</f>
        <v>0</v>
      </c>
    </row>
    <row r="265" ht="15" spans="1:8">
      <c r="A265" s="355">
        <v>2030601</v>
      </c>
      <c r="B265" s="356" t="s">
        <v>217</v>
      </c>
      <c r="C265" s="358">
        <v>78</v>
      </c>
      <c r="D265" s="358">
        <v>84</v>
      </c>
      <c r="E265" s="358">
        <v>84</v>
      </c>
      <c r="F265" s="343">
        <f t="shared" si="81"/>
        <v>100</v>
      </c>
      <c r="G265" s="522">
        <v>78</v>
      </c>
      <c r="H265" s="517">
        <f t="shared" si="82"/>
        <v>0</v>
      </c>
    </row>
    <row r="266" ht="15" spans="1:8">
      <c r="A266" s="355">
        <v>2030602</v>
      </c>
      <c r="B266" s="356" t="s">
        <v>218</v>
      </c>
      <c r="C266" s="358"/>
      <c r="D266" s="358"/>
      <c r="E266" s="358"/>
      <c r="F266" s="343"/>
      <c r="G266" s="522"/>
      <c r="H266" s="517"/>
    </row>
    <row r="267" ht="15" spans="1:8">
      <c r="A267" s="355">
        <v>2030603</v>
      </c>
      <c r="B267" s="356" t="s">
        <v>219</v>
      </c>
      <c r="C267" s="358"/>
      <c r="D267" s="358"/>
      <c r="E267" s="358"/>
      <c r="F267" s="343"/>
      <c r="G267" s="522"/>
      <c r="H267" s="517"/>
    </row>
    <row r="268" ht="15" spans="1:8">
      <c r="A268" s="355">
        <v>2030604</v>
      </c>
      <c r="B268" s="356" t="s">
        <v>220</v>
      </c>
      <c r="C268" s="358"/>
      <c r="D268" s="358"/>
      <c r="E268" s="358"/>
      <c r="F268" s="343"/>
      <c r="G268" s="522"/>
      <c r="H268" s="517"/>
    </row>
    <row r="269" ht="15" spans="1:8">
      <c r="A269" s="355">
        <v>2030607</v>
      </c>
      <c r="B269" s="356" t="s">
        <v>221</v>
      </c>
      <c r="C269" s="358">
        <v>180</v>
      </c>
      <c r="D269" s="358">
        <v>562</v>
      </c>
      <c r="E269" s="358">
        <v>562</v>
      </c>
      <c r="F269" s="343">
        <f t="shared" si="81"/>
        <v>100</v>
      </c>
      <c r="G269" s="522">
        <v>180</v>
      </c>
      <c r="H269" s="517">
        <f t="shared" si="82"/>
        <v>0</v>
      </c>
    </row>
    <row r="270" ht="15" spans="1:8">
      <c r="A270" s="355">
        <v>2030608</v>
      </c>
      <c r="B270" s="356" t="s">
        <v>222</v>
      </c>
      <c r="C270" s="358"/>
      <c r="D270" s="358"/>
      <c r="E270" s="358"/>
      <c r="F270" s="343"/>
      <c r="G270" s="522"/>
      <c r="H270" s="517"/>
    </row>
    <row r="271" ht="15" spans="1:8">
      <c r="A271" s="355">
        <v>2030699</v>
      </c>
      <c r="B271" s="356" t="s">
        <v>223</v>
      </c>
      <c r="C271" s="358">
        <v>10</v>
      </c>
      <c r="D271" s="358">
        <v>10</v>
      </c>
      <c r="E271" s="358">
        <v>10</v>
      </c>
      <c r="F271" s="343">
        <f>E271/D271*100</f>
        <v>100</v>
      </c>
      <c r="G271" s="522">
        <v>10</v>
      </c>
      <c r="H271" s="517"/>
    </row>
    <row r="272" ht="15" spans="1:8">
      <c r="A272" s="350">
        <v>20399</v>
      </c>
      <c r="B272" s="351" t="s">
        <v>224</v>
      </c>
      <c r="C272" s="523"/>
      <c r="D272" s="523"/>
      <c r="E272" s="523"/>
      <c r="F272" s="353"/>
      <c r="G272" s="523"/>
      <c r="H272" s="521"/>
    </row>
    <row r="273" ht="15" spans="1:8">
      <c r="A273" s="355">
        <v>2039999</v>
      </c>
      <c r="B273" s="356" t="s">
        <v>224</v>
      </c>
      <c r="C273" s="358"/>
      <c r="D273" s="358"/>
      <c r="E273" s="358"/>
      <c r="F273" s="343"/>
      <c r="G273" s="522"/>
      <c r="H273" s="517"/>
    </row>
    <row r="274" ht="15" spans="1:8">
      <c r="A274" s="345">
        <v>204</v>
      </c>
      <c r="B274" s="346" t="s">
        <v>225</v>
      </c>
      <c r="C274" s="525">
        <f t="shared" ref="C274:G274" si="83">SUBTOTAL(9,C275:C363)</f>
        <v>18248</v>
      </c>
      <c r="D274" s="525">
        <f t="shared" si="83"/>
        <v>22804</v>
      </c>
      <c r="E274" s="525">
        <f t="shared" si="83"/>
        <v>22778</v>
      </c>
      <c r="F274" s="348">
        <f t="shared" ref="F274:F280" si="84">E274/D274*100</f>
        <v>99.8859849149272</v>
      </c>
      <c r="G274" s="525">
        <f t="shared" si="83"/>
        <v>20410</v>
      </c>
      <c r="H274" s="519">
        <f t="shared" ref="H274:H279" si="85">G274/C274*100-100</f>
        <v>11.8478737395879</v>
      </c>
    </row>
    <row r="275" ht="15" spans="1:8">
      <c r="A275" s="350">
        <v>20401</v>
      </c>
      <c r="B275" s="351" t="s">
        <v>226</v>
      </c>
      <c r="C275" s="520"/>
      <c r="D275" s="520"/>
      <c r="E275" s="520"/>
      <c r="F275" s="353"/>
      <c r="G275" s="520"/>
      <c r="H275" s="521"/>
    </row>
    <row r="276" ht="15" spans="1:8">
      <c r="A276" s="355">
        <v>2040101</v>
      </c>
      <c r="B276" s="356" t="s">
        <v>226</v>
      </c>
      <c r="C276" s="358"/>
      <c r="D276" s="358"/>
      <c r="E276" s="358"/>
      <c r="F276" s="343"/>
      <c r="G276" s="522"/>
      <c r="H276" s="517"/>
    </row>
    <row r="277" ht="15" spans="1:8">
      <c r="A277" s="355">
        <v>2040199</v>
      </c>
      <c r="B277" s="356" t="s">
        <v>227</v>
      </c>
      <c r="C277" s="358"/>
      <c r="D277" s="358"/>
      <c r="E277" s="358"/>
      <c r="F277" s="343"/>
      <c r="G277" s="522"/>
      <c r="H277" s="517"/>
    </row>
    <row r="278" ht="15" spans="1:8">
      <c r="A278" s="350">
        <v>20402</v>
      </c>
      <c r="B278" s="351" t="s">
        <v>228</v>
      </c>
      <c r="C278" s="520">
        <f t="shared" ref="C278:G278" si="86">SUBTOTAL(9,C279:C288)</f>
        <v>15391</v>
      </c>
      <c r="D278" s="520">
        <f t="shared" si="86"/>
        <v>18379</v>
      </c>
      <c r="E278" s="520">
        <f t="shared" si="86"/>
        <v>18353</v>
      </c>
      <c r="F278" s="353">
        <f t="shared" si="84"/>
        <v>99.8585341966375</v>
      </c>
      <c r="G278" s="520">
        <f t="shared" si="86"/>
        <v>17139</v>
      </c>
      <c r="H278" s="521">
        <f t="shared" si="85"/>
        <v>11.3572867260087</v>
      </c>
    </row>
    <row r="279" ht="15" spans="1:8">
      <c r="A279" s="355">
        <v>2040201</v>
      </c>
      <c r="B279" s="356" t="s">
        <v>77</v>
      </c>
      <c r="C279" s="358">
        <v>10328</v>
      </c>
      <c r="D279" s="358">
        <v>10942</v>
      </c>
      <c r="E279" s="358">
        <v>10942</v>
      </c>
      <c r="F279" s="343">
        <f t="shared" si="84"/>
        <v>100</v>
      </c>
      <c r="G279" s="522">
        <v>15666</v>
      </c>
      <c r="H279" s="517">
        <f t="shared" si="85"/>
        <v>51.6847405112316</v>
      </c>
    </row>
    <row r="280" ht="15" spans="1:8">
      <c r="A280" s="355">
        <v>2040202</v>
      </c>
      <c r="B280" s="356" t="s">
        <v>78</v>
      </c>
      <c r="C280" s="358">
        <v>108</v>
      </c>
      <c r="D280" s="358">
        <v>385</v>
      </c>
      <c r="E280" s="358">
        <v>359</v>
      </c>
      <c r="F280" s="343">
        <f t="shared" si="84"/>
        <v>93.2467532467532</v>
      </c>
      <c r="G280" s="522">
        <v>134</v>
      </c>
      <c r="H280" s="517"/>
    </row>
    <row r="281" ht="15" spans="1:8">
      <c r="A281" s="355">
        <v>2040203</v>
      </c>
      <c r="B281" s="356" t="s">
        <v>79</v>
      </c>
      <c r="C281" s="358"/>
      <c r="D281" s="358"/>
      <c r="E281" s="358"/>
      <c r="F281" s="343"/>
      <c r="G281" s="522"/>
      <c r="H281" s="517"/>
    </row>
    <row r="282" ht="15" spans="1:8">
      <c r="A282" s="355">
        <v>2040219</v>
      </c>
      <c r="B282" s="356" t="s">
        <v>117</v>
      </c>
      <c r="C282" s="358"/>
      <c r="D282" s="358">
        <v>686</v>
      </c>
      <c r="E282" s="358">
        <v>686</v>
      </c>
      <c r="F282" s="343">
        <f t="shared" ref="F282:F287" si="87">E282/D282*100</f>
        <v>100</v>
      </c>
      <c r="G282" s="522"/>
      <c r="H282" s="517"/>
    </row>
    <row r="283" ht="15" spans="1:8">
      <c r="A283" s="355">
        <v>2040220</v>
      </c>
      <c r="B283" s="356" t="s">
        <v>229</v>
      </c>
      <c r="C283" s="358"/>
      <c r="D283" s="358">
        <v>536</v>
      </c>
      <c r="E283" s="358">
        <v>536</v>
      </c>
      <c r="F283" s="343">
        <f t="shared" si="87"/>
        <v>100</v>
      </c>
      <c r="G283" s="522"/>
      <c r="H283" s="517"/>
    </row>
    <row r="284" ht="15" spans="1:8">
      <c r="A284" s="355">
        <v>2040221</v>
      </c>
      <c r="B284" s="356" t="s">
        <v>230</v>
      </c>
      <c r="C284" s="358"/>
      <c r="D284" s="358"/>
      <c r="E284" s="358"/>
      <c r="F284" s="343"/>
      <c r="G284" s="522"/>
      <c r="H284" s="517"/>
    </row>
    <row r="285" ht="15" spans="1:8">
      <c r="A285" s="355">
        <v>2040222</v>
      </c>
      <c r="B285" s="356" t="s">
        <v>231</v>
      </c>
      <c r="C285" s="358"/>
      <c r="D285" s="358"/>
      <c r="E285" s="358"/>
      <c r="F285" s="343"/>
      <c r="G285" s="522"/>
      <c r="H285" s="517"/>
    </row>
    <row r="286" ht="15" spans="1:8">
      <c r="A286" s="355">
        <v>2040223</v>
      </c>
      <c r="B286" s="356" t="s">
        <v>232</v>
      </c>
      <c r="C286" s="358"/>
      <c r="D286" s="358"/>
      <c r="E286" s="358"/>
      <c r="F286" s="343"/>
      <c r="G286" s="522"/>
      <c r="H286" s="517"/>
    </row>
    <row r="287" ht="15" spans="1:8">
      <c r="A287" s="355">
        <v>2040250</v>
      </c>
      <c r="B287" s="356" t="s">
        <v>86</v>
      </c>
      <c r="C287" s="358">
        <v>4955</v>
      </c>
      <c r="D287" s="358">
        <v>5830</v>
      </c>
      <c r="E287" s="358">
        <v>5830</v>
      </c>
      <c r="F287" s="343">
        <f t="shared" si="87"/>
        <v>100</v>
      </c>
      <c r="G287" s="522">
        <v>1339</v>
      </c>
      <c r="H287" s="517">
        <f>G287/C287*100-100</f>
        <v>-72.9767911200807</v>
      </c>
    </row>
    <row r="288" ht="15" spans="1:8">
      <c r="A288" s="355">
        <v>2040299</v>
      </c>
      <c r="B288" s="356" t="s">
        <v>233</v>
      </c>
      <c r="C288" s="358"/>
      <c r="D288" s="358"/>
      <c r="E288" s="358"/>
      <c r="F288" s="343"/>
      <c r="G288" s="522"/>
      <c r="H288" s="517"/>
    </row>
    <row r="289" ht="15" spans="1:8">
      <c r="A289" s="350">
        <v>20403</v>
      </c>
      <c r="B289" s="351" t="s">
        <v>234</v>
      </c>
      <c r="C289" s="523"/>
      <c r="D289" s="523"/>
      <c r="E289" s="523"/>
      <c r="F289" s="353"/>
      <c r="G289" s="523"/>
      <c r="H289" s="521"/>
    </row>
    <row r="290" ht="15" spans="1:8">
      <c r="A290" s="355">
        <v>2040301</v>
      </c>
      <c r="B290" s="356" t="s">
        <v>77</v>
      </c>
      <c r="C290" s="358"/>
      <c r="D290" s="358"/>
      <c r="E290" s="358"/>
      <c r="F290" s="343"/>
      <c r="G290" s="522"/>
      <c r="H290" s="517"/>
    </row>
    <row r="291" ht="15" spans="1:8">
      <c r="A291" s="355">
        <v>2040302</v>
      </c>
      <c r="B291" s="356" t="s">
        <v>78</v>
      </c>
      <c r="C291" s="358"/>
      <c r="D291" s="358"/>
      <c r="E291" s="358"/>
      <c r="F291" s="343"/>
      <c r="G291" s="522"/>
      <c r="H291" s="517"/>
    </row>
    <row r="292" ht="15" spans="1:8">
      <c r="A292" s="355">
        <v>2040303</v>
      </c>
      <c r="B292" s="356" t="s">
        <v>79</v>
      </c>
      <c r="C292" s="358"/>
      <c r="D292" s="358"/>
      <c r="E292" s="358"/>
      <c r="F292" s="343"/>
      <c r="G292" s="522"/>
      <c r="H292" s="517"/>
    </row>
    <row r="293" ht="15" spans="1:8">
      <c r="A293" s="355">
        <v>2040304</v>
      </c>
      <c r="B293" s="356" t="s">
        <v>235</v>
      </c>
      <c r="C293" s="358"/>
      <c r="D293" s="358"/>
      <c r="E293" s="358"/>
      <c r="F293" s="343"/>
      <c r="G293" s="522"/>
      <c r="H293" s="517"/>
    </row>
    <row r="294" ht="15" spans="1:8">
      <c r="A294" s="355">
        <v>2040350</v>
      </c>
      <c r="B294" s="356" t="s">
        <v>86</v>
      </c>
      <c r="C294" s="358"/>
      <c r="D294" s="358"/>
      <c r="E294" s="358"/>
      <c r="F294" s="343"/>
      <c r="G294" s="522"/>
      <c r="H294" s="517"/>
    </row>
    <row r="295" ht="15" spans="1:8">
      <c r="A295" s="355">
        <v>2040399</v>
      </c>
      <c r="B295" s="356" t="s">
        <v>236</v>
      </c>
      <c r="C295" s="358"/>
      <c r="D295" s="358"/>
      <c r="E295" s="358"/>
      <c r="F295" s="343"/>
      <c r="G295" s="522"/>
      <c r="H295" s="517"/>
    </row>
    <row r="296" ht="15" spans="1:8">
      <c r="A296" s="350">
        <v>20404</v>
      </c>
      <c r="B296" s="351" t="s">
        <v>237</v>
      </c>
      <c r="C296" s="523"/>
      <c r="D296" s="523">
        <f>SUBTOTAL(9,D297:D303)</f>
        <v>416</v>
      </c>
      <c r="E296" s="523">
        <f>SUBTOTAL(9,E297:E303)</f>
        <v>416</v>
      </c>
      <c r="F296" s="353">
        <f t="shared" ref="F296:F298" si="88">E296/D296*100</f>
        <v>100</v>
      </c>
      <c r="G296" s="523"/>
      <c r="H296" s="521"/>
    </row>
    <row r="297" ht="15" spans="1:8">
      <c r="A297" s="355">
        <v>2040401</v>
      </c>
      <c r="B297" s="356" t="s">
        <v>77</v>
      </c>
      <c r="C297" s="358"/>
      <c r="D297" s="358">
        <v>407</v>
      </c>
      <c r="E297" s="358">
        <v>407</v>
      </c>
      <c r="F297" s="343">
        <f t="shared" si="88"/>
        <v>100</v>
      </c>
      <c r="G297" s="522"/>
      <c r="H297" s="517"/>
    </row>
    <row r="298" ht="15" spans="1:8">
      <c r="A298" s="355">
        <v>2040402</v>
      </c>
      <c r="B298" s="356" t="s">
        <v>78</v>
      </c>
      <c r="C298" s="358"/>
      <c r="D298" s="358">
        <v>9</v>
      </c>
      <c r="E298" s="358">
        <v>9</v>
      </c>
      <c r="F298" s="343">
        <f t="shared" si="88"/>
        <v>100</v>
      </c>
      <c r="G298" s="522"/>
      <c r="H298" s="517"/>
    </row>
    <row r="299" ht="15" spans="1:8">
      <c r="A299" s="355">
        <v>2040403</v>
      </c>
      <c r="B299" s="356" t="s">
        <v>79</v>
      </c>
      <c r="C299" s="358"/>
      <c r="D299" s="358"/>
      <c r="E299" s="358"/>
      <c r="F299" s="343"/>
      <c r="G299" s="522"/>
      <c r="H299" s="517"/>
    </row>
    <row r="300" ht="15" spans="1:8">
      <c r="A300" s="355">
        <v>2040409</v>
      </c>
      <c r="B300" s="356" t="s">
        <v>238</v>
      </c>
      <c r="C300" s="358"/>
      <c r="D300" s="358"/>
      <c r="E300" s="358"/>
      <c r="F300" s="343"/>
      <c r="G300" s="522"/>
      <c r="H300" s="517"/>
    </row>
    <row r="301" ht="15" spans="1:8">
      <c r="A301" s="355">
        <v>2040410</v>
      </c>
      <c r="B301" s="356" t="s">
        <v>239</v>
      </c>
      <c r="C301" s="358"/>
      <c r="D301" s="358"/>
      <c r="E301" s="358"/>
      <c r="F301" s="343"/>
      <c r="G301" s="522"/>
      <c r="H301" s="517"/>
    </row>
    <row r="302" ht="15" spans="1:8">
      <c r="A302" s="355">
        <v>2040450</v>
      </c>
      <c r="B302" s="356" t="s">
        <v>86</v>
      </c>
      <c r="C302" s="358"/>
      <c r="D302" s="358"/>
      <c r="E302" s="358"/>
      <c r="F302" s="343"/>
      <c r="G302" s="522"/>
      <c r="H302" s="517"/>
    </row>
    <row r="303" ht="15" spans="1:8">
      <c r="A303" s="355">
        <v>2040499</v>
      </c>
      <c r="B303" s="356" t="s">
        <v>240</v>
      </c>
      <c r="C303" s="358"/>
      <c r="D303" s="358"/>
      <c r="E303" s="358"/>
      <c r="F303" s="343"/>
      <c r="G303" s="522"/>
      <c r="H303" s="517"/>
    </row>
    <row r="304" ht="15" spans="1:8">
      <c r="A304" s="350">
        <v>20405</v>
      </c>
      <c r="B304" s="351" t="s">
        <v>241</v>
      </c>
      <c r="C304" s="523"/>
      <c r="D304" s="523">
        <f>SUBTOTAL(9,D305:D312)</f>
        <v>690</v>
      </c>
      <c r="E304" s="523">
        <f>SUBTOTAL(9,E305:E312)</f>
        <v>690</v>
      </c>
      <c r="F304" s="353">
        <f t="shared" ref="F304:F306" si="89">E304/D304*100</f>
        <v>100</v>
      </c>
      <c r="G304" s="523"/>
      <c r="H304" s="521"/>
    </row>
    <row r="305" ht="15" spans="1:8">
      <c r="A305" s="355">
        <v>2040501</v>
      </c>
      <c r="B305" s="356" t="s">
        <v>77</v>
      </c>
      <c r="C305" s="358"/>
      <c r="D305" s="358">
        <v>683</v>
      </c>
      <c r="E305" s="358">
        <v>683</v>
      </c>
      <c r="F305" s="343">
        <f t="shared" si="89"/>
        <v>100</v>
      </c>
      <c r="G305" s="522"/>
      <c r="H305" s="517"/>
    </row>
    <row r="306" ht="15" spans="1:8">
      <c r="A306" s="355">
        <v>2040502</v>
      </c>
      <c r="B306" s="356" t="s">
        <v>78</v>
      </c>
      <c r="C306" s="358"/>
      <c r="D306" s="358">
        <v>7</v>
      </c>
      <c r="E306" s="358">
        <v>7</v>
      </c>
      <c r="F306" s="343">
        <f t="shared" si="89"/>
        <v>100</v>
      </c>
      <c r="G306" s="522"/>
      <c r="H306" s="517"/>
    </row>
    <row r="307" ht="15" spans="1:8">
      <c r="A307" s="355">
        <v>2040503</v>
      </c>
      <c r="B307" s="356" t="s">
        <v>79</v>
      </c>
      <c r="C307" s="358"/>
      <c r="D307" s="358"/>
      <c r="E307" s="358"/>
      <c r="F307" s="343"/>
      <c r="G307" s="522"/>
      <c r="H307" s="517"/>
    </row>
    <row r="308" ht="15" spans="1:8">
      <c r="A308" s="355">
        <v>2040504</v>
      </c>
      <c r="B308" s="356" t="s">
        <v>242</v>
      </c>
      <c r="C308" s="358"/>
      <c r="D308" s="358"/>
      <c r="E308" s="358"/>
      <c r="F308" s="343"/>
      <c r="G308" s="522"/>
      <c r="H308" s="517"/>
    </row>
    <row r="309" ht="15" spans="1:8">
      <c r="A309" s="355">
        <v>2040505</v>
      </c>
      <c r="B309" s="356" t="s">
        <v>243</v>
      </c>
      <c r="C309" s="358"/>
      <c r="D309" s="358"/>
      <c r="E309" s="358"/>
      <c r="F309" s="343"/>
      <c r="G309" s="522"/>
      <c r="H309" s="517"/>
    </row>
    <row r="310" ht="15" spans="1:8">
      <c r="A310" s="355">
        <v>2040506</v>
      </c>
      <c r="B310" s="356" t="s">
        <v>244</v>
      </c>
      <c r="C310" s="358"/>
      <c r="D310" s="358"/>
      <c r="E310" s="358"/>
      <c r="F310" s="343"/>
      <c r="G310" s="522"/>
      <c r="H310" s="517"/>
    </row>
    <row r="311" ht="15" spans="1:8">
      <c r="A311" s="355">
        <v>2040550</v>
      </c>
      <c r="B311" s="356" t="s">
        <v>86</v>
      </c>
      <c r="C311" s="358"/>
      <c r="D311" s="358"/>
      <c r="E311" s="358"/>
      <c r="F311" s="343"/>
      <c r="G311" s="522"/>
      <c r="H311" s="517"/>
    </row>
    <row r="312" ht="15" spans="1:8">
      <c r="A312" s="355">
        <v>2040599</v>
      </c>
      <c r="B312" s="356" t="s">
        <v>245</v>
      </c>
      <c r="C312" s="358"/>
      <c r="D312" s="358"/>
      <c r="E312" s="358"/>
      <c r="F312" s="343"/>
      <c r="G312" s="522"/>
      <c r="H312" s="517"/>
    </row>
    <row r="313" ht="15" spans="1:8">
      <c r="A313" s="350">
        <v>20406</v>
      </c>
      <c r="B313" s="351" t="s">
        <v>246</v>
      </c>
      <c r="C313" s="520">
        <f t="shared" ref="C313:G313" si="90">SUBTOTAL(9,C314:C326)</f>
        <v>1329</v>
      </c>
      <c r="D313" s="520">
        <f t="shared" si="90"/>
        <v>1323</v>
      </c>
      <c r="E313" s="520">
        <f t="shared" si="90"/>
        <v>1323</v>
      </c>
      <c r="F313" s="353">
        <f t="shared" ref="F313:F315" si="91">E313/D313*100</f>
        <v>100</v>
      </c>
      <c r="G313" s="520">
        <f t="shared" si="90"/>
        <v>1271</v>
      </c>
      <c r="H313" s="521">
        <f t="shared" ref="H313:H318" si="92">G313/C313*100-100</f>
        <v>-4.36418359668924</v>
      </c>
    </row>
    <row r="314" ht="15" spans="1:8">
      <c r="A314" s="355">
        <v>2040601</v>
      </c>
      <c r="B314" s="356" t="s">
        <v>77</v>
      </c>
      <c r="C314" s="358">
        <v>1064</v>
      </c>
      <c r="D314" s="358">
        <v>1047</v>
      </c>
      <c r="E314" s="358">
        <v>1047</v>
      </c>
      <c r="F314" s="343">
        <f t="shared" si="91"/>
        <v>100</v>
      </c>
      <c r="G314" s="522">
        <v>980</v>
      </c>
      <c r="H314" s="517">
        <f t="shared" si="92"/>
        <v>-7.89473684210526</v>
      </c>
    </row>
    <row r="315" ht="15" spans="1:8">
      <c r="A315" s="355">
        <v>2040602</v>
      </c>
      <c r="B315" s="356" t="s">
        <v>78</v>
      </c>
      <c r="C315" s="358"/>
      <c r="D315" s="358">
        <v>35</v>
      </c>
      <c r="E315" s="358">
        <v>35</v>
      </c>
      <c r="F315" s="343">
        <f t="shared" si="91"/>
        <v>100</v>
      </c>
      <c r="G315" s="522"/>
      <c r="H315" s="517"/>
    </row>
    <row r="316" ht="15" spans="1:8">
      <c r="A316" s="355">
        <v>2040603</v>
      </c>
      <c r="B316" s="356" t="s">
        <v>79</v>
      </c>
      <c r="C316" s="358"/>
      <c r="D316" s="358"/>
      <c r="E316" s="358"/>
      <c r="F316" s="343"/>
      <c r="G316" s="522"/>
      <c r="H316" s="517"/>
    </row>
    <row r="317" ht="15" spans="1:8">
      <c r="A317" s="355">
        <v>2040604</v>
      </c>
      <c r="B317" s="356" t="s">
        <v>247</v>
      </c>
      <c r="C317" s="358">
        <v>5</v>
      </c>
      <c r="D317" s="358">
        <v>94</v>
      </c>
      <c r="E317" s="358">
        <v>94</v>
      </c>
      <c r="F317" s="343">
        <f t="shared" ref="F317:F323" si="93">E317/D317*100</f>
        <v>100</v>
      </c>
      <c r="G317" s="522">
        <v>5</v>
      </c>
      <c r="H317" s="517">
        <f t="shared" si="92"/>
        <v>0</v>
      </c>
    </row>
    <row r="318" ht="15" spans="1:8">
      <c r="A318" s="355">
        <v>2040605</v>
      </c>
      <c r="B318" s="356" t="s">
        <v>248</v>
      </c>
      <c r="C318" s="358">
        <v>23</v>
      </c>
      <c r="D318" s="358"/>
      <c r="E318" s="358"/>
      <c r="F318" s="343"/>
      <c r="G318" s="522">
        <v>22</v>
      </c>
      <c r="H318" s="517">
        <f t="shared" si="92"/>
        <v>-4.34782608695652</v>
      </c>
    </row>
    <row r="319" ht="15" spans="1:8">
      <c r="A319" s="355">
        <v>2040606</v>
      </c>
      <c r="B319" s="356" t="s">
        <v>249</v>
      </c>
      <c r="C319" s="358"/>
      <c r="D319" s="358"/>
      <c r="E319" s="358"/>
      <c r="F319" s="343"/>
      <c r="G319" s="522"/>
      <c r="H319" s="517"/>
    </row>
    <row r="320" ht="15" spans="1:8">
      <c r="A320" s="355">
        <v>2040607</v>
      </c>
      <c r="B320" s="356" t="s">
        <v>250</v>
      </c>
      <c r="C320" s="358">
        <v>23</v>
      </c>
      <c r="D320" s="358">
        <v>17</v>
      </c>
      <c r="E320" s="358">
        <v>17</v>
      </c>
      <c r="F320" s="343">
        <f t="shared" si="93"/>
        <v>100</v>
      </c>
      <c r="G320" s="522">
        <v>23</v>
      </c>
      <c r="H320" s="517">
        <f t="shared" ref="H320:H323" si="94">G320/C320*100-100</f>
        <v>0</v>
      </c>
    </row>
    <row r="321" ht="15" spans="1:8">
      <c r="A321" s="355">
        <v>2040608</v>
      </c>
      <c r="B321" s="356" t="s">
        <v>251</v>
      </c>
      <c r="C321" s="358"/>
      <c r="D321" s="358"/>
      <c r="E321" s="358"/>
      <c r="F321" s="343"/>
      <c r="G321" s="522"/>
      <c r="H321" s="517"/>
    </row>
    <row r="322" ht="15" spans="1:8">
      <c r="A322" s="355">
        <v>2040610</v>
      </c>
      <c r="B322" s="356" t="s">
        <v>252</v>
      </c>
      <c r="C322" s="358">
        <v>49</v>
      </c>
      <c r="D322" s="358">
        <v>31</v>
      </c>
      <c r="E322" s="358">
        <v>31</v>
      </c>
      <c r="F322" s="343">
        <f t="shared" si="93"/>
        <v>100</v>
      </c>
      <c r="G322" s="522">
        <v>49</v>
      </c>
      <c r="H322" s="517">
        <f t="shared" si="94"/>
        <v>0</v>
      </c>
    </row>
    <row r="323" ht="15" spans="1:8">
      <c r="A323" s="355">
        <v>2040612</v>
      </c>
      <c r="B323" s="356" t="s">
        <v>253</v>
      </c>
      <c r="C323" s="358">
        <v>63</v>
      </c>
      <c r="D323" s="358">
        <v>5</v>
      </c>
      <c r="E323" s="358">
        <v>5</v>
      </c>
      <c r="F323" s="343">
        <f t="shared" si="93"/>
        <v>100</v>
      </c>
      <c r="G323" s="522">
        <v>63</v>
      </c>
      <c r="H323" s="517">
        <f t="shared" si="94"/>
        <v>0</v>
      </c>
    </row>
    <row r="324" ht="15" spans="1:8">
      <c r="A324" s="355">
        <v>2040613</v>
      </c>
      <c r="B324" s="356" t="s">
        <v>117</v>
      </c>
      <c r="C324" s="358"/>
      <c r="D324" s="358"/>
      <c r="E324" s="358"/>
      <c r="F324" s="343"/>
      <c r="G324" s="522"/>
      <c r="H324" s="517"/>
    </row>
    <row r="325" ht="15" spans="1:8">
      <c r="A325" s="355">
        <v>2040650</v>
      </c>
      <c r="B325" s="356" t="s">
        <v>86</v>
      </c>
      <c r="C325" s="358">
        <v>102</v>
      </c>
      <c r="D325" s="358">
        <v>94</v>
      </c>
      <c r="E325" s="358">
        <v>94</v>
      </c>
      <c r="F325" s="343">
        <f>E325/D325*100</f>
        <v>100</v>
      </c>
      <c r="G325" s="522">
        <v>129</v>
      </c>
      <c r="H325" s="517">
        <f>G325/C325*100-100</f>
        <v>26.4705882352941</v>
      </c>
    </row>
    <row r="326" ht="15" spans="1:8">
      <c r="A326" s="355">
        <v>2040699</v>
      </c>
      <c r="B326" s="356" t="s">
        <v>254</v>
      </c>
      <c r="C326" s="358"/>
      <c r="D326" s="358"/>
      <c r="E326" s="358"/>
      <c r="F326" s="343"/>
      <c r="G326" s="522"/>
      <c r="H326" s="517"/>
    </row>
    <row r="327" ht="15" spans="1:8">
      <c r="A327" s="350">
        <v>20407</v>
      </c>
      <c r="B327" s="351" t="s">
        <v>255</v>
      </c>
      <c r="C327" s="520"/>
      <c r="D327" s="520"/>
      <c r="E327" s="520"/>
      <c r="F327" s="353"/>
      <c r="G327" s="520"/>
      <c r="H327" s="521"/>
    </row>
    <row r="328" ht="15" spans="1:8">
      <c r="A328" s="355">
        <v>2040701</v>
      </c>
      <c r="B328" s="356" t="s">
        <v>77</v>
      </c>
      <c r="C328" s="358"/>
      <c r="D328" s="358"/>
      <c r="E328" s="358"/>
      <c r="F328" s="343"/>
      <c r="G328" s="522"/>
      <c r="H328" s="517"/>
    </row>
    <row r="329" ht="15" spans="1:8">
      <c r="A329" s="355">
        <v>2040702</v>
      </c>
      <c r="B329" s="356" t="s">
        <v>78</v>
      </c>
      <c r="C329" s="358"/>
      <c r="D329" s="358"/>
      <c r="E329" s="358"/>
      <c r="F329" s="343"/>
      <c r="G329" s="522"/>
      <c r="H329" s="517"/>
    </row>
    <row r="330" ht="15" spans="1:8">
      <c r="A330" s="355">
        <v>2040703</v>
      </c>
      <c r="B330" s="356" t="s">
        <v>79</v>
      </c>
      <c r="C330" s="358"/>
      <c r="D330" s="358"/>
      <c r="E330" s="358"/>
      <c r="F330" s="343"/>
      <c r="G330" s="522"/>
      <c r="H330" s="517"/>
    </row>
    <row r="331" ht="15" spans="1:8">
      <c r="A331" s="355">
        <v>2040704</v>
      </c>
      <c r="B331" s="356" t="s">
        <v>256</v>
      </c>
      <c r="C331" s="358"/>
      <c r="D331" s="358"/>
      <c r="E331" s="358"/>
      <c r="F331" s="343"/>
      <c r="G331" s="522"/>
      <c r="H331" s="517"/>
    </row>
    <row r="332" ht="15" spans="1:8">
      <c r="A332" s="355">
        <v>2040705</v>
      </c>
      <c r="B332" s="356" t="s">
        <v>257</v>
      </c>
      <c r="C332" s="358"/>
      <c r="D332" s="358"/>
      <c r="E332" s="358"/>
      <c r="F332" s="343"/>
      <c r="G332" s="522"/>
      <c r="H332" s="517"/>
    </row>
    <row r="333" ht="15" spans="1:8">
      <c r="A333" s="355">
        <v>2040706</v>
      </c>
      <c r="B333" s="356" t="s">
        <v>258</v>
      </c>
      <c r="C333" s="358"/>
      <c r="D333" s="358"/>
      <c r="E333" s="358"/>
      <c r="F333" s="343"/>
      <c r="G333" s="522"/>
      <c r="H333" s="517"/>
    </row>
    <row r="334" ht="15" spans="1:8">
      <c r="A334" s="355">
        <v>2040707</v>
      </c>
      <c r="B334" s="356" t="s">
        <v>117</v>
      </c>
      <c r="C334" s="358"/>
      <c r="D334" s="358"/>
      <c r="E334" s="358"/>
      <c r="F334" s="343"/>
      <c r="G334" s="522"/>
      <c r="H334" s="517"/>
    </row>
    <row r="335" ht="15" spans="1:8">
      <c r="A335" s="355">
        <v>2040750</v>
      </c>
      <c r="B335" s="356" t="s">
        <v>86</v>
      </c>
      <c r="C335" s="358"/>
      <c r="D335" s="358"/>
      <c r="E335" s="358"/>
      <c r="F335" s="343"/>
      <c r="G335" s="522"/>
      <c r="H335" s="517"/>
    </row>
    <row r="336" ht="15" spans="1:8">
      <c r="A336" s="355">
        <v>2040799</v>
      </c>
      <c r="B336" s="356" t="s">
        <v>259</v>
      </c>
      <c r="C336" s="358"/>
      <c r="D336" s="358"/>
      <c r="E336" s="358"/>
      <c r="F336" s="343"/>
      <c r="G336" s="522"/>
      <c r="H336" s="517"/>
    </row>
    <row r="337" ht="15" spans="1:8">
      <c r="A337" s="350">
        <v>20408</v>
      </c>
      <c r="B337" s="351" t="s">
        <v>260</v>
      </c>
      <c r="C337" s="520"/>
      <c r="D337" s="520"/>
      <c r="E337" s="520"/>
      <c r="F337" s="353"/>
      <c r="G337" s="520"/>
      <c r="H337" s="521"/>
    </row>
    <row r="338" ht="15" spans="1:8">
      <c r="A338" s="355">
        <v>2040801</v>
      </c>
      <c r="B338" s="356" t="s">
        <v>77</v>
      </c>
      <c r="C338" s="358"/>
      <c r="D338" s="358"/>
      <c r="E338" s="358"/>
      <c r="F338" s="343"/>
      <c r="G338" s="522"/>
      <c r="H338" s="517"/>
    </row>
    <row r="339" ht="15" spans="1:8">
      <c r="A339" s="355">
        <v>2040802</v>
      </c>
      <c r="B339" s="356" t="s">
        <v>78</v>
      </c>
      <c r="C339" s="358"/>
      <c r="D339" s="358"/>
      <c r="E339" s="358"/>
      <c r="F339" s="343"/>
      <c r="G339" s="522"/>
      <c r="H339" s="517"/>
    </row>
    <row r="340" ht="15" spans="1:8">
      <c r="A340" s="355">
        <v>2040803</v>
      </c>
      <c r="B340" s="356" t="s">
        <v>79</v>
      </c>
      <c r="C340" s="358"/>
      <c r="D340" s="358"/>
      <c r="E340" s="358"/>
      <c r="F340" s="343"/>
      <c r="G340" s="522"/>
      <c r="H340" s="517"/>
    </row>
    <row r="341" ht="15" spans="1:8">
      <c r="A341" s="355">
        <v>2040804</v>
      </c>
      <c r="B341" s="356" t="s">
        <v>261</v>
      </c>
      <c r="C341" s="358"/>
      <c r="D341" s="358"/>
      <c r="E341" s="358"/>
      <c r="F341" s="343"/>
      <c r="G341" s="522"/>
      <c r="H341" s="517"/>
    </row>
    <row r="342" ht="15" spans="1:8">
      <c r="A342" s="355">
        <v>2040805</v>
      </c>
      <c r="B342" s="356" t="s">
        <v>262</v>
      </c>
      <c r="C342" s="358"/>
      <c r="D342" s="358"/>
      <c r="E342" s="358"/>
      <c r="F342" s="343"/>
      <c r="G342" s="522"/>
      <c r="H342" s="517"/>
    </row>
    <row r="343" ht="15" spans="1:8">
      <c r="A343" s="355">
        <v>2040806</v>
      </c>
      <c r="B343" s="356" t="s">
        <v>263</v>
      </c>
      <c r="C343" s="358"/>
      <c r="D343" s="358"/>
      <c r="E343" s="358"/>
      <c r="F343" s="343"/>
      <c r="G343" s="522"/>
      <c r="H343" s="517"/>
    </row>
    <row r="344" ht="15" spans="1:8">
      <c r="A344" s="355">
        <v>2040807</v>
      </c>
      <c r="B344" s="356" t="s">
        <v>117</v>
      </c>
      <c r="C344" s="358"/>
      <c r="D344" s="358"/>
      <c r="E344" s="358"/>
      <c r="F344" s="343"/>
      <c r="G344" s="522"/>
      <c r="H344" s="517"/>
    </row>
    <row r="345" ht="15" spans="1:8">
      <c r="A345" s="355">
        <v>2040850</v>
      </c>
      <c r="B345" s="356" t="s">
        <v>86</v>
      </c>
      <c r="C345" s="358"/>
      <c r="D345" s="358"/>
      <c r="E345" s="358"/>
      <c r="F345" s="343"/>
      <c r="G345" s="522"/>
      <c r="H345" s="517"/>
    </row>
    <row r="346" ht="15" spans="1:8">
      <c r="A346" s="355">
        <v>2040899</v>
      </c>
      <c r="B346" s="356" t="s">
        <v>264</v>
      </c>
      <c r="C346" s="358"/>
      <c r="D346" s="358"/>
      <c r="E346" s="358"/>
      <c r="F346" s="343"/>
      <c r="G346" s="522"/>
      <c r="H346" s="517"/>
    </row>
    <row r="347" ht="15" spans="1:8">
      <c r="A347" s="350">
        <v>20409</v>
      </c>
      <c r="B347" s="351" t="s">
        <v>265</v>
      </c>
      <c r="C347" s="520"/>
      <c r="D347" s="520"/>
      <c r="E347" s="520"/>
      <c r="F347" s="353"/>
      <c r="G347" s="520"/>
      <c r="H347" s="521"/>
    </row>
    <row r="348" ht="15" spans="1:8">
      <c r="A348" s="355">
        <v>2040901</v>
      </c>
      <c r="B348" s="356" t="s">
        <v>77</v>
      </c>
      <c r="C348" s="358"/>
      <c r="D348" s="358"/>
      <c r="E348" s="358"/>
      <c r="F348" s="343"/>
      <c r="G348" s="522"/>
      <c r="H348" s="517"/>
    </row>
    <row r="349" ht="15" spans="1:8">
      <c r="A349" s="355">
        <v>2040902</v>
      </c>
      <c r="B349" s="356" t="s">
        <v>78</v>
      </c>
      <c r="C349" s="358"/>
      <c r="D349" s="358"/>
      <c r="E349" s="358"/>
      <c r="F349" s="343"/>
      <c r="G349" s="522"/>
      <c r="H349" s="517"/>
    </row>
    <row r="350" ht="15" spans="1:8">
      <c r="A350" s="355">
        <v>2040903</v>
      </c>
      <c r="B350" s="356" t="s">
        <v>79</v>
      </c>
      <c r="C350" s="358"/>
      <c r="D350" s="358"/>
      <c r="E350" s="358"/>
      <c r="F350" s="343"/>
      <c r="G350" s="522"/>
      <c r="H350" s="517"/>
    </row>
    <row r="351" ht="15" spans="1:8">
      <c r="A351" s="355">
        <v>2040904</v>
      </c>
      <c r="B351" s="356" t="s">
        <v>266</v>
      </c>
      <c r="C351" s="358"/>
      <c r="D351" s="358"/>
      <c r="E351" s="358"/>
      <c r="F351" s="343"/>
      <c r="G351" s="522"/>
      <c r="H351" s="517"/>
    </row>
    <row r="352" ht="15" spans="1:8">
      <c r="A352" s="355">
        <v>2040905</v>
      </c>
      <c r="B352" s="356" t="s">
        <v>267</v>
      </c>
      <c r="C352" s="358"/>
      <c r="D352" s="358"/>
      <c r="E352" s="358"/>
      <c r="F352" s="343"/>
      <c r="G352" s="522"/>
      <c r="H352" s="517"/>
    </row>
    <row r="353" ht="15" spans="1:8">
      <c r="A353" s="355">
        <v>2040950</v>
      </c>
      <c r="B353" s="356" t="s">
        <v>86</v>
      </c>
      <c r="C353" s="358"/>
      <c r="D353" s="358"/>
      <c r="E353" s="358"/>
      <c r="F353" s="343"/>
      <c r="G353" s="522"/>
      <c r="H353" s="517"/>
    </row>
    <row r="354" ht="15" spans="1:8">
      <c r="A354" s="355">
        <v>2040999</v>
      </c>
      <c r="B354" s="356" t="s">
        <v>268</v>
      </c>
      <c r="C354" s="358"/>
      <c r="D354" s="358"/>
      <c r="E354" s="358"/>
      <c r="F354" s="343"/>
      <c r="G354" s="522"/>
      <c r="H354" s="517"/>
    </row>
    <row r="355" ht="15" spans="1:8">
      <c r="A355" s="350">
        <v>20410</v>
      </c>
      <c r="B355" s="351" t="s">
        <v>269</v>
      </c>
      <c r="C355" s="520"/>
      <c r="D355" s="520"/>
      <c r="E355" s="520"/>
      <c r="F355" s="353"/>
      <c r="G355" s="520"/>
      <c r="H355" s="521"/>
    </row>
    <row r="356" ht="15" spans="1:8">
      <c r="A356" s="355">
        <v>2041001</v>
      </c>
      <c r="B356" s="356" t="s">
        <v>77</v>
      </c>
      <c r="C356" s="358"/>
      <c r="D356" s="358"/>
      <c r="E356" s="358"/>
      <c r="F356" s="343"/>
      <c r="G356" s="522"/>
      <c r="H356" s="517"/>
    </row>
    <row r="357" ht="15" spans="1:8">
      <c r="A357" s="355">
        <v>2041002</v>
      </c>
      <c r="B357" s="356" t="s">
        <v>78</v>
      </c>
      <c r="C357" s="358"/>
      <c r="D357" s="358"/>
      <c r="E357" s="358"/>
      <c r="F357" s="343"/>
      <c r="G357" s="522"/>
      <c r="H357" s="517"/>
    </row>
    <row r="358" ht="15" spans="1:8">
      <c r="A358" s="355">
        <v>2041006</v>
      </c>
      <c r="B358" s="356" t="s">
        <v>117</v>
      </c>
      <c r="C358" s="358"/>
      <c r="D358" s="358"/>
      <c r="E358" s="358"/>
      <c r="F358" s="343"/>
      <c r="G358" s="522"/>
      <c r="H358" s="517"/>
    </row>
    <row r="359" ht="15" spans="1:8">
      <c r="A359" s="355">
        <v>2041007</v>
      </c>
      <c r="B359" s="356" t="s">
        <v>270</v>
      </c>
      <c r="C359" s="358"/>
      <c r="D359" s="358"/>
      <c r="E359" s="358"/>
      <c r="F359" s="343"/>
      <c r="G359" s="522"/>
      <c r="H359" s="517"/>
    </row>
    <row r="360" ht="15" spans="1:8">
      <c r="A360" s="355">
        <v>2041099</v>
      </c>
      <c r="B360" s="356" t="s">
        <v>271</v>
      </c>
      <c r="C360" s="358"/>
      <c r="D360" s="358"/>
      <c r="E360" s="358"/>
      <c r="F360" s="343"/>
      <c r="G360" s="522"/>
      <c r="H360" s="517"/>
    </row>
    <row r="361" ht="15" spans="1:8">
      <c r="A361" s="350">
        <v>20499</v>
      </c>
      <c r="B361" s="351" t="s">
        <v>272</v>
      </c>
      <c r="C361" s="523">
        <f t="shared" ref="C361:G361" si="95">SUBTOTAL(9,C362:C363)</f>
        <v>1528</v>
      </c>
      <c r="D361" s="523">
        <f t="shared" si="95"/>
        <v>1996</v>
      </c>
      <c r="E361" s="523">
        <f t="shared" si="95"/>
        <v>1996</v>
      </c>
      <c r="F361" s="353">
        <f t="shared" ref="F361:F367" si="96">E361/D361*100</f>
        <v>100</v>
      </c>
      <c r="G361" s="523">
        <f t="shared" si="95"/>
        <v>2000</v>
      </c>
      <c r="H361" s="521">
        <f t="shared" ref="H361:H367" si="97">G361/C361*100-100</f>
        <v>30.8900523560209</v>
      </c>
    </row>
    <row r="362" ht="15" spans="1:8">
      <c r="A362" s="355">
        <v>2049902</v>
      </c>
      <c r="B362" s="356" t="s">
        <v>273</v>
      </c>
      <c r="C362" s="358"/>
      <c r="D362" s="358"/>
      <c r="E362" s="358"/>
      <c r="F362" s="343"/>
      <c r="G362" s="522"/>
      <c r="H362" s="517"/>
    </row>
    <row r="363" ht="15" spans="1:8">
      <c r="A363" s="355">
        <v>2049999</v>
      </c>
      <c r="B363" s="356" t="s">
        <v>272</v>
      </c>
      <c r="C363" s="358">
        <v>1528</v>
      </c>
      <c r="D363" s="358">
        <v>1996</v>
      </c>
      <c r="E363" s="358">
        <v>1996</v>
      </c>
      <c r="F363" s="343">
        <f t="shared" si="96"/>
        <v>100</v>
      </c>
      <c r="G363" s="522">
        <v>2000</v>
      </c>
      <c r="H363" s="517">
        <f t="shared" si="97"/>
        <v>30.8900523560209</v>
      </c>
    </row>
    <row r="364" ht="15" spans="1:8">
      <c r="A364" s="345">
        <v>205</v>
      </c>
      <c r="B364" s="346" t="s">
        <v>274</v>
      </c>
      <c r="C364" s="518">
        <f t="shared" ref="C364:G364" si="98">SUBTOTAL(9,C365:C415)</f>
        <v>144902</v>
      </c>
      <c r="D364" s="518">
        <f t="shared" si="98"/>
        <v>167400</v>
      </c>
      <c r="E364" s="518">
        <f t="shared" si="98"/>
        <v>165312</v>
      </c>
      <c r="F364" s="348">
        <f t="shared" si="96"/>
        <v>98.752688172043</v>
      </c>
      <c r="G364" s="518">
        <f t="shared" si="98"/>
        <v>152927</v>
      </c>
      <c r="H364" s="519">
        <f t="shared" si="97"/>
        <v>5.53822583539218</v>
      </c>
    </row>
    <row r="365" ht="15" spans="1:8">
      <c r="A365" s="350">
        <v>20501</v>
      </c>
      <c r="B365" s="351" t="s">
        <v>275</v>
      </c>
      <c r="C365" s="523">
        <f t="shared" ref="C365:G365" si="99">SUBTOTAL(9,C366:C369)</f>
        <v>2078</v>
      </c>
      <c r="D365" s="523">
        <f t="shared" si="99"/>
        <v>2647</v>
      </c>
      <c r="E365" s="523">
        <f t="shared" si="99"/>
        <v>2647</v>
      </c>
      <c r="F365" s="353">
        <f t="shared" si="96"/>
        <v>100</v>
      </c>
      <c r="G365" s="523">
        <f t="shared" si="99"/>
        <v>1488</v>
      </c>
      <c r="H365" s="521">
        <f t="shared" si="97"/>
        <v>-28.3926852743022</v>
      </c>
    </row>
    <row r="366" ht="15" spans="1:8">
      <c r="A366" s="355">
        <v>2050101</v>
      </c>
      <c r="B366" s="356" t="s">
        <v>77</v>
      </c>
      <c r="C366" s="358">
        <v>635</v>
      </c>
      <c r="D366" s="358">
        <v>957</v>
      </c>
      <c r="E366" s="358">
        <v>957</v>
      </c>
      <c r="F366" s="343">
        <f t="shared" si="96"/>
        <v>100</v>
      </c>
      <c r="G366" s="522">
        <v>690</v>
      </c>
      <c r="H366" s="517">
        <f t="shared" si="97"/>
        <v>8.66141732283465</v>
      </c>
    </row>
    <row r="367" ht="15" spans="1:8">
      <c r="A367" s="355">
        <v>2050102</v>
      </c>
      <c r="B367" s="356" t="s">
        <v>78</v>
      </c>
      <c r="C367" s="358">
        <v>1094</v>
      </c>
      <c r="D367" s="358">
        <v>908</v>
      </c>
      <c r="E367" s="358">
        <v>908</v>
      </c>
      <c r="F367" s="343">
        <f t="shared" si="96"/>
        <v>100</v>
      </c>
      <c r="G367" s="522"/>
      <c r="H367" s="517">
        <f t="shared" si="97"/>
        <v>-100</v>
      </c>
    </row>
    <row r="368" ht="15" spans="1:8">
      <c r="A368" s="355">
        <v>2050103</v>
      </c>
      <c r="B368" s="356" t="s">
        <v>79</v>
      </c>
      <c r="C368" s="358"/>
      <c r="D368" s="358"/>
      <c r="E368" s="358"/>
      <c r="F368" s="343"/>
      <c r="G368" s="522">
        <v>355</v>
      </c>
      <c r="H368" s="517"/>
    </row>
    <row r="369" ht="15" spans="1:8">
      <c r="A369" s="355">
        <v>2050199</v>
      </c>
      <c r="B369" s="356" t="s">
        <v>276</v>
      </c>
      <c r="C369" s="358">
        <v>349</v>
      </c>
      <c r="D369" s="358">
        <v>782</v>
      </c>
      <c r="E369" s="358">
        <v>782</v>
      </c>
      <c r="F369" s="343">
        <f t="shared" ref="F369:F374" si="100">E369/D369*100</f>
        <v>100</v>
      </c>
      <c r="G369" s="522">
        <v>443</v>
      </c>
      <c r="H369" s="517">
        <f t="shared" ref="H369:H374" si="101">G369/C369*100-100</f>
        <v>26.9340974212034</v>
      </c>
    </row>
    <row r="370" ht="15" spans="1:8">
      <c r="A370" s="350">
        <v>20502</v>
      </c>
      <c r="B370" s="351" t="s">
        <v>277</v>
      </c>
      <c r="C370" s="520">
        <f t="shared" ref="C370:G370" si="102">SUBTOTAL(9,C371:C376)</f>
        <v>134660</v>
      </c>
      <c r="D370" s="520">
        <f t="shared" si="102"/>
        <v>156591</v>
      </c>
      <c r="E370" s="520">
        <f t="shared" si="102"/>
        <v>155322</v>
      </c>
      <c r="F370" s="353">
        <f t="shared" si="100"/>
        <v>99.1896085981953</v>
      </c>
      <c r="G370" s="520">
        <f t="shared" si="102"/>
        <v>141453</v>
      </c>
      <c r="H370" s="521">
        <f t="shared" si="101"/>
        <v>5.04455666122085</v>
      </c>
    </row>
    <row r="371" ht="15" spans="1:8">
      <c r="A371" s="355">
        <v>2050201</v>
      </c>
      <c r="B371" s="356" t="s">
        <v>278</v>
      </c>
      <c r="C371" s="358">
        <v>4778</v>
      </c>
      <c r="D371" s="358">
        <v>8195</v>
      </c>
      <c r="E371" s="358">
        <v>7008</v>
      </c>
      <c r="F371" s="343">
        <f t="shared" si="100"/>
        <v>85.5155582672361</v>
      </c>
      <c r="G371" s="522">
        <v>5934</v>
      </c>
      <c r="H371" s="517">
        <f t="shared" si="101"/>
        <v>24.1942235244872</v>
      </c>
    </row>
    <row r="372" ht="15" spans="1:8">
      <c r="A372" s="355">
        <v>2050202</v>
      </c>
      <c r="B372" s="356" t="s">
        <v>279</v>
      </c>
      <c r="C372" s="358">
        <v>91461</v>
      </c>
      <c r="D372" s="358">
        <v>87634</v>
      </c>
      <c r="E372" s="358">
        <v>87634</v>
      </c>
      <c r="F372" s="343">
        <f t="shared" si="100"/>
        <v>100</v>
      </c>
      <c r="G372" s="522">
        <v>96188</v>
      </c>
      <c r="H372" s="517">
        <f t="shared" si="101"/>
        <v>5.16832311039678</v>
      </c>
    </row>
    <row r="373" ht="15" spans="1:8">
      <c r="A373" s="355">
        <v>2050203</v>
      </c>
      <c r="B373" s="356" t="s">
        <v>280</v>
      </c>
      <c r="C373" s="358">
        <v>25865</v>
      </c>
      <c r="D373" s="358">
        <v>48483</v>
      </c>
      <c r="E373" s="358">
        <v>48409</v>
      </c>
      <c r="F373" s="343">
        <f t="shared" si="100"/>
        <v>99.84736918095</v>
      </c>
      <c r="G373" s="522">
        <v>21505</v>
      </c>
      <c r="H373" s="517">
        <f t="shared" si="101"/>
        <v>-16.8567562342934</v>
      </c>
    </row>
    <row r="374" ht="15" spans="1:8">
      <c r="A374" s="355">
        <v>2050204</v>
      </c>
      <c r="B374" s="356" t="s">
        <v>281</v>
      </c>
      <c r="C374" s="358">
        <v>12535</v>
      </c>
      <c r="D374" s="358">
        <v>10689</v>
      </c>
      <c r="E374" s="358">
        <v>10683</v>
      </c>
      <c r="F374" s="343">
        <f t="shared" si="100"/>
        <v>99.9438675273646</v>
      </c>
      <c r="G374" s="522">
        <v>17824</v>
      </c>
      <c r="H374" s="517">
        <f t="shared" si="101"/>
        <v>42.1938571998405</v>
      </c>
    </row>
    <row r="375" ht="15" spans="1:8">
      <c r="A375" s="355">
        <v>2050205</v>
      </c>
      <c r="B375" s="356" t="s">
        <v>282</v>
      </c>
      <c r="C375" s="358"/>
      <c r="D375" s="358"/>
      <c r="E375" s="358"/>
      <c r="F375" s="343"/>
      <c r="G375" s="522"/>
      <c r="H375" s="517"/>
    </row>
    <row r="376" ht="15" spans="1:8">
      <c r="A376" s="355">
        <v>2050299</v>
      </c>
      <c r="B376" s="356" t="s">
        <v>283</v>
      </c>
      <c r="C376" s="358">
        <v>21</v>
      </c>
      <c r="D376" s="358">
        <v>1590</v>
      </c>
      <c r="E376" s="358">
        <v>1588</v>
      </c>
      <c r="F376" s="343">
        <f t="shared" ref="F376:F379" si="103">E376/D376*100</f>
        <v>99.874213836478</v>
      </c>
      <c r="G376" s="522">
        <v>2</v>
      </c>
      <c r="H376" s="517"/>
    </row>
    <row r="377" ht="15" spans="1:8">
      <c r="A377" s="350">
        <v>20503</v>
      </c>
      <c r="B377" s="351" t="s">
        <v>284</v>
      </c>
      <c r="C377" s="523">
        <f t="shared" ref="C377:G377" si="104">SUBTOTAL(9,C378:C382)</f>
        <v>2980</v>
      </c>
      <c r="D377" s="523">
        <f t="shared" si="104"/>
        <v>2638</v>
      </c>
      <c r="E377" s="523">
        <f t="shared" si="104"/>
        <v>2225</v>
      </c>
      <c r="F377" s="353">
        <f t="shared" si="103"/>
        <v>84.34420015163</v>
      </c>
      <c r="G377" s="523">
        <f t="shared" si="104"/>
        <v>3363</v>
      </c>
      <c r="H377" s="521">
        <f>G377/C377*100-100</f>
        <v>12.8523489932886</v>
      </c>
    </row>
    <row r="378" ht="15" spans="1:8">
      <c r="A378" s="355">
        <v>2050301</v>
      </c>
      <c r="B378" s="356" t="s">
        <v>285</v>
      </c>
      <c r="C378" s="358"/>
      <c r="D378" s="358"/>
      <c r="E378" s="358"/>
      <c r="F378" s="343"/>
      <c r="G378" s="522"/>
      <c r="H378" s="517"/>
    </row>
    <row r="379" ht="15" spans="1:8">
      <c r="A379" s="355">
        <v>2050302</v>
      </c>
      <c r="B379" s="356" t="s">
        <v>286</v>
      </c>
      <c r="C379" s="358">
        <v>2980</v>
      </c>
      <c r="D379" s="358">
        <v>2638</v>
      </c>
      <c r="E379" s="358">
        <v>2225</v>
      </c>
      <c r="F379" s="343">
        <f t="shared" si="103"/>
        <v>84.34420015163</v>
      </c>
      <c r="G379" s="522">
        <v>3363</v>
      </c>
      <c r="H379" s="517">
        <f>G379/C379*100-100</f>
        <v>12.8523489932886</v>
      </c>
    </row>
    <row r="380" ht="15" spans="1:8">
      <c r="A380" s="355">
        <v>2050303</v>
      </c>
      <c r="B380" s="356" t="s">
        <v>287</v>
      </c>
      <c r="C380" s="358"/>
      <c r="D380" s="358"/>
      <c r="E380" s="358"/>
      <c r="F380" s="343"/>
      <c r="G380" s="522"/>
      <c r="H380" s="517"/>
    </row>
    <row r="381" ht="15" spans="1:8">
      <c r="A381" s="355">
        <v>2050305</v>
      </c>
      <c r="B381" s="356" t="s">
        <v>288</v>
      </c>
      <c r="C381" s="358"/>
      <c r="D381" s="358"/>
      <c r="E381" s="358"/>
      <c r="F381" s="343"/>
      <c r="G381" s="522"/>
      <c r="H381" s="517"/>
    </row>
    <row r="382" ht="15" spans="1:8">
      <c r="A382" s="355">
        <v>2050399</v>
      </c>
      <c r="B382" s="356" t="s">
        <v>289</v>
      </c>
      <c r="C382" s="358"/>
      <c r="D382" s="358"/>
      <c r="E382" s="358"/>
      <c r="F382" s="343"/>
      <c r="G382" s="522"/>
      <c r="H382" s="517"/>
    </row>
    <row r="383" ht="15" spans="1:8">
      <c r="A383" s="350">
        <v>20504</v>
      </c>
      <c r="B383" s="351" t="s">
        <v>290</v>
      </c>
      <c r="C383" s="523">
        <f>SUBTOTAL(9,C384:C388)</f>
        <v>0</v>
      </c>
      <c r="D383" s="523">
        <f>SUBTOTAL(9,D384:D388)</f>
        <v>12</v>
      </c>
      <c r="E383" s="523">
        <f>SUBTOTAL(9,E384:E388)</f>
        <v>12</v>
      </c>
      <c r="F383" s="353">
        <f>E383/D383*100</f>
        <v>100</v>
      </c>
      <c r="G383" s="523"/>
      <c r="H383" s="521"/>
    </row>
    <row r="384" ht="15" spans="1:8">
      <c r="A384" s="355">
        <v>2050401</v>
      </c>
      <c r="B384" s="356" t="s">
        <v>291</v>
      </c>
      <c r="C384" s="358"/>
      <c r="D384" s="358"/>
      <c r="E384" s="358"/>
      <c r="F384" s="343"/>
      <c r="G384" s="522"/>
      <c r="H384" s="517"/>
    </row>
    <row r="385" ht="15" spans="1:8">
      <c r="A385" s="355">
        <v>2050402</v>
      </c>
      <c r="B385" s="356" t="s">
        <v>292</v>
      </c>
      <c r="C385" s="358"/>
      <c r="D385" s="358"/>
      <c r="E385" s="358"/>
      <c r="F385" s="343"/>
      <c r="G385" s="522"/>
      <c r="H385" s="517"/>
    </row>
    <row r="386" ht="15" spans="1:8">
      <c r="A386" s="355">
        <v>2050403</v>
      </c>
      <c r="B386" s="356" t="s">
        <v>293</v>
      </c>
      <c r="C386" s="358"/>
      <c r="D386" s="358"/>
      <c r="E386" s="358"/>
      <c r="F386" s="343"/>
      <c r="G386" s="522"/>
      <c r="H386" s="517"/>
    </row>
    <row r="387" ht="15" spans="1:8">
      <c r="A387" s="355">
        <v>2050404</v>
      </c>
      <c r="B387" s="356" t="s">
        <v>294</v>
      </c>
      <c r="C387" s="358"/>
      <c r="D387" s="358"/>
      <c r="E387" s="358"/>
      <c r="F387" s="343"/>
      <c r="G387" s="522"/>
      <c r="H387" s="517"/>
    </row>
    <row r="388" ht="15" spans="1:8">
      <c r="A388" s="355">
        <v>2050499</v>
      </c>
      <c r="B388" s="356" t="s">
        <v>295</v>
      </c>
      <c r="C388" s="358"/>
      <c r="D388" s="358">
        <v>12</v>
      </c>
      <c r="E388" s="358">
        <v>12</v>
      </c>
      <c r="F388" s="343">
        <f>E388/D388*100</f>
        <v>100</v>
      </c>
      <c r="G388" s="522"/>
      <c r="H388" s="517"/>
    </row>
    <row r="389" ht="15" spans="1:8">
      <c r="A389" s="350">
        <v>20505</v>
      </c>
      <c r="B389" s="351" t="s">
        <v>296</v>
      </c>
      <c r="C389" s="523"/>
      <c r="D389" s="523"/>
      <c r="E389" s="523"/>
      <c r="F389" s="353"/>
      <c r="G389" s="523"/>
      <c r="H389" s="521"/>
    </row>
    <row r="390" ht="15" spans="1:8">
      <c r="A390" s="355">
        <v>2050501</v>
      </c>
      <c r="B390" s="356" t="s">
        <v>297</v>
      </c>
      <c r="C390" s="358"/>
      <c r="D390" s="358"/>
      <c r="E390" s="358"/>
      <c r="F390" s="343"/>
      <c r="G390" s="522"/>
      <c r="H390" s="517"/>
    </row>
    <row r="391" ht="15" spans="1:8">
      <c r="A391" s="355">
        <v>2050502</v>
      </c>
      <c r="B391" s="356" t="s">
        <v>298</v>
      </c>
      <c r="C391" s="358"/>
      <c r="D391" s="358"/>
      <c r="E391" s="358"/>
      <c r="F391" s="343"/>
      <c r="G391" s="522"/>
      <c r="H391" s="517"/>
    </row>
    <row r="392" ht="15" spans="1:8">
      <c r="A392" s="355">
        <v>2050599</v>
      </c>
      <c r="B392" s="356" t="s">
        <v>299</v>
      </c>
      <c r="C392" s="358"/>
      <c r="D392" s="358"/>
      <c r="E392" s="358"/>
      <c r="F392" s="343"/>
      <c r="G392" s="522"/>
      <c r="H392" s="517"/>
    </row>
    <row r="393" ht="15" spans="1:8">
      <c r="A393" s="350">
        <v>20506</v>
      </c>
      <c r="B393" s="351" t="s">
        <v>300</v>
      </c>
      <c r="C393" s="523"/>
      <c r="D393" s="523"/>
      <c r="E393" s="523"/>
      <c r="F393" s="353"/>
      <c r="G393" s="523"/>
      <c r="H393" s="521"/>
    </row>
    <row r="394" ht="15" spans="1:8">
      <c r="A394" s="355">
        <v>2050601</v>
      </c>
      <c r="B394" s="356" t="s">
        <v>301</v>
      </c>
      <c r="C394" s="358"/>
      <c r="D394" s="358"/>
      <c r="E394" s="358"/>
      <c r="F394" s="343"/>
      <c r="G394" s="522"/>
      <c r="H394" s="517"/>
    </row>
    <row r="395" ht="15" spans="1:8">
      <c r="A395" s="355">
        <v>2050602</v>
      </c>
      <c r="B395" s="356" t="s">
        <v>302</v>
      </c>
      <c r="C395" s="358"/>
      <c r="D395" s="358"/>
      <c r="E395" s="358"/>
      <c r="F395" s="343"/>
      <c r="G395" s="522"/>
      <c r="H395" s="517"/>
    </row>
    <row r="396" ht="15" spans="1:8">
      <c r="A396" s="355">
        <v>2050699</v>
      </c>
      <c r="B396" s="356" t="s">
        <v>303</v>
      </c>
      <c r="C396" s="358"/>
      <c r="D396" s="358"/>
      <c r="E396" s="358"/>
      <c r="F396" s="343"/>
      <c r="G396" s="522"/>
      <c r="H396" s="517"/>
    </row>
    <row r="397" ht="15" spans="1:8">
      <c r="A397" s="350">
        <v>20507</v>
      </c>
      <c r="B397" s="351" t="s">
        <v>304</v>
      </c>
      <c r="C397" s="523">
        <f t="shared" ref="C397:G397" si="105">SUBTOTAL(9,C398:C400)</f>
        <v>535</v>
      </c>
      <c r="D397" s="523">
        <f t="shared" si="105"/>
        <v>559</v>
      </c>
      <c r="E397" s="523">
        <f t="shared" si="105"/>
        <v>559</v>
      </c>
      <c r="F397" s="353">
        <f t="shared" ref="F397:F404" si="106">E397/D397*100</f>
        <v>100</v>
      </c>
      <c r="G397" s="523">
        <f t="shared" si="105"/>
        <v>677</v>
      </c>
      <c r="H397" s="521">
        <f t="shared" ref="H397:H403" si="107">G397/C397*100-100</f>
        <v>26.5420560747664</v>
      </c>
    </row>
    <row r="398" ht="15" spans="1:8">
      <c r="A398" s="355">
        <v>2050701</v>
      </c>
      <c r="B398" s="356" t="s">
        <v>305</v>
      </c>
      <c r="C398" s="358">
        <v>535</v>
      </c>
      <c r="D398" s="358">
        <v>559</v>
      </c>
      <c r="E398" s="358">
        <v>559</v>
      </c>
      <c r="F398" s="343">
        <f t="shared" si="106"/>
        <v>100</v>
      </c>
      <c r="G398" s="522">
        <v>677</v>
      </c>
      <c r="H398" s="517">
        <f t="shared" si="107"/>
        <v>26.5420560747664</v>
      </c>
    </row>
    <row r="399" ht="15" spans="1:8">
      <c r="A399" s="355">
        <v>2050702</v>
      </c>
      <c r="B399" s="356" t="s">
        <v>306</v>
      </c>
      <c r="C399" s="358"/>
      <c r="D399" s="358"/>
      <c r="E399" s="358"/>
      <c r="F399" s="343"/>
      <c r="G399" s="522"/>
      <c r="H399" s="517"/>
    </row>
    <row r="400" ht="15" spans="1:8">
      <c r="A400" s="355">
        <v>2050799</v>
      </c>
      <c r="B400" s="356" t="s">
        <v>307</v>
      </c>
      <c r="C400" s="358"/>
      <c r="D400" s="358"/>
      <c r="E400" s="358"/>
      <c r="F400" s="343"/>
      <c r="G400" s="522"/>
      <c r="H400" s="517"/>
    </row>
    <row r="401" ht="15" spans="1:8">
      <c r="A401" s="350">
        <v>20508</v>
      </c>
      <c r="B401" s="351" t="s">
        <v>308</v>
      </c>
      <c r="C401" s="520">
        <f t="shared" ref="C401:G401" si="108">SUBTOTAL(9,C402:C406)</f>
        <v>539</v>
      </c>
      <c r="D401" s="520">
        <f t="shared" si="108"/>
        <v>910</v>
      </c>
      <c r="E401" s="520">
        <f t="shared" si="108"/>
        <v>904</v>
      </c>
      <c r="F401" s="353">
        <f t="shared" si="106"/>
        <v>99.3406593406593</v>
      </c>
      <c r="G401" s="520">
        <f t="shared" si="108"/>
        <v>513</v>
      </c>
      <c r="H401" s="521">
        <f t="shared" si="107"/>
        <v>-4.82374768089053</v>
      </c>
    </row>
    <row r="402" ht="15" spans="1:8">
      <c r="A402" s="355">
        <v>2050801</v>
      </c>
      <c r="B402" s="356" t="s">
        <v>309</v>
      </c>
      <c r="C402" s="358">
        <v>2</v>
      </c>
      <c r="D402" s="358">
        <v>362</v>
      </c>
      <c r="E402" s="358">
        <v>362</v>
      </c>
      <c r="F402" s="343">
        <f t="shared" si="106"/>
        <v>100</v>
      </c>
      <c r="G402" s="522"/>
      <c r="H402" s="517">
        <f t="shared" si="107"/>
        <v>-100</v>
      </c>
    </row>
    <row r="403" ht="15" spans="1:8">
      <c r="A403" s="355">
        <v>2050802</v>
      </c>
      <c r="B403" s="356" t="s">
        <v>310</v>
      </c>
      <c r="C403" s="358">
        <v>537</v>
      </c>
      <c r="D403" s="358">
        <v>498</v>
      </c>
      <c r="E403" s="358">
        <v>498</v>
      </c>
      <c r="F403" s="343">
        <f t="shared" si="106"/>
        <v>100</v>
      </c>
      <c r="G403" s="522">
        <v>507</v>
      </c>
      <c r="H403" s="517">
        <f t="shared" si="107"/>
        <v>-5.58659217877096</v>
      </c>
    </row>
    <row r="404" ht="15" spans="1:8">
      <c r="A404" s="355">
        <v>2050803</v>
      </c>
      <c r="B404" s="356" t="s">
        <v>311</v>
      </c>
      <c r="C404" s="358"/>
      <c r="D404" s="358">
        <v>50</v>
      </c>
      <c r="E404" s="358">
        <v>44</v>
      </c>
      <c r="F404" s="343">
        <f t="shared" si="106"/>
        <v>88</v>
      </c>
      <c r="G404" s="522">
        <v>6</v>
      </c>
      <c r="H404" s="517"/>
    </row>
    <row r="405" ht="15" spans="1:8">
      <c r="A405" s="355">
        <v>2050804</v>
      </c>
      <c r="B405" s="356" t="s">
        <v>312</v>
      </c>
      <c r="C405" s="358"/>
      <c r="D405" s="358"/>
      <c r="E405" s="358"/>
      <c r="F405" s="343"/>
      <c r="G405" s="522"/>
      <c r="H405" s="517"/>
    </row>
    <row r="406" ht="15" spans="1:8">
      <c r="A406" s="355">
        <v>2050899</v>
      </c>
      <c r="B406" s="356" t="s">
        <v>313</v>
      </c>
      <c r="C406" s="358"/>
      <c r="D406" s="358"/>
      <c r="E406" s="358"/>
      <c r="F406" s="343"/>
      <c r="G406" s="522"/>
      <c r="H406" s="517"/>
    </row>
    <row r="407" ht="15" spans="1:8">
      <c r="A407" s="350">
        <v>20509</v>
      </c>
      <c r="B407" s="351" t="s">
        <v>314</v>
      </c>
      <c r="C407" s="520">
        <f t="shared" ref="C407:G407" si="109">SUBTOTAL(9,C408:C413)</f>
        <v>3000</v>
      </c>
      <c r="D407" s="520">
        <f t="shared" si="109"/>
        <v>3400</v>
      </c>
      <c r="E407" s="520">
        <f t="shared" si="109"/>
        <v>3000</v>
      </c>
      <c r="F407" s="353">
        <f>E407/D407*100</f>
        <v>88.2352941176471</v>
      </c>
      <c r="G407" s="520">
        <f t="shared" si="109"/>
        <v>3400</v>
      </c>
      <c r="H407" s="521">
        <f>G407/C407*100-100</f>
        <v>13.3333333333333</v>
      </c>
    </row>
    <row r="408" ht="15" spans="1:8">
      <c r="A408" s="355">
        <v>2050901</v>
      </c>
      <c r="B408" s="356" t="s">
        <v>315</v>
      </c>
      <c r="C408" s="358"/>
      <c r="D408" s="358"/>
      <c r="E408" s="358"/>
      <c r="F408" s="343"/>
      <c r="G408" s="522"/>
      <c r="H408" s="517"/>
    </row>
    <row r="409" ht="15" spans="1:8">
      <c r="A409" s="355">
        <v>2050902</v>
      </c>
      <c r="B409" s="356" t="s">
        <v>316</v>
      </c>
      <c r="C409" s="358"/>
      <c r="D409" s="358"/>
      <c r="E409" s="358"/>
      <c r="F409" s="343"/>
      <c r="G409" s="522"/>
      <c r="H409" s="517"/>
    </row>
    <row r="410" ht="15" spans="1:8">
      <c r="A410" s="355">
        <v>2050903</v>
      </c>
      <c r="B410" s="356" t="s">
        <v>317</v>
      </c>
      <c r="C410" s="358"/>
      <c r="D410" s="358"/>
      <c r="E410" s="358"/>
      <c r="F410" s="343"/>
      <c r="G410" s="522"/>
      <c r="H410" s="517"/>
    </row>
    <row r="411" ht="15" spans="1:8">
      <c r="A411" s="355">
        <v>2050904</v>
      </c>
      <c r="B411" s="356" t="s">
        <v>318</v>
      </c>
      <c r="C411" s="358"/>
      <c r="D411" s="358"/>
      <c r="E411" s="358"/>
      <c r="F411" s="343"/>
      <c r="G411" s="522"/>
      <c r="H411" s="517"/>
    </row>
    <row r="412" ht="15" spans="1:8">
      <c r="A412" s="355">
        <v>2050905</v>
      </c>
      <c r="B412" s="356" t="s">
        <v>319</v>
      </c>
      <c r="C412" s="358"/>
      <c r="D412" s="358"/>
      <c r="E412" s="358"/>
      <c r="F412" s="343"/>
      <c r="G412" s="522"/>
      <c r="H412" s="517"/>
    </row>
    <row r="413" ht="15" spans="1:8">
      <c r="A413" s="355">
        <v>2050999</v>
      </c>
      <c r="B413" s="356" t="s">
        <v>320</v>
      </c>
      <c r="C413" s="358">
        <v>3000</v>
      </c>
      <c r="D413" s="358">
        <v>3400</v>
      </c>
      <c r="E413" s="358">
        <v>3000</v>
      </c>
      <c r="F413" s="343">
        <f t="shared" ref="F413:F419" si="110">E413/D413*100</f>
        <v>88.2352941176471</v>
      </c>
      <c r="G413" s="522">
        <v>3400</v>
      </c>
      <c r="H413" s="517"/>
    </row>
    <row r="414" ht="15" spans="1:8">
      <c r="A414" s="350">
        <v>20599</v>
      </c>
      <c r="B414" s="351" t="s">
        <v>321</v>
      </c>
      <c r="C414" s="523">
        <f t="shared" ref="C414:G414" si="111">SUBTOTAL(9,C415)</f>
        <v>1110</v>
      </c>
      <c r="D414" s="523">
        <f t="shared" si="111"/>
        <v>643</v>
      </c>
      <c r="E414" s="523">
        <f t="shared" si="111"/>
        <v>643</v>
      </c>
      <c r="F414" s="353">
        <f t="shared" si="110"/>
        <v>100</v>
      </c>
      <c r="G414" s="523">
        <f t="shared" si="111"/>
        <v>2033</v>
      </c>
      <c r="H414" s="521">
        <f t="shared" ref="H414:H418" si="112">G414/C414*100-100</f>
        <v>83.1531531531531</v>
      </c>
    </row>
    <row r="415" ht="15" spans="1:8">
      <c r="A415" s="355">
        <v>2059999</v>
      </c>
      <c r="B415" s="356" t="s">
        <v>321</v>
      </c>
      <c r="C415" s="358">
        <v>1110</v>
      </c>
      <c r="D415" s="358">
        <v>643</v>
      </c>
      <c r="E415" s="358">
        <v>643</v>
      </c>
      <c r="F415" s="343">
        <f t="shared" si="110"/>
        <v>100</v>
      </c>
      <c r="G415" s="522">
        <v>2033</v>
      </c>
      <c r="H415" s="517">
        <f t="shared" si="112"/>
        <v>83.1531531531531</v>
      </c>
    </row>
    <row r="416" ht="15" spans="1:8">
      <c r="A416" s="345">
        <v>206</v>
      </c>
      <c r="B416" s="346" t="s">
        <v>322</v>
      </c>
      <c r="C416" s="518">
        <f t="shared" ref="C416:G416" si="113">SUBTOTAL(9,C417:C471)</f>
        <v>400</v>
      </c>
      <c r="D416" s="518">
        <f t="shared" si="113"/>
        <v>1003</v>
      </c>
      <c r="E416" s="518">
        <f t="shared" si="113"/>
        <v>927</v>
      </c>
      <c r="F416" s="348">
        <f t="shared" si="110"/>
        <v>92.4227318045862</v>
      </c>
      <c r="G416" s="518">
        <f t="shared" si="113"/>
        <v>229</v>
      </c>
      <c r="H416" s="519">
        <f t="shared" si="112"/>
        <v>-42.75</v>
      </c>
    </row>
    <row r="417" ht="15" spans="1:8">
      <c r="A417" s="350">
        <v>20601</v>
      </c>
      <c r="B417" s="351" t="s">
        <v>323</v>
      </c>
      <c r="C417" s="520">
        <f t="shared" ref="C417:G417" si="114">SUBTOTAL(9,C418:C421)</f>
        <v>343</v>
      </c>
      <c r="D417" s="520">
        <f t="shared" si="114"/>
        <v>364</v>
      </c>
      <c r="E417" s="520">
        <f t="shared" si="114"/>
        <v>364</v>
      </c>
      <c r="F417" s="353">
        <f t="shared" si="110"/>
        <v>100</v>
      </c>
      <c r="G417" s="520">
        <f t="shared" si="114"/>
        <v>153</v>
      </c>
      <c r="H417" s="521">
        <f t="shared" si="112"/>
        <v>-55.3935860058309</v>
      </c>
    </row>
    <row r="418" ht="15" spans="1:8">
      <c r="A418" s="355">
        <v>2060101</v>
      </c>
      <c r="B418" s="356" t="s">
        <v>77</v>
      </c>
      <c r="C418" s="358">
        <v>125</v>
      </c>
      <c r="D418" s="358">
        <v>152</v>
      </c>
      <c r="E418" s="358">
        <v>152</v>
      </c>
      <c r="F418" s="343">
        <f t="shared" si="110"/>
        <v>100</v>
      </c>
      <c r="G418" s="522">
        <v>123</v>
      </c>
      <c r="H418" s="517">
        <f t="shared" si="112"/>
        <v>-1.59999999999999</v>
      </c>
    </row>
    <row r="419" ht="15" spans="1:8">
      <c r="A419" s="355">
        <v>2060102</v>
      </c>
      <c r="B419" s="356" t="s">
        <v>78</v>
      </c>
      <c r="C419" s="358">
        <v>8</v>
      </c>
      <c r="D419" s="358">
        <v>2</v>
      </c>
      <c r="E419" s="358">
        <v>2</v>
      </c>
      <c r="F419" s="343">
        <f t="shared" si="110"/>
        <v>100</v>
      </c>
      <c r="G419" s="522"/>
      <c r="H419" s="517"/>
    </row>
    <row r="420" ht="15" spans="1:8">
      <c r="A420" s="355">
        <v>2060103</v>
      </c>
      <c r="B420" s="356" t="s">
        <v>79</v>
      </c>
      <c r="C420" s="358"/>
      <c r="D420" s="358"/>
      <c r="E420" s="358"/>
      <c r="F420" s="343"/>
      <c r="G420" s="522">
        <v>22</v>
      </c>
      <c r="H420" s="517"/>
    </row>
    <row r="421" ht="15" spans="1:8">
      <c r="A421" s="355">
        <v>2060199</v>
      </c>
      <c r="B421" s="356" t="s">
        <v>324</v>
      </c>
      <c r="C421" s="358">
        <v>210</v>
      </c>
      <c r="D421" s="358">
        <v>210</v>
      </c>
      <c r="E421" s="358">
        <v>210</v>
      </c>
      <c r="F421" s="343">
        <f>E421/D421*100</f>
        <v>100</v>
      </c>
      <c r="G421" s="522">
        <v>8</v>
      </c>
      <c r="H421" s="517"/>
    </row>
    <row r="422" ht="15" spans="1:8">
      <c r="A422" s="350">
        <v>20602</v>
      </c>
      <c r="B422" s="351" t="s">
        <v>325</v>
      </c>
      <c r="C422" s="520"/>
      <c r="D422" s="520"/>
      <c r="E422" s="520"/>
      <c r="F422" s="353"/>
      <c r="G422" s="520"/>
      <c r="H422" s="521"/>
    </row>
    <row r="423" ht="15" spans="1:8">
      <c r="A423" s="355">
        <v>2060201</v>
      </c>
      <c r="B423" s="356" t="s">
        <v>326</v>
      </c>
      <c r="C423" s="358"/>
      <c r="D423" s="358"/>
      <c r="E423" s="358"/>
      <c r="F423" s="343"/>
      <c r="G423" s="522"/>
      <c r="H423" s="517"/>
    </row>
    <row r="424" ht="15" spans="1:8">
      <c r="A424" s="355">
        <v>2060203</v>
      </c>
      <c r="B424" s="356" t="s">
        <v>327</v>
      </c>
      <c r="C424" s="358"/>
      <c r="D424" s="358"/>
      <c r="E424" s="358"/>
      <c r="F424" s="343"/>
      <c r="G424" s="522"/>
      <c r="H424" s="517"/>
    </row>
    <row r="425" ht="15" spans="1:8">
      <c r="A425" s="355">
        <v>2060204</v>
      </c>
      <c r="B425" s="356" t="s">
        <v>328</v>
      </c>
      <c r="C425" s="358"/>
      <c r="D425" s="358"/>
      <c r="E425" s="358"/>
      <c r="F425" s="343"/>
      <c r="G425" s="522"/>
      <c r="H425" s="517"/>
    </row>
    <row r="426" ht="15" spans="1:8">
      <c r="A426" s="355">
        <v>2060205</v>
      </c>
      <c r="B426" s="356" t="s">
        <v>329</v>
      </c>
      <c r="C426" s="358"/>
      <c r="D426" s="358"/>
      <c r="E426" s="358"/>
      <c r="F426" s="343"/>
      <c r="G426" s="522"/>
      <c r="H426" s="517"/>
    </row>
    <row r="427" ht="15" spans="1:8">
      <c r="A427" s="355">
        <v>2060206</v>
      </c>
      <c r="B427" s="356" t="s">
        <v>330</v>
      </c>
      <c r="C427" s="358"/>
      <c r="D427" s="358"/>
      <c r="E427" s="358"/>
      <c r="F427" s="343"/>
      <c r="G427" s="522"/>
      <c r="H427" s="517"/>
    </row>
    <row r="428" ht="15" spans="1:8">
      <c r="A428" s="355">
        <v>2060207</v>
      </c>
      <c r="B428" s="356" t="s">
        <v>331</v>
      </c>
      <c r="C428" s="358"/>
      <c r="D428" s="358"/>
      <c r="E428" s="358"/>
      <c r="F428" s="343"/>
      <c r="G428" s="522"/>
      <c r="H428" s="517"/>
    </row>
    <row r="429" ht="15" spans="1:8">
      <c r="A429" s="355">
        <v>2060208</v>
      </c>
      <c r="B429" s="356" t="s">
        <v>332</v>
      </c>
      <c r="C429" s="358"/>
      <c r="D429" s="358"/>
      <c r="E429" s="358"/>
      <c r="F429" s="343"/>
      <c r="G429" s="522"/>
      <c r="H429" s="517"/>
    </row>
    <row r="430" ht="15" spans="1:8">
      <c r="A430" s="355">
        <v>2060299</v>
      </c>
      <c r="B430" s="356" t="s">
        <v>333</v>
      </c>
      <c r="C430" s="358"/>
      <c r="D430" s="358"/>
      <c r="E430" s="358"/>
      <c r="F430" s="343"/>
      <c r="G430" s="522"/>
      <c r="H430" s="517"/>
    </row>
    <row r="431" ht="15" spans="1:8">
      <c r="A431" s="350">
        <v>20603</v>
      </c>
      <c r="B431" s="351" t="s">
        <v>334</v>
      </c>
      <c r="C431" s="520"/>
      <c r="D431" s="520"/>
      <c r="E431" s="520"/>
      <c r="F431" s="353"/>
      <c r="G431" s="520"/>
      <c r="H431" s="521"/>
    </row>
    <row r="432" ht="15" spans="1:8">
      <c r="A432" s="355">
        <v>2060301</v>
      </c>
      <c r="B432" s="356" t="s">
        <v>326</v>
      </c>
      <c r="C432" s="358"/>
      <c r="D432" s="358"/>
      <c r="E432" s="358"/>
      <c r="F432" s="343"/>
      <c r="G432" s="522"/>
      <c r="H432" s="517"/>
    </row>
    <row r="433" ht="15" spans="1:8">
      <c r="A433" s="355">
        <v>2060302</v>
      </c>
      <c r="B433" s="356" t="s">
        <v>335</v>
      </c>
      <c r="C433" s="358"/>
      <c r="D433" s="358"/>
      <c r="E433" s="358"/>
      <c r="F433" s="343"/>
      <c r="G433" s="522"/>
      <c r="H433" s="517"/>
    </row>
    <row r="434" ht="15" spans="1:8">
      <c r="A434" s="355">
        <v>2060303</v>
      </c>
      <c r="B434" s="356" t="s">
        <v>336</v>
      </c>
      <c r="C434" s="358"/>
      <c r="D434" s="358"/>
      <c r="E434" s="358"/>
      <c r="F434" s="343"/>
      <c r="G434" s="522"/>
      <c r="H434" s="517"/>
    </row>
    <row r="435" ht="15" spans="1:8">
      <c r="A435" s="355">
        <v>2060304</v>
      </c>
      <c r="B435" s="356" t="s">
        <v>337</v>
      </c>
      <c r="C435" s="358"/>
      <c r="D435" s="358"/>
      <c r="E435" s="358"/>
      <c r="F435" s="343"/>
      <c r="G435" s="522"/>
      <c r="H435" s="517"/>
    </row>
    <row r="436" ht="15" spans="1:8">
      <c r="A436" s="355">
        <v>2060399</v>
      </c>
      <c r="B436" s="356" t="s">
        <v>338</v>
      </c>
      <c r="C436" s="358"/>
      <c r="D436" s="358"/>
      <c r="E436" s="358"/>
      <c r="F436" s="343"/>
      <c r="G436" s="522"/>
      <c r="H436" s="517"/>
    </row>
    <row r="437" ht="15" spans="1:8">
      <c r="A437" s="350">
        <v>20604</v>
      </c>
      <c r="B437" s="351" t="s">
        <v>339</v>
      </c>
      <c r="C437" s="523">
        <f t="shared" ref="C437:G437" si="115">SUBTOTAL(9,C438:C441)</f>
        <v>23</v>
      </c>
      <c r="D437" s="523">
        <f t="shared" si="115"/>
        <v>23</v>
      </c>
      <c r="E437" s="523">
        <f t="shared" si="115"/>
        <v>23</v>
      </c>
      <c r="F437" s="353">
        <f t="shared" ref="F437:F442" si="116">E437/D437*100</f>
        <v>100</v>
      </c>
      <c r="G437" s="523">
        <f t="shared" si="115"/>
        <v>0</v>
      </c>
      <c r="H437" s="521">
        <f>G437/C437*100-100</f>
        <v>-100</v>
      </c>
    </row>
    <row r="438" ht="15" spans="1:8">
      <c r="A438" s="355">
        <v>2060401</v>
      </c>
      <c r="B438" s="356" t="s">
        <v>326</v>
      </c>
      <c r="C438" s="358"/>
      <c r="D438" s="358"/>
      <c r="E438" s="358"/>
      <c r="F438" s="343"/>
      <c r="G438" s="522"/>
      <c r="H438" s="517"/>
    </row>
    <row r="439" ht="15" spans="1:8">
      <c r="A439" s="355">
        <v>2060404</v>
      </c>
      <c r="B439" s="356" t="s">
        <v>340</v>
      </c>
      <c r="C439" s="358">
        <v>23</v>
      </c>
      <c r="D439" s="358">
        <v>23</v>
      </c>
      <c r="E439" s="358">
        <v>23</v>
      </c>
      <c r="F439" s="343">
        <f t="shared" si="116"/>
        <v>100</v>
      </c>
      <c r="G439" s="522"/>
      <c r="H439" s="517"/>
    </row>
    <row r="440" ht="15" spans="1:8">
      <c r="A440" s="355">
        <v>2060405</v>
      </c>
      <c r="B440" s="356" t="s">
        <v>341</v>
      </c>
      <c r="C440" s="358"/>
      <c r="D440" s="358"/>
      <c r="E440" s="358"/>
      <c r="F440" s="343"/>
      <c r="G440" s="522"/>
      <c r="H440" s="517"/>
    </row>
    <row r="441" ht="15" spans="1:8">
      <c r="A441" s="355">
        <v>2060499</v>
      </c>
      <c r="B441" s="356" t="s">
        <v>342</v>
      </c>
      <c r="C441" s="358"/>
      <c r="D441" s="358"/>
      <c r="E441" s="358"/>
      <c r="F441" s="343"/>
      <c r="G441" s="522"/>
      <c r="H441" s="517"/>
    </row>
    <row r="442" ht="15" spans="1:8">
      <c r="A442" s="350">
        <v>20605</v>
      </c>
      <c r="B442" s="351" t="s">
        <v>343</v>
      </c>
      <c r="C442" s="523">
        <f t="shared" ref="C442:G442" si="117">SUBTOTAL(9,C443:C446)</f>
        <v>9</v>
      </c>
      <c r="D442" s="523">
        <f t="shared" si="117"/>
        <v>15</v>
      </c>
      <c r="E442" s="523">
        <f t="shared" si="117"/>
        <v>6</v>
      </c>
      <c r="F442" s="353">
        <f t="shared" si="116"/>
        <v>40</v>
      </c>
      <c r="G442" s="523">
        <f t="shared" si="117"/>
        <v>9</v>
      </c>
      <c r="H442" s="521">
        <f>G442/C442*100-100</f>
        <v>0</v>
      </c>
    </row>
    <row r="443" ht="15" spans="1:8">
      <c r="A443" s="355">
        <v>2060501</v>
      </c>
      <c r="B443" s="356" t="s">
        <v>326</v>
      </c>
      <c r="C443" s="358"/>
      <c r="D443" s="358"/>
      <c r="E443" s="358"/>
      <c r="F443" s="343"/>
      <c r="G443" s="522"/>
      <c r="H443" s="517"/>
    </row>
    <row r="444" ht="15" spans="1:8">
      <c r="A444" s="355">
        <v>2060502</v>
      </c>
      <c r="B444" s="356" t="s">
        <v>344</v>
      </c>
      <c r="C444" s="358"/>
      <c r="D444" s="358"/>
      <c r="E444" s="358"/>
      <c r="F444" s="343"/>
      <c r="G444" s="522"/>
      <c r="H444" s="517"/>
    </row>
    <row r="445" ht="15" spans="1:8">
      <c r="A445" s="355">
        <v>2060503</v>
      </c>
      <c r="B445" s="356" t="s">
        <v>345</v>
      </c>
      <c r="C445" s="358"/>
      <c r="D445" s="358"/>
      <c r="E445" s="358"/>
      <c r="F445" s="343"/>
      <c r="G445" s="522"/>
      <c r="H445" s="517"/>
    </row>
    <row r="446" ht="15" spans="1:8">
      <c r="A446" s="355">
        <v>2060599</v>
      </c>
      <c r="B446" s="356" t="s">
        <v>346</v>
      </c>
      <c r="C446" s="358">
        <v>9</v>
      </c>
      <c r="D446" s="358">
        <v>15</v>
      </c>
      <c r="E446" s="358">
        <v>6</v>
      </c>
      <c r="F446" s="343">
        <f>E446/D446*100</f>
        <v>40</v>
      </c>
      <c r="G446" s="522">
        <v>9</v>
      </c>
      <c r="H446" s="517"/>
    </row>
    <row r="447" ht="15" spans="1:8">
      <c r="A447" s="350">
        <v>20606</v>
      </c>
      <c r="B447" s="351" t="s">
        <v>347</v>
      </c>
      <c r="C447" s="523"/>
      <c r="D447" s="523"/>
      <c r="E447" s="523"/>
      <c r="F447" s="353"/>
      <c r="G447" s="523"/>
      <c r="H447" s="521"/>
    </row>
    <row r="448" ht="15" spans="1:8">
      <c r="A448" s="355">
        <v>2060601</v>
      </c>
      <c r="B448" s="356" t="s">
        <v>348</v>
      </c>
      <c r="C448" s="358"/>
      <c r="D448" s="358"/>
      <c r="E448" s="358"/>
      <c r="F448" s="343"/>
      <c r="G448" s="522"/>
      <c r="H448" s="517"/>
    </row>
    <row r="449" ht="15" spans="1:8">
      <c r="A449" s="355">
        <v>2060602</v>
      </c>
      <c r="B449" s="356" t="s">
        <v>349</v>
      </c>
      <c r="C449" s="358"/>
      <c r="D449" s="358"/>
      <c r="E449" s="358"/>
      <c r="F449" s="343"/>
      <c r="G449" s="522"/>
      <c r="H449" s="517"/>
    </row>
    <row r="450" ht="15" spans="1:8">
      <c r="A450" s="355">
        <v>2060603</v>
      </c>
      <c r="B450" s="356" t="s">
        <v>350</v>
      </c>
      <c r="C450" s="358"/>
      <c r="D450" s="358"/>
      <c r="E450" s="358"/>
      <c r="F450" s="343"/>
      <c r="G450" s="522"/>
      <c r="H450" s="517"/>
    </row>
    <row r="451" ht="15" spans="1:8">
      <c r="A451" s="355">
        <v>2060699</v>
      </c>
      <c r="B451" s="356" t="s">
        <v>351</v>
      </c>
      <c r="C451" s="358"/>
      <c r="D451" s="358"/>
      <c r="E451" s="358"/>
      <c r="F451" s="343"/>
      <c r="G451" s="522"/>
      <c r="H451" s="517"/>
    </row>
    <row r="452" ht="15" spans="1:8">
      <c r="A452" s="350">
        <v>20607</v>
      </c>
      <c r="B452" s="351" t="s">
        <v>352</v>
      </c>
      <c r="C452" s="520">
        <f t="shared" ref="C452:G452" si="118">SUBTOTAL(9,C453:C458)</f>
        <v>3</v>
      </c>
      <c r="D452" s="520">
        <f t="shared" si="118"/>
        <v>113</v>
      </c>
      <c r="E452" s="520">
        <f t="shared" si="118"/>
        <v>113</v>
      </c>
      <c r="F452" s="353">
        <f>E452/D452*100</f>
        <v>100</v>
      </c>
      <c r="G452" s="520">
        <f t="shared" si="118"/>
        <v>0</v>
      </c>
      <c r="H452" s="521">
        <f>G452/C452*100-100</f>
        <v>-100</v>
      </c>
    </row>
    <row r="453" ht="15" spans="1:8">
      <c r="A453" s="355">
        <v>2060701</v>
      </c>
      <c r="B453" s="356" t="s">
        <v>326</v>
      </c>
      <c r="C453" s="358"/>
      <c r="D453" s="358"/>
      <c r="E453" s="358"/>
      <c r="F453" s="343"/>
      <c r="G453" s="522"/>
      <c r="H453" s="517"/>
    </row>
    <row r="454" ht="15" spans="1:8">
      <c r="A454" s="355">
        <v>2060702</v>
      </c>
      <c r="B454" s="356" t="s">
        <v>353</v>
      </c>
      <c r="C454" s="358"/>
      <c r="D454" s="358"/>
      <c r="E454" s="358"/>
      <c r="F454" s="343"/>
      <c r="G454" s="522"/>
      <c r="H454" s="517"/>
    </row>
    <row r="455" ht="15" spans="1:8">
      <c r="A455" s="355">
        <v>2060703</v>
      </c>
      <c r="B455" s="356" t="s">
        <v>354</v>
      </c>
      <c r="C455" s="358"/>
      <c r="D455" s="358">
        <v>15</v>
      </c>
      <c r="E455" s="358">
        <v>15</v>
      </c>
      <c r="F455" s="343">
        <f>E455/D455*100</f>
        <v>100</v>
      </c>
      <c r="G455" s="522"/>
      <c r="H455" s="517"/>
    </row>
    <row r="456" ht="15" spans="1:8">
      <c r="A456" s="355">
        <v>2060704</v>
      </c>
      <c r="B456" s="356" t="s">
        <v>355</v>
      </c>
      <c r="C456" s="358"/>
      <c r="D456" s="358"/>
      <c r="E456" s="358"/>
      <c r="F456" s="343"/>
      <c r="G456" s="522"/>
      <c r="H456" s="517"/>
    </row>
    <row r="457" ht="15" spans="1:8">
      <c r="A457" s="355">
        <v>2060705</v>
      </c>
      <c r="B457" s="356" t="s">
        <v>356</v>
      </c>
      <c r="C457" s="358"/>
      <c r="D457" s="358"/>
      <c r="E457" s="358"/>
      <c r="F457" s="343"/>
      <c r="G457" s="522"/>
      <c r="H457" s="517"/>
    </row>
    <row r="458" ht="15" spans="1:8">
      <c r="A458" s="355">
        <v>2060799</v>
      </c>
      <c r="B458" s="356" t="s">
        <v>357</v>
      </c>
      <c r="C458" s="358">
        <v>3</v>
      </c>
      <c r="D458" s="358">
        <v>98</v>
      </c>
      <c r="E458" s="358">
        <v>98</v>
      </c>
      <c r="F458" s="343">
        <f>E458/D458*100</f>
        <v>100</v>
      </c>
      <c r="G458" s="522"/>
      <c r="H458" s="517"/>
    </row>
    <row r="459" ht="15" spans="1:8">
      <c r="A459" s="350">
        <v>20608</v>
      </c>
      <c r="B459" s="351" t="s">
        <v>358</v>
      </c>
      <c r="C459" s="520"/>
      <c r="D459" s="520"/>
      <c r="E459" s="520"/>
      <c r="F459" s="353"/>
      <c r="G459" s="520"/>
      <c r="H459" s="521"/>
    </row>
    <row r="460" ht="15" spans="1:8">
      <c r="A460" s="355">
        <v>2060801</v>
      </c>
      <c r="B460" s="356" t="s">
        <v>359</v>
      </c>
      <c r="C460" s="358"/>
      <c r="D460" s="358"/>
      <c r="E460" s="358"/>
      <c r="F460" s="343"/>
      <c r="G460" s="522"/>
      <c r="H460" s="517"/>
    </row>
    <row r="461" ht="15" spans="1:8">
      <c r="A461" s="355">
        <v>2060802</v>
      </c>
      <c r="B461" s="356" t="s">
        <v>360</v>
      </c>
      <c r="C461" s="358"/>
      <c r="D461" s="358"/>
      <c r="E461" s="358"/>
      <c r="F461" s="343"/>
      <c r="G461" s="522"/>
      <c r="H461" s="517"/>
    </row>
    <row r="462" ht="15" spans="1:8">
      <c r="A462" s="355">
        <v>2060899</v>
      </c>
      <c r="B462" s="356" t="s">
        <v>361</v>
      </c>
      <c r="C462" s="358"/>
      <c r="D462" s="358"/>
      <c r="E462" s="358"/>
      <c r="F462" s="343"/>
      <c r="G462" s="522"/>
      <c r="H462" s="517"/>
    </row>
    <row r="463" ht="15" spans="1:8">
      <c r="A463" s="350">
        <v>20609</v>
      </c>
      <c r="B463" s="351" t="s">
        <v>362</v>
      </c>
      <c r="C463" s="523"/>
      <c r="D463" s="523"/>
      <c r="E463" s="523"/>
      <c r="F463" s="353"/>
      <c r="G463" s="523"/>
      <c r="H463" s="521"/>
    </row>
    <row r="464" ht="15" spans="1:8">
      <c r="A464" s="355">
        <v>2060901</v>
      </c>
      <c r="B464" s="356" t="s">
        <v>363</v>
      </c>
      <c r="C464" s="358"/>
      <c r="D464" s="358"/>
      <c r="E464" s="358"/>
      <c r="F464" s="343"/>
      <c r="G464" s="522"/>
      <c r="H464" s="517"/>
    </row>
    <row r="465" ht="15" spans="1:8">
      <c r="A465" s="355">
        <v>2060902</v>
      </c>
      <c r="B465" s="356" t="s">
        <v>364</v>
      </c>
      <c r="C465" s="358"/>
      <c r="D465" s="358"/>
      <c r="E465" s="358"/>
      <c r="F465" s="343"/>
      <c r="G465" s="522"/>
      <c r="H465" s="517"/>
    </row>
    <row r="466" ht="15" spans="1:8">
      <c r="A466" s="355">
        <v>2060999</v>
      </c>
      <c r="B466" s="356" t="s">
        <v>365</v>
      </c>
      <c r="C466" s="358"/>
      <c r="D466" s="358"/>
      <c r="E466" s="358"/>
      <c r="F466" s="343"/>
      <c r="G466" s="522"/>
      <c r="H466" s="517"/>
    </row>
    <row r="467" ht="15" spans="1:8">
      <c r="A467" s="350">
        <v>20699</v>
      </c>
      <c r="B467" s="351" t="s">
        <v>366</v>
      </c>
      <c r="C467" s="520">
        <f t="shared" ref="C467:G467" si="119">SUBTOTAL(9,C468:C471)</f>
        <v>22</v>
      </c>
      <c r="D467" s="520">
        <f t="shared" si="119"/>
        <v>488</v>
      </c>
      <c r="E467" s="520">
        <f t="shared" si="119"/>
        <v>421</v>
      </c>
      <c r="F467" s="353">
        <f t="shared" ref="F467:F475" si="120">E467/D467*100</f>
        <v>86.2704918032787</v>
      </c>
      <c r="G467" s="520">
        <f t="shared" si="119"/>
        <v>67</v>
      </c>
      <c r="H467" s="521">
        <f t="shared" ref="H467:H474" si="121">G467/C467*100-100</f>
        <v>204.545454545455</v>
      </c>
    </row>
    <row r="468" ht="15" spans="1:8">
      <c r="A468" s="355">
        <v>2069901</v>
      </c>
      <c r="B468" s="356" t="s">
        <v>367</v>
      </c>
      <c r="C468" s="358"/>
      <c r="D468" s="358">
        <v>223</v>
      </c>
      <c r="E468" s="358">
        <v>223</v>
      </c>
      <c r="F468" s="343">
        <f t="shared" si="120"/>
        <v>100</v>
      </c>
      <c r="G468" s="522"/>
      <c r="H468" s="517"/>
    </row>
    <row r="469" ht="15" spans="1:8">
      <c r="A469" s="355">
        <v>2069902</v>
      </c>
      <c r="B469" s="356" t="s">
        <v>368</v>
      </c>
      <c r="C469" s="358"/>
      <c r="D469" s="358"/>
      <c r="E469" s="358"/>
      <c r="F469" s="343"/>
      <c r="G469" s="522"/>
      <c r="H469" s="517"/>
    </row>
    <row r="470" ht="15" spans="1:8">
      <c r="A470" s="355">
        <v>2069903</v>
      </c>
      <c r="B470" s="356" t="s">
        <v>369</v>
      </c>
      <c r="C470" s="358"/>
      <c r="D470" s="358"/>
      <c r="E470" s="358"/>
      <c r="F470" s="343"/>
      <c r="G470" s="522"/>
      <c r="H470" s="517"/>
    </row>
    <row r="471" ht="15" spans="1:8">
      <c r="A471" s="355">
        <v>2069999</v>
      </c>
      <c r="B471" s="356" t="s">
        <v>366</v>
      </c>
      <c r="C471" s="358">
        <v>22</v>
      </c>
      <c r="D471" s="358">
        <v>265</v>
      </c>
      <c r="E471" s="358">
        <v>198</v>
      </c>
      <c r="F471" s="343">
        <f t="shared" si="120"/>
        <v>74.7169811320755</v>
      </c>
      <c r="G471" s="522">
        <v>67</v>
      </c>
      <c r="H471" s="517">
        <f t="shared" si="121"/>
        <v>204.545454545455</v>
      </c>
    </row>
    <row r="472" ht="15" spans="1:8">
      <c r="A472" s="345">
        <v>207</v>
      </c>
      <c r="B472" s="346" t="s">
        <v>370</v>
      </c>
      <c r="C472" s="518">
        <f t="shared" ref="C472:G472" si="122">SUBTOTAL(9,C473:C527)</f>
        <v>4026</v>
      </c>
      <c r="D472" s="518">
        <f t="shared" si="122"/>
        <v>7603</v>
      </c>
      <c r="E472" s="518">
        <f t="shared" si="122"/>
        <v>7557</v>
      </c>
      <c r="F472" s="348">
        <f t="shared" si="120"/>
        <v>99.3949756674997</v>
      </c>
      <c r="G472" s="518">
        <f t="shared" si="122"/>
        <v>3736</v>
      </c>
      <c r="H472" s="519">
        <f t="shared" si="121"/>
        <v>-7.20317933432688</v>
      </c>
    </row>
    <row r="473" ht="15" spans="1:8">
      <c r="A473" s="350">
        <v>20701</v>
      </c>
      <c r="B473" s="351" t="s">
        <v>371</v>
      </c>
      <c r="C473" s="520">
        <f t="shared" ref="C473:G473" si="123">SUBTOTAL(9,C474:C488)</f>
        <v>3485</v>
      </c>
      <c r="D473" s="520">
        <f t="shared" si="123"/>
        <v>5949</v>
      </c>
      <c r="E473" s="520">
        <f t="shared" si="123"/>
        <v>5937</v>
      </c>
      <c r="F473" s="353">
        <f t="shared" si="120"/>
        <v>99.798285426122</v>
      </c>
      <c r="G473" s="520">
        <f t="shared" si="123"/>
        <v>3278</v>
      </c>
      <c r="H473" s="521">
        <f t="shared" si="121"/>
        <v>-5.93974175035868</v>
      </c>
    </row>
    <row r="474" ht="15" spans="1:8">
      <c r="A474" s="355">
        <v>2070101</v>
      </c>
      <c r="B474" s="356" t="s">
        <v>77</v>
      </c>
      <c r="C474" s="358">
        <v>534</v>
      </c>
      <c r="D474" s="358">
        <v>985</v>
      </c>
      <c r="E474" s="358">
        <v>985</v>
      </c>
      <c r="F474" s="343">
        <f t="shared" si="120"/>
        <v>100</v>
      </c>
      <c r="G474" s="522">
        <v>517</v>
      </c>
      <c r="H474" s="517">
        <f t="shared" si="121"/>
        <v>-3.18352059925093</v>
      </c>
    </row>
    <row r="475" ht="15" spans="1:8">
      <c r="A475" s="355">
        <v>2070102</v>
      </c>
      <c r="B475" s="356" t="s">
        <v>78</v>
      </c>
      <c r="C475" s="358"/>
      <c r="D475" s="358">
        <v>14</v>
      </c>
      <c r="E475" s="358">
        <v>14</v>
      </c>
      <c r="F475" s="343">
        <f t="shared" si="120"/>
        <v>100</v>
      </c>
      <c r="G475" s="522"/>
      <c r="H475" s="517"/>
    </row>
    <row r="476" ht="15" spans="1:8">
      <c r="A476" s="355">
        <v>2070103</v>
      </c>
      <c r="B476" s="356" t="s">
        <v>79</v>
      </c>
      <c r="C476" s="358"/>
      <c r="D476" s="358"/>
      <c r="E476" s="358"/>
      <c r="F476" s="343"/>
      <c r="G476" s="522"/>
      <c r="H476" s="517"/>
    </row>
    <row r="477" ht="15" spans="1:8">
      <c r="A477" s="355">
        <v>2070104</v>
      </c>
      <c r="B477" s="356" t="s">
        <v>372</v>
      </c>
      <c r="C477" s="358">
        <v>92</v>
      </c>
      <c r="D477" s="358">
        <v>92</v>
      </c>
      <c r="E477" s="358">
        <v>92</v>
      </c>
      <c r="F477" s="343">
        <f t="shared" ref="F477:F483" si="124">E477/D477*100</f>
        <v>100</v>
      </c>
      <c r="G477" s="522">
        <v>97</v>
      </c>
      <c r="H477" s="517"/>
    </row>
    <row r="478" ht="15" spans="1:8">
      <c r="A478" s="355">
        <v>2070105</v>
      </c>
      <c r="B478" s="356" t="s">
        <v>373</v>
      </c>
      <c r="C478" s="358"/>
      <c r="D478" s="358"/>
      <c r="E478" s="358"/>
      <c r="F478" s="343"/>
      <c r="G478" s="522"/>
      <c r="H478" s="517"/>
    </row>
    <row r="479" ht="15" spans="1:8">
      <c r="A479" s="355">
        <v>2070106</v>
      </c>
      <c r="B479" s="356" t="s">
        <v>374</v>
      </c>
      <c r="C479" s="358"/>
      <c r="D479" s="358"/>
      <c r="E479" s="358"/>
      <c r="F479" s="343"/>
      <c r="G479" s="522"/>
      <c r="H479" s="517"/>
    </row>
    <row r="480" ht="15" spans="1:8">
      <c r="A480" s="355">
        <v>2070107</v>
      </c>
      <c r="B480" s="356" t="s">
        <v>375</v>
      </c>
      <c r="C480" s="358"/>
      <c r="D480" s="358"/>
      <c r="E480" s="358"/>
      <c r="F480" s="343"/>
      <c r="G480" s="522"/>
      <c r="H480" s="517"/>
    </row>
    <row r="481" ht="15" spans="1:8">
      <c r="A481" s="355">
        <v>2070108</v>
      </c>
      <c r="B481" s="356" t="s">
        <v>376</v>
      </c>
      <c r="C481" s="358"/>
      <c r="D481" s="358">
        <v>168</v>
      </c>
      <c r="E481" s="358">
        <v>168</v>
      </c>
      <c r="F481" s="343">
        <f t="shared" si="124"/>
        <v>100</v>
      </c>
      <c r="G481" s="522"/>
      <c r="H481" s="517"/>
    </row>
    <row r="482" ht="15" spans="1:8">
      <c r="A482" s="355">
        <v>2070109</v>
      </c>
      <c r="B482" s="356" t="s">
        <v>377</v>
      </c>
      <c r="C482" s="358">
        <v>553</v>
      </c>
      <c r="D482" s="358">
        <v>1978</v>
      </c>
      <c r="E482" s="358">
        <v>1967</v>
      </c>
      <c r="F482" s="343">
        <f t="shared" si="124"/>
        <v>99.4438827098079</v>
      </c>
      <c r="G482" s="522">
        <v>584</v>
      </c>
      <c r="H482" s="517">
        <f>G482/C482*100-100</f>
        <v>5.60578661844484</v>
      </c>
    </row>
    <row r="483" ht="15" spans="1:8">
      <c r="A483" s="355">
        <v>2070110</v>
      </c>
      <c r="B483" s="356" t="s">
        <v>378</v>
      </c>
      <c r="C483" s="358"/>
      <c r="D483" s="358">
        <v>2</v>
      </c>
      <c r="E483" s="358">
        <v>2</v>
      </c>
      <c r="F483" s="343">
        <f t="shared" si="124"/>
        <v>100</v>
      </c>
      <c r="G483" s="522"/>
      <c r="H483" s="517"/>
    </row>
    <row r="484" ht="15" spans="1:8">
      <c r="A484" s="355">
        <v>2070111</v>
      </c>
      <c r="B484" s="356" t="s">
        <v>379</v>
      </c>
      <c r="C484" s="358"/>
      <c r="D484" s="358"/>
      <c r="E484" s="358"/>
      <c r="F484" s="343"/>
      <c r="G484" s="522"/>
      <c r="H484" s="517"/>
    </row>
    <row r="485" ht="15" spans="1:8">
      <c r="A485" s="355">
        <v>2070112</v>
      </c>
      <c r="B485" s="356" t="s">
        <v>380</v>
      </c>
      <c r="C485" s="358"/>
      <c r="D485" s="358"/>
      <c r="E485" s="358"/>
      <c r="F485" s="343"/>
      <c r="G485" s="522"/>
      <c r="H485" s="517"/>
    </row>
    <row r="486" ht="15" spans="1:8">
      <c r="A486" s="355">
        <v>2070113</v>
      </c>
      <c r="B486" s="356" t="s">
        <v>381</v>
      </c>
      <c r="C486" s="358"/>
      <c r="D486" s="358"/>
      <c r="E486" s="358"/>
      <c r="F486" s="343"/>
      <c r="G486" s="522"/>
      <c r="H486" s="517"/>
    </row>
    <row r="487" ht="15" spans="1:8">
      <c r="A487" s="355">
        <v>2070114</v>
      </c>
      <c r="B487" s="356" t="s">
        <v>382</v>
      </c>
      <c r="C487" s="358"/>
      <c r="D487" s="358">
        <v>2</v>
      </c>
      <c r="E487" s="358">
        <v>2</v>
      </c>
      <c r="F487" s="343">
        <f t="shared" ref="F487:F489" si="125">E487/D487*100</f>
        <v>100</v>
      </c>
      <c r="G487" s="522"/>
      <c r="H487" s="517"/>
    </row>
    <row r="488" ht="15" spans="1:8">
      <c r="A488" s="355">
        <v>2070199</v>
      </c>
      <c r="B488" s="356" t="s">
        <v>383</v>
      </c>
      <c r="C488" s="358">
        <v>2306</v>
      </c>
      <c r="D488" s="358">
        <v>2708</v>
      </c>
      <c r="E488" s="358">
        <v>2707</v>
      </c>
      <c r="F488" s="343">
        <f t="shared" si="125"/>
        <v>99.9630723781388</v>
      </c>
      <c r="G488" s="522">
        <v>2080</v>
      </c>
      <c r="H488" s="517">
        <f t="shared" ref="H488:H493" si="126">G488/C488*100-100</f>
        <v>-9.80052038161318</v>
      </c>
    </row>
    <row r="489" ht="15" spans="1:8">
      <c r="A489" s="350">
        <v>20702</v>
      </c>
      <c r="B489" s="351" t="s">
        <v>384</v>
      </c>
      <c r="C489" s="523">
        <f t="shared" ref="C489:G489" si="127">SUBTOTAL(9,C490:C496)</f>
        <v>261</v>
      </c>
      <c r="D489" s="523">
        <f t="shared" si="127"/>
        <v>141</v>
      </c>
      <c r="E489" s="523">
        <f t="shared" si="127"/>
        <v>121</v>
      </c>
      <c r="F489" s="353">
        <f t="shared" si="125"/>
        <v>85.8156028368794</v>
      </c>
      <c r="G489" s="523">
        <f t="shared" si="127"/>
        <v>297</v>
      </c>
      <c r="H489" s="521">
        <f t="shared" si="126"/>
        <v>13.7931034482759</v>
      </c>
    </row>
    <row r="490" ht="15" spans="1:8">
      <c r="A490" s="355">
        <v>2070201</v>
      </c>
      <c r="B490" s="356" t="s">
        <v>77</v>
      </c>
      <c r="C490" s="358"/>
      <c r="D490" s="358"/>
      <c r="E490" s="358"/>
      <c r="F490" s="343"/>
      <c r="G490" s="522"/>
      <c r="H490" s="517"/>
    </row>
    <row r="491" ht="15" spans="1:8">
      <c r="A491" s="355">
        <v>2070202</v>
      </c>
      <c r="B491" s="356" t="s">
        <v>78</v>
      </c>
      <c r="C491" s="358"/>
      <c r="D491" s="358"/>
      <c r="E491" s="358"/>
      <c r="F491" s="343"/>
      <c r="G491" s="522"/>
      <c r="H491" s="517"/>
    </row>
    <row r="492" ht="15" spans="1:8">
      <c r="A492" s="355">
        <v>2070203</v>
      </c>
      <c r="B492" s="356" t="s">
        <v>79</v>
      </c>
      <c r="C492" s="358"/>
      <c r="D492" s="358"/>
      <c r="E492" s="358"/>
      <c r="F492" s="343"/>
      <c r="G492" s="522"/>
      <c r="H492" s="517"/>
    </row>
    <row r="493" ht="15" spans="1:8">
      <c r="A493" s="355">
        <v>2070204</v>
      </c>
      <c r="B493" s="356" t="s">
        <v>385</v>
      </c>
      <c r="C493" s="358">
        <v>261</v>
      </c>
      <c r="D493" s="358">
        <v>141</v>
      </c>
      <c r="E493" s="358">
        <v>121</v>
      </c>
      <c r="F493" s="343">
        <f>E493/D493*100</f>
        <v>85.8156028368794</v>
      </c>
      <c r="G493" s="522">
        <v>297</v>
      </c>
      <c r="H493" s="517">
        <f t="shared" si="126"/>
        <v>13.7931034482759</v>
      </c>
    </row>
    <row r="494" ht="15" spans="1:8">
      <c r="A494" s="355">
        <v>2070205</v>
      </c>
      <c r="B494" s="356" t="s">
        <v>386</v>
      </c>
      <c r="C494" s="358"/>
      <c r="D494" s="358"/>
      <c r="E494" s="358"/>
      <c r="F494" s="343"/>
      <c r="G494" s="522"/>
      <c r="H494" s="517"/>
    </row>
    <row r="495" ht="15" spans="1:8">
      <c r="A495" s="355">
        <v>2070206</v>
      </c>
      <c r="B495" s="356" t="s">
        <v>387</v>
      </c>
      <c r="C495" s="358"/>
      <c r="D495" s="358"/>
      <c r="E495" s="358"/>
      <c r="F495" s="343"/>
      <c r="G495" s="522"/>
      <c r="H495" s="517"/>
    </row>
    <row r="496" ht="15" spans="1:8">
      <c r="A496" s="355">
        <v>2070299</v>
      </c>
      <c r="B496" s="356" t="s">
        <v>388</v>
      </c>
      <c r="C496" s="358"/>
      <c r="D496" s="358"/>
      <c r="E496" s="358"/>
      <c r="F496" s="343"/>
      <c r="G496" s="522"/>
      <c r="H496" s="517"/>
    </row>
    <row r="497" ht="15" spans="1:8">
      <c r="A497" s="350">
        <v>20703</v>
      </c>
      <c r="B497" s="351" t="s">
        <v>389</v>
      </c>
      <c r="C497" s="520">
        <f t="shared" ref="C497:G497" si="128">SUBTOTAL(9,C498:C507)</f>
        <v>0</v>
      </c>
      <c r="D497" s="520">
        <f t="shared" si="128"/>
        <v>132</v>
      </c>
      <c r="E497" s="520">
        <f t="shared" si="128"/>
        <v>118</v>
      </c>
      <c r="F497" s="353">
        <f>E497/D497*100</f>
        <v>89.3939393939394</v>
      </c>
      <c r="G497" s="520">
        <f t="shared" si="128"/>
        <v>14</v>
      </c>
      <c r="H497" s="521"/>
    </row>
    <row r="498" ht="15" spans="1:8">
      <c r="A498" s="355">
        <v>2070301</v>
      </c>
      <c r="B498" s="356" t="s">
        <v>77</v>
      </c>
      <c r="C498" s="358"/>
      <c r="D498" s="358"/>
      <c r="E498" s="358"/>
      <c r="F498" s="343"/>
      <c r="G498" s="522"/>
      <c r="H498" s="517"/>
    </row>
    <row r="499" ht="15" spans="1:8">
      <c r="A499" s="355">
        <v>2070302</v>
      </c>
      <c r="B499" s="356" t="s">
        <v>78</v>
      </c>
      <c r="C499" s="358"/>
      <c r="D499" s="358"/>
      <c r="E499" s="358"/>
      <c r="F499" s="343"/>
      <c r="G499" s="522"/>
      <c r="H499" s="517"/>
    </row>
    <row r="500" ht="15" spans="1:8">
      <c r="A500" s="355">
        <v>2070303</v>
      </c>
      <c r="B500" s="356" t="s">
        <v>79</v>
      </c>
      <c r="C500" s="358"/>
      <c r="D500" s="358"/>
      <c r="E500" s="358"/>
      <c r="F500" s="343"/>
      <c r="G500" s="522"/>
      <c r="H500" s="517"/>
    </row>
    <row r="501" ht="15" spans="1:8">
      <c r="A501" s="355">
        <v>2070304</v>
      </c>
      <c r="B501" s="356" t="s">
        <v>390</v>
      </c>
      <c r="C501" s="358"/>
      <c r="D501" s="358"/>
      <c r="E501" s="358"/>
      <c r="F501" s="343"/>
      <c r="G501" s="522"/>
      <c r="H501" s="517"/>
    </row>
    <row r="502" ht="15" spans="1:8">
      <c r="A502" s="355">
        <v>2070305</v>
      </c>
      <c r="B502" s="356" t="s">
        <v>391</v>
      </c>
      <c r="C502" s="358"/>
      <c r="D502" s="358">
        <v>100</v>
      </c>
      <c r="E502" s="358">
        <v>100</v>
      </c>
      <c r="F502" s="343">
        <f>E502/D502*100</f>
        <v>100</v>
      </c>
      <c r="G502" s="522"/>
      <c r="H502" s="517"/>
    </row>
    <row r="503" ht="15" spans="1:8">
      <c r="A503" s="355">
        <v>2070306</v>
      </c>
      <c r="B503" s="356" t="s">
        <v>392</v>
      </c>
      <c r="C503" s="358"/>
      <c r="D503" s="358"/>
      <c r="E503" s="358"/>
      <c r="F503" s="343"/>
      <c r="G503" s="522"/>
      <c r="H503" s="517"/>
    </row>
    <row r="504" ht="15" spans="1:8">
      <c r="A504" s="355">
        <v>2070307</v>
      </c>
      <c r="B504" s="356" t="s">
        <v>393</v>
      </c>
      <c r="C504" s="358"/>
      <c r="D504" s="358">
        <v>32</v>
      </c>
      <c r="E504" s="358">
        <v>18</v>
      </c>
      <c r="F504" s="343">
        <f>E504/D504*100</f>
        <v>56.25</v>
      </c>
      <c r="G504" s="522">
        <v>14</v>
      </c>
      <c r="H504" s="517"/>
    </row>
    <row r="505" ht="15" spans="1:8">
      <c r="A505" s="355">
        <v>2070308</v>
      </c>
      <c r="B505" s="356" t="s">
        <v>394</v>
      </c>
      <c r="C505" s="358"/>
      <c r="D505" s="358"/>
      <c r="E505" s="358"/>
      <c r="F505" s="343"/>
      <c r="G505" s="522"/>
      <c r="H505" s="517"/>
    </row>
    <row r="506" ht="15" spans="1:8">
      <c r="A506" s="355">
        <v>2070309</v>
      </c>
      <c r="B506" s="356" t="s">
        <v>395</v>
      </c>
      <c r="C506" s="358"/>
      <c r="D506" s="358"/>
      <c r="E506" s="358"/>
      <c r="F506" s="343"/>
      <c r="G506" s="522"/>
      <c r="H506" s="517"/>
    </row>
    <row r="507" ht="15" spans="1:8">
      <c r="A507" s="355">
        <v>2070399</v>
      </c>
      <c r="B507" s="356" t="s">
        <v>396</v>
      </c>
      <c r="C507" s="358"/>
      <c r="D507" s="358"/>
      <c r="E507" s="358"/>
      <c r="F507" s="343"/>
      <c r="G507" s="522"/>
      <c r="H507" s="517"/>
    </row>
    <row r="508" ht="15" spans="1:8">
      <c r="A508" s="350">
        <v>20706</v>
      </c>
      <c r="B508" s="351" t="s">
        <v>397</v>
      </c>
      <c r="C508" s="520"/>
      <c r="D508" s="520">
        <f>SUBTOTAL(9,D509:D516)</f>
        <v>64</v>
      </c>
      <c r="E508" s="520">
        <f>SUBTOTAL(9,E509:E516)</f>
        <v>64</v>
      </c>
      <c r="F508" s="353">
        <f>E508/D508*100</f>
        <v>100</v>
      </c>
      <c r="G508" s="520"/>
      <c r="H508" s="521"/>
    </row>
    <row r="509" ht="15" spans="1:8">
      <c r="A509" s="355">
        <v>2070601</v>
      </c>
      <c r="B509" s="356" t="s">
        <v>77</v>
      </c>
      <c r="C509" s="358"/>
      <c r="D509" s="358"/>
      <c r="E509" s="358"/>
      <c r="F509" s="343"/>
      <c r="G509" s="522"/>
      <c r="H509" s="517"/>
    </row>
    <row r="510" ht="15" spans="1:8">
      <c r="A510" s="355">
        <v>2070602</v>
      </c>
      <c r="B510" s="356" t="s">
        <v>78</v>
      </c>
      <c r="C510" s="358"/>
      <c r="D510" s="358"/>
      <c r="E510" s="358"/>
      <c r="F510" s="343"/>
      <c r="G510" s="522"/>
      <c r="H510" s="517"/>
    </row>
    <row r="511" ht="15" spans="1:8">
      <c r="A511" s="355">
        <v>2070603</v>
      </c>
      <c r="B511" s="356" t="s">
        <v>79</v>
      </c>
      <c r="C511" s="358"/>
      <c r="D511" s="358"/>
      <c r="E511" s="358"/>
      <c r="F511" s="343"/>
      <c r="G511" s="522"/>
      <c r="H511" s="517"/>
    </row>
    <row r="512" ht="15" spans="1:8">
      <c r="A512" s="355">
        <v>2070604</v>
      </c>
      <c r="B512" s="356" t="s">
        <v>398</v>
      </c>
      <c r="C512" s="358"/>
      <c r="D512" s="358"/>
      <c r="E512" s="358"/>
      <c r="F512" s="343"/>
      <c r="G512" s="522"/>
      <c r="H512" s="517"/>
    </row>
    <row r="513" ht="15" spans="1:8">
      <c r="A513" s="355">
        <v>2070605</v>
      </c>
      <c r="B513" s="356" t="s">
        <v>399</v>
      </c>
      <c r="C513" s="358"/>
      <c r="D513" s="358"/>
      <c r="E513" s="358"/>
      <c r="F513" s="343"/>
      <c r="G513" s="522"/>
      <c r="H513" s="517"/>
    </row>
    <row r="514" ht="15" spans="1:8">
      <c r="A514" s="355">
        <v>2070606</v>
      </c>
      <c r="B514" s="356" t="s">
        <v>400</v>
      </c>
      <c r="C514" s="358"/>
      <c r="D514" s="358"/>
      <c r="E514" s="358"/>
      <c r="F514" s="343"/>
      <c r="G514" s="522"/>
      <c r="H514" s="517"/>
    </row>
    <row r="515" ht="15" spans="1:8">
      <c r="A515" s="355">
        <v>2070607</v>
      </c>
      <c r="B515" s="356" t="s">
        <v>401</v>
      </c>
      <c r="C515" s="358"/>
      <c r="D515" s="358">
        <v>64</v>
      </c>
      <c r="E515" s="358">
        <v>64</v>
      </c>
      <c r="F515" s="343">
        <f>E515/D515*100</f>
        <v>100</v>
      </c>
      <c r="G515" s="522"/>
      <c r="H515" s="517"/>
    </row>
    <row r="516" ht="15" spans="1:8">
      <c r="A516" s="355">
        <v>2070699</v>
      </c>
      <c r="B516" s="356" t="s">
        <v>402</v>
      </c>
      <c r="C516" s="358"/>
      <c r="D516" s="358"/>
      <c r="E516" s="358"/>
      <c r="F516" s="343"/>
      <c r="G516" s="522"/>
      <c r="H516" s="517"/>
    </row>
    <row r="517" ht="15" spans="1:8">
      <c r="A517" s="350">
        <v>20708</v>
      </c>
      <c r="B517" s="351" t="s">
        <v>403</v>
      </c>
      <c r="C517" s="520"/>
      <c r="D517" s="520">
        <f>SUBTOTAL(9,D518:D524)</f>
        <v>118</v>
      </c>
      <c r="E517" s="520">
        <f>SUBTOTAL(9,E518:E524)</f>
        <v>118</v>
      </c>
      <c r="F517" s="353">
        <f>E517/D517*100</f>
        <v>100</v>
      </c>
      <c r="G517" s="520"/>
      <c r="H517" s="521"/>
    </row>
    <row r="518" ht="15" spans="1:8">
      <c r="A518" s="355">
        <v>2070801</v>
      </c>
      <c r="B518" s="356" t="s">
        <v>77</v>
      </c>
      <c r="C518" s="358"/>
      <c r="D518" s="358"/>
      <c r="E518" s="358"/>
      <c r="F518" s="343"/>
      <c r="G518" s="522"/>
      <c r="H518" s="517"/>
    </row>
    <row r="519" ht="15" spans="1:8">
      <c r="A519" s="355">
        <v>2070802</v>
      </c>
      <c r="B519" s="356" t="s">
        <v>78</v>
      </c>
      <c r="C519" s="358"/>
      <c r="D519" s="358"/>
      <c r="E519" s="358"/>
      <c r="F519" s="343"/>
      <c r="G519" s="522"/>
      <c r="H519" s="517"/>
    </row>
    <row r="520" ht="15" spans="1:8">
      <c r="A520" s="355">
        <v>2070803</v>
      </c>
      <c r="B520" s="356" t="s">
        <v>79</v>
      </c>
      <c r="C520" s="358"/>
      <c r="D520" s="358"/>
      <c r="E520" s="358"/>
      <c r="F520" s="343"/>
      <c r="G520" s="522"/>
      <c r="H520" s="517"/>
    </row>
    <row r="521" ht="15" spans="1:8">
      <c r="A521" s="355">
        <v>2070806</v>
      </c>
      <c r="B521" s="356" t="s">
        <v>404</v>
      </c>
      <c r="C521" s="358"/>
      <c r="D521" s="358"/>
      <c r="E521" s="358"/>
      <c r="F521" s="343"/>
      <c r="G521" s="522"/>
      <c r="H521" s="517"/>
    </row>
    <row r="522" ht="15" spans="1:8">
      <c r="A522" s="355">
        <v>2070807</v>
      </c>
      <c r="B522" s="356" t="s">
        <v>405</v>
      </c>
      <c r="C522" s="358"/>
      <c r="D522" s="358"/>
      <c r="E522" s="358"/>
      <c r="F522" s="343"/>
      <c r="G522" s="522"/>
      <c r="H522" s="517"/>
    </row>
    <row r="523" ht="15" spans="1:8">
      <c r="A523" s="355">
        <v>2070808</v>
      </c>
      <c r="B523" s="356" t="s">
        <v>406</v>
      </c>
      <c r="C523" s="358"/>
      <c r="D523" s="358">
        <v>72</v>
      </c>
      <c r="E523" s="358">
        <v>72</v>
      </c>
      <c r="F523" s="343">
        <f t="shared" ref="F523:F525" si="129">E523/D523*100</f>
        <v>100</v>
      </c>
      <c r="G523" s="522"/>
      <c r="H523" s="517"/>
    </row>
    <row r="524" ht="15" spans="1:8">
      <c r="A524" s="355">
        <v>2070899</v>
      </c>
      <c r="B524" s="356" t="s">
        <v>407</v>
      </c>
      <c r="C524" s="358"/>
      <c r="D524" s="358">
        <v>46</v>
      </c>
      <c r="E524" s="358">
        <v>46</v>
      </c>
      <c r="F524" s="343">
        <f t="shared" si="129"/>
        <v>100</v>
      </c>
      <c r="G524" s="522"/>
      <c r="H524" s="517"/>
    </row>
    <row r="525" ht="15" spans="1:8">
      <c r="A525" s="350">
        <v>20799</v>
      </c>
      <c r="B525" s="351" t="s">
        <v>408</v>
      </c>
      <c r="C525" s="520"/>
      <c r="D525" s="520">
        <f t="shared" ref="D525:G525" si="130">SUBTOTAL(9,D526:D527)</f>
        <v>1199</v>
      </c>
      <c r="E525" s="520">
        <f t="shared" si="130"/>
        <v>1199</v>
      </c>
      <c r="F525" s="353">
        <f t="shared" si="129"/>
        <v>100</v>
      </c>
      <c r="G525" s="520">
        <f t="shared" si="130"/>
        <v>147</v>
      </c>
      <c r="H525" s="521"/>
    </row>
    <row r="526" ht="15" spans="1:8">
      <c r="A526" s="355">
        <v>2079903</v>
      </c>
      <c r="B526" s="356" t="s">
        <v>409</v>
      </c>
      <c r="C526" s="358"/>
      <c r="D526" s="358"/>
      <c r="E526" s="358"/>
      <c r="F526" s="343"/>
      <c r="G526" s="522"/>
      <c r="H526" s="517"/>
    </row>
    <row r="527" ht="15" spans="1:8">
      <c r="A527" s="355">
        <v>2079999</v>
      </c>
      <c r="B527" s="356" t="s">
        <v>408</v>
      </c>
      <c r="C527" s="358">
        <v>280</v>
      </c>
      <c r="D527" s="358">
        <v>1199</v>
      </c>
      <c r="E527" s="358">
        <v>1199</v>
      </c>
      <c r="F527" s="343">
        <f t="shared" ref="F527:F531" si="131">E527/D527*100</f>
        <v>100</v>
      </c>
      <c r="G527" s="522">
        <v>147</v>
      </c>
      <c r="H527" s="517"/>
    </row>
    <row r="528" ht="15" spans="1:8">
      <c r="A528" s="345">
        <v>208</v>
      </c>
      <c r="B528" s="346" t="s">
        <v>410</v>
      </c>
      <c r="C528" s="518">
        <f t="shared" ref="C528:G528" si="132">SUBTOTAL(9,C529:C656)</f>
        <v>78144</v>
      </c>
      <c r="D528" s="518">
        <f t="shared" si="132"/>
        <v>97609</v>
      </c>
      <c r="E528" s="518">
        <f t="shared" si="132"/>
        <v>97442</v>
      </c>
      <c r="F528" s="348">
        <f t="shared" si="131"/>
        <v>99.8289092194367</v>
      </c>
      <c r="G528" s="518">
        <f t="shared" si="132"/>
        <v>84563</v>
      </c>
      <c r="H528" s="519">
        <f t="shared" ref="H528:H530" si="133">G528/C528*100-100</f>
        <v>8.21432227682229</v>
      </c>
    </row>
    <row r="529" ht="15" spans="1:8">
      <c r="A529" s="350">
        <v>20801</v>
      </c>
      <c r="B529" s="351" t="s">
        <v>411</v>
      </c>
      <c r="C529" s="520">
        <f t="shared" ref="C529:G529" si="134">SUBTOTAL(9,C530:C547)</f>
        <v>4528</v>
      </c>
      <c r="D529" s="520">
        <f t="shared" si="134"/>
        <v>4684</v>
      </c>
      <c r="E529" s="520">
        <f t="shared" si="134"/>
        <v>4684</v>
      </c>
      <c r="F529" s="353">
        <f t="shared" si="131"/>
        <v>100</v>
      </c>
      <c r="G529" s="520">
        <f t="shared" si="134"/>
        <v>4415</v>
      </c>
      <c r="H529" s="521">
        <f t="shared" si="133"/>
        <v>-2.49558303886926</v>
      </c>
    </row>
    <row r="530" ht="15" spans="1:8">
      <c r="A530" s="355">
        <v>2080101</v>
      </c>
      <c r="B530" s="356" t="s">
        <v>77</v>
      </c>
      <c r="C530" s="358">
        <v>503</v>
      </c>
      <c r="D530" s="358">
        <v>573</v>
      </c>
      <c r="E530" s="358">
        <v>573</v>
      </c>
      <c r="F530" s="343">
        <f t="shared" si="131"/>
        <v>100</v>
      </c>
      <c r="G530" s="522">
        <v>538</v>
      </c>
      <c r="H530" s="517">
        <f t="shared" si="133"/>
        <v>6.95825049701789</v>
      </c>
    </row>
    <row r="531" ht="15" spans="1:8">
      <c r="A531" s="355">
        <v>2080102</v>
      </c>
      <c r="B531" s="356" t="s">
        <v>78</v>
      </c>
      <c r="C531" s="358">
        <v>201</v>
      </c>
      <c r="D531" s="358">
        <v>151</v>
      </c>
      <c r="E531" s="358">
        <v>151</v>
      </c>
      <c r="F531" s="343">
        <f t="shared" si="131"/>
        <v>100</v>
      </c>
      <c r="G531" s="522">
        <v>202</v>
      </c>
      <c r="H531" s="517"/>
    </row>
    <row r="532" ht="15" spans="1:8">
      <c r="A532" s="355">
        <v>2080103</v>
      </c>
      <c r="B532" s="356" t="s">
        <v>79</v>
      </c>
      <c r="C532" s="358"/>
      <c r="D532" s="358"/>
      <c r="E532" s="358"/>
      <c r="F532" s="343"/>
      <c r="G532" s="522"/>
      <c r="H532" s="517"/>
    </row>
    <row r="533" ht="15" spans="1:8">
      <c r="A533" s="355">
        <v>2080104</v>
      </c>
      <c r="B533" s="356" t="s">
        <v>412</v>
      </c>
      <c r="C533" s="358"/>
      <c r="D533" s="358"/>
      <c r="E533" s="358"/>
      <c r="F533" s="343"/>
      <c r="G533" s="522"/>
      <c r="H533" s="517"/>
    </row>
    <row r="534" ht="15" spans="1:8">
      <c r="A534" s="355">
        <v>2080105</v>
      </c>
      <c r="B534" s="356" t="s">
        <v>413</v>
      </c>
      <c r="C534" s="358"/>
      <c r="D534" s="358"/>
      <c r="E534" s="358"/>
      <c r="F534" s="343"/>
      <c r="G534" s="522"/>
      <c r="H534" s="517"/>
    </row>
    <row r="535" ht="15" spans="1:8">
      <c r="A535" s="355">
        <v>2080106</v>
      </c>
      <c r="B535" s="356" t="s">
        <v>414</v>
      </c>
      <c r="C535" s="358">
        <v>287</v>
      </c>
      <c r="D535" s="358">
        <v>225</v>
      </c>
      <c r="E535" s="358">
        <v>225</v>
      </c>
      <c r="F535" s="343">
        <f>E535/D535*100</f>
        <v>100</v>
      </c>
      <c r="G535" s="522">
        <v>252</v>
      </c>
      <c r="H535" s="517">
        <f>G535/C535*100-100</f>
        <v>-12.1951219512195</v>
      </c>
    </row>
    <row r="536" ht="15" spans="1:8">
      <c r="A536" s="355">
        <v>2080107</v>
      </c>
      <c r="B536" s="356" t="s">
        <v>415</v>
      </c>
      <c r="C536" s="358"/>
      <c r="D536" s="358"/>
      <c r="E536" s="358"/>
      <c r="F536" s="343"/>
      <c r="G536" s="522"/>
      <c r="H536" s="517"/>
    </row>
    <row r="537" ht="15" spans="1:8">
      <c r="A537" s="355">
        <v>2080108</v>
      </c>
      <c r="B537" s="356" t="s">
        <v>117</v>
      </c>
      <c r="C537" s="358"/>
      <c r="D537" s="358"/>
      <c r="E537" s="358"/>
      <c r="F537" s="343"/>
      <c r="G537" s="522"/>
      <c r="H537" s="517"/>
    </row>
    <row r="538" ht="15" spans="1:8">
      <c r="A538" s="355">
        <v>2080109</v>
      </c>
      <c r="B538" s="356" t="s">
        <v>416</v>
      </c>
      <c r="C538" s="358">
        <v>1261</v>
      </c>
      <c r="D538" s="358">
        <v>1380</v>
      </c>
      <c r="E538" s="358">
        <v>1380</v>
      </c>
      <c r="F538" s="343">
        <f>E538/D538*100</f>
        <v>100</v>
      </c>
      <c r="G538" s="522">
        <v>757</v>
      </c>
      <c r="H538" s="517">
        <f>G538/C538*100-100</f>
        <v>-39.9682791435369</v>
      </c>
    </row>
    <row r="539" ht="15" spans="1:8">
      <c r="A539" s="355">
        <v>2080110</v>
      </c>
      <c r="B539" s="356" t="s">
        <v>417</v>
      </c>
      <c r="C539" s="358"/>
      <c r="D539" s="358"/>
      <c r="E539" s="358"/>
      <c r="F539" s="343"/>
      <c r="G539" s="522"/>
      <c r="H539" s="517"/>
    </row>
    <row r="540" ht="15" spans="1:8">
      <c r="A540" s="355">
        <v>2080111</v>
      </c>
      <c r="B540" s="356" t="s">
        <v>418</v>
      </c>
      <c r="C540" s="358"/>
      <c r="D540" s="358"/>
      <c r="E540" s="358"/>
      <c r="F540" s="343"/>
      <c r="G540" s="522"/>
      <c r="H540" s="517"/>
    </row>
    <row r="541" ht="15" spans="1:8">
      <c r="A541" s="355">
        <v>2080112</v>
      </c>
      <c r="B541" s="356" t="s">
        <v>419</v>
      </c>
      <c r="C541" s="358"/>
      <c r="D541" s="358"/>
      <c r="E541" s="358"/>
      <c r="F541" s="343"/>
      <c r="G541" s="522"/>
      <c r="H541" s="517"/>
    </row>
    <row r="542" ht="15" spans="1:8">
      <c r="A542" s="355">
        <v>2080113</v>
      </c>
      <c r="B542" s="356" t="s">
        <v>420</v>
      </c>
      <c r="C542" s="358"/>
      <c r="D542" s="358"/>
      <c r="E542" s="358"/>
      <c r="F542" s="343"/>
      <c r="G542" s="522"/>
      <c r="H542" s="517"/>
    </row>
    <row r="543" ht="15" spans="1:8">
      <c r="A543" s="355">
        <v>2080114</v>
      </c>
      <c r="B543" s="356" t="s">
        <v>421</v>
      </c>
      <c r="C543" s="358"/>
      <c r="D543" s="358"/>
      <c r="E543" s="358"/>
      <c r="F543" s="343"/>
      <c r="G543" s="522"/>
      <c r="H543" s="517"/>
    </row>
    <row r="544" ht="15" spans="1:8">
      <c r="A544" s="355">
        <v>2080115</v>
      </c>
      <c r="B544" s="356" t="s">
        <v>422</v>
      </c>
      <c r="C544" s="358"/>
      <c r="D544" s="358"/>
      <c r="E544" s="358"/>
      <c r="F544" s="343"/>
      <c r="G544" s="522"/>
      <c r="H544" s="517"/>
    </row>
    <row r="545" ht="15" spans="1:8">
      <c r="A545" s="355">
        <v>2080116</v>
      </c>
      <c r="B545" s="356" t="s">
        <v>423</v>
      </c>
      <c r="C545" s="358"/>
      <c r="D545" s="358"/>
      <c r="E545" s="358"/>
      <c r="F545" s="343"/>
      <c r="G545" s="522"/>
      <c r="H545" s="517"/>
    </row>
    <row r="546" ht="15" spans="1:8">
      <c r="A546" s="355">
        <v>2080150</v>
      </c>
      <c r="B546" s="356" t="s">
        <v>86</v>
      </c>
      <c r="C546" s="358">
        <v>217</v>
      </c>
      <c r="D546" s="358">
        <v>292</v>
      </c>
      <c r="E546" s="358">
        <v>292</v>
      </c>
      <c r="F546" s="343">
        <f t="shared" ref="F546:F549" si="135">E546/D546*100</f>
        <v>100</v>
      </c>
      <c r="G546" s="522">
        <v>305</v>
      </c>
      <c r="H546" s="517">
        <f t="shared" ref="H546:H549" si="136">G546/C546*100-100</f>
        <v>40.5529953917051</v>
      </c>
    </row>
    <row r="547" ht="15" spans="1:8">
      <c r="A547" s="355">
        <v>2080199</v>
      </c>
      <c r="B547" s="356" t="s">
        <v>424</v>
      </c>
      <c r="C547" s="358">
        <v>2059</v>
      </c>
      <c r="D547" s="358">
        <v>2063</v>
      </c>
      <c r="E547" s="358">
        <v>2063</v>
      </c>
      <c r="F547" s="343">
        <f t="shared" si="135"/>
        <v>100</v>
      </c>
      <c r="G547" s="522">
        <v>2361</v>
      </c>
      <c r="H547" s="517">
        <f t="shared" si="136"/>
        <v>14.6673142302088</v>
      </c>
    </row>
    <row r="548" ht="15" spans="1:8">
      <c r="A548" s="350">
        <v>20802</v>
      </c>
      <c r="B548" s="351" t="s">
        <v>425</v>
      </c>
      <c r="C548" s="520">
        <f t="shared" ref="C548:G548" si="137">SUBTOTAL(9,C549:C555)</f>
        <v>859</v>
      </c>
      <c r="D548" s="520">
        <f t="shared" si="137"/>
        <v>874</v>
      </c>
      <c r="E548" s="520">
        <f t="shared" si="137"/>
        <v>874</v>
      </c>
      <c r="F548" s="353">
        <f t="shared" si="135"/>
        <v>100</v>
      </c>
      <c r="G548" s="520">
        <f t="shared" si="137"/>
        <v>1112</v>
      </c>
      <c r="H548" s="521">
        <f t="shared" si="136"/>
        <v>29.4528521536671</v>
      </c>
    </row>
    <row r="549" ht="15" spans="1:8">
      <c r="A549" s="355">
        <v>2080201</v>
      </c>
      <c r="B549" s="356" t="s">
        <v>77</v>
      </c>
      <c r="C549" s="358">
        <v>794</v>
      </c>
      <c r="D549" s="358">
        <v>669</v>
      </c>
      <c r="E549" s="358">
        <v>669</v>
      </c>
      <c r="F549" s="343">
        <f t="shared" si="135"/>
        <v>100</v>
      </c>
      <c r="G549" s="522">
        <v>909</v>
      </c>
      <c r="H549" s="517">
        <f t="shared" si="136"/>
        <v>14.4836272040302</v>
      </c>
    </row>
    <row r="550" ht="15" spans="1:8">
      <c r="A550" s="355">
        <v>2080202</v>
      </c>
      <c r="B550" s="356" t="s">
        <v>78</v>
      </c>
      <c r="C550" s="358"/>
      <c r="D550" s="358"/>
      <c r="E550" s="358"/>
      <c r="F550" s="343"/>
      <c r="G550" s="522"/>
      <c r="H550" s="517"/>
    </row>
    <row r="551" ht="15" spans="1:8">
      <c r="A551" s="355">
        <v>2080203</v>
      </c>
      <c r="B551" s="356" t="s">
        <v>79</v>
      </c>
      <c r="C551" s="358">
        <v>65</v>
      </c>
      <c r="D551" s="358">
        <v>63</v>
      </c>
      <c r="E551" s="358">
        <v>63</v>
      </c>
      <c r="F551" s="343">
        <f t="shared" ref="F551:F555" si="138">E551/D551*100</f>
        <v>100</v>
      </c>
      <c r="G551" s="522">
        <v>203</v>
      </c>
      <c r="H551" s="517">
        <f>G551/C551*100-100</f>
        <v>212.307692307692</v>
      </c>
    </row>
    <row r="552" ht="15" spans="1:8">
      <c r="A552" s="355">
        <v>2080206</v>
      </c>
      <c r="B552" s="356" t="s">
        <v>426</v>
      </c>
      <c r="C552" s="358"/>
      <c r="D552" s="358"/>
      <c r="E552" s="358"/>
      <c r="F552" s="343"/>
      <c r="G552" s="522"/>
      <c r="H552" s="517"/>
    </row>
    <row r="553" ht="15" spans="1:8">
      <c r="A553" s="355">
        <v>2080207</v>
      </c>
      <c r="B553" s="356" t="s">
        <v>427</v>
      </c>
      <c r="C553" s="358"/>
      <c r="D553" s="358">
        <v>33</v>
      </c>
      <c r="E553" s="358">
        <v>33</v>
      </c>
      <c r="F553" s="343">
        <f t="shared" si="138"/>
        <v>100</v>
      </c>
      <c r="G553" s="522"/>
      <c r="H553" s="517"/>
    </row>
    <row r="554" ht="15" spans="1:8">
      <c r="A554" s="355">
        <v>2080209</v>
      </c>
      <c r="B554" s="356" t="s">
        <v>428</v>
      </c>
      <c r="C554" s="358"/>
      <c r="D554" s="358">
        <v>62</v>
      </c>
      <c r="E554" s="358">
        <v>62</v>
      </c>
      <c r="F554" s="343">
        <f t="shared" si="138"/>
        <v>100</v>
      </c>
      <c r="G554" s="522"/>
      <c r="H554" s="517"/>
    </row>
    <row r="555" ht="15" spans="1:8">
      <c r="A555" s="355">
        <v>2080299</v>
      </c>
      <c r="B555" s="356" t="s">
        <v>429</v>
      </c>
      <c r="C555" s="358"/>
      <c r="D555" s="358">
        <v>47</v>
      </c>
      <c r="E555" s="358">
        <v>47</v>
      </c>
      <c r="F555" s="343">
        <f t="shared" si="138"/>
        <v>100</v>
      </c>
      <c r="G555" s="522"/>
      <c r="H555" s="517"/>
    </row>
    <row r="556" ht="15" spans="1:8">
      <c r="A556" s="350">
        <v>20804</v>
      </c>
      <c r="B556" s="351" t="s">
        <v>430</v>
      </c>
      <c r="C556" s="523"/>
      <c r="D556" s="523"/>
      <c r="E556" s="523"/>
      <c r="F556" s="353"/>
      <c r="G556" s="523"/>
      <c r="H556" s="521"/>
    </row>
    <row r="557" ht="15" spans="1:8">
      <c r="A557" s="355">
        <v>2080402</v>
      </c>
      <c r="B557" s="356" t="s">
        <v>431</v>
      </c>
      <c r="C557" s="358"/>
      <c r="D557" s="358"/>
      <c r="E557" s="358"/>
      <c r="F557" s="343"/>
      <c r="G557" s="522"/>
      <c r="H557" s="517"/>
    </row>
    <row r="558" ht="15" spans="1:8">
      <c r="A558" s="350">
        <v>20805</v>
      </c>
      <c r="B558" s="351" t="s">
        <v>432</v>
      </c>
      <c r="C558" s="520">
        <f t="shared" ref="C558:G558" si="139">SUBTOTAL(9,C559:C566)</f>
        <v>10991</v>
      </c>
      <c r="D558" s="520">
        <f t="shared" si="139"/>
        <v>17926</v>
      </c>
      <c r="E558" s="520">
        <f t="shared" si="139"/>
        <v>17926</v>
      </c>
      <c r="F558" s="353">
        <f t="shared" ref="F558:F560" si="140">E558/D558*100</f>
        <v>100</v>
      </c>
      <c r="G558" s="520">
        <f t="shared" si="139"/>
        <v>12638</v>
      </c>
      <c r="H558" s="521">
        <f t="shared" ref="H558:H560" si="141">G558/C558*100-100</f>
        <v>14.9849877172232</v>
      </c>
    </row>
    <row r="559" ht="15" spans="1:8">
      <c r="A559" s="355">
        <v>2080501</v>
      </c>
      <c r="B559" s="356" t="s">
        <v>433</v>
      </c>
      <c r="C559" s="358">
        <v>43</v>
      </c>
      <c r="D559" s="358">
        <v>30</v>
      </c>
      <c r="E559" s="358">
        <v>30</v>
      </c>
      <c r="F559" s="343">
        <f t="shared" si="140"/>
        <v>100</v>
      </c>
      <c r="G559" s="522">
        <v>33</v>
      </c>
      <c r="H559" s="517">
        <f t="shared" si="141"/>
        <v>-23.2558139534884</v>
      </c>
    </row>
    <row r="560" ht="15" spans="1:8">
      <c r="A560" s="355">
        <v>2080502</v>
      </c>
      <c r="B560" s="356" t="s">
        <v>434</v>
      </c>
      <c r="C560" s="358">
        <v>60</v>
      </c>
      <c r="D560" s="358">
        <v>60</v>
      </c>
      <c r="E560" s="358">
        <v>60</v>
      </c>
      <c r="F560" s="343">
        <f t="shared" si="140"/>
        <v>100</v>
      </c>
      <c r="G560" s="522">
        <v>2</v>
      </c>
      <c r="H560" s="517">
        <f t="shared" si="141"/>
        <v>-96.6666666666667</v>
      </c>
    </row>
    <row r="561" ht="15" spans="1:8">
      <c r="A561" s="355">
        <v>2080503</v>
      </c>
      <c r="B561" s="356" t="s">
        <v>435</v>
      </c>
      <c r="C561" s="358"/>
      <c r="D561" s="358"/>
      <c r="E561" s="358"/>
      <c r="F561" s="343"/>
      <c r="G561" s="522"/>
      <c r="H561" s="517"/>
    </row>
    <row r="562" ht="15" spans="1:8">
      <c r="A562" s="355">
        <v>2080505</v>
      </c>
      <c r="B562" s="356" t="s">
        <v>436</v>
      </c>
      <c r="C562" s="358">
        <v>9688</v>
      </c>
      <c r="D562" s="358">
        <v>16570</v>
      </c>
      <c r="E562" s="358">
        <v>16570</v>
      </c>
      <c r="F562" s="343">
        <f>E562/D562*100</f>
        <v>100</v>
      </c>
      <c r="G562" s="522">
        <v>10503</v>
      </c>
      <c r="H562" s="517">
        <f>G562/C562*100-100</f>
        <v>8.41246903385631</v>
      </c>
    </row>
    <row r="563" ht="15" spans="1:8">
      <c r="A563" s="355">
        <v>2080506</v>
      </c>
      <c r="B563" s="356" t="s">
        <v>437</v>
      </c>
      <c r="C563" s="358">
        <v>1200</v>
      </c>
      <c r="D563" s="358">
        <v>1266</v>
      </c>
      <c r="E563" s="358">
        <v>1266</v>
      </c>
      <c r="F563" s="343">
        <f>E563/D563*100</f>
        <v>100</v>
      </c>
      <c r="G563" s="522">
        <v>2100</v>
      </c>
      <c r="H563" s="517">
        <f>G563/C563*100-100</f>
        <v>75</v>
      </c>
    </row>
    <row r="564" ht="15" spans="1:8">
      <c r="A564" s="355">
        <v>2080507</v>
      </c>
      <c r="B564" s="356" t="s">
        <v>438</v>
      </c>
      <c r="C564" s="358"/>
      <c r="D564" s="358"/>
      <c r="E564" s="358"/>
      <c r="F564" s="343"/>
      <c r="G564" s="522"/>
      <c r="H564" s="517"/>
    </row>
    <row r="565" ht="15" spans="1:8">
      <c r="A565" s="355">
        <v>2080508</v>
      </c>
      <c r="B565" s="356" t="s">
        <v>439</v>
      </c>
      <c r="C565" s="358"/>
      <c r="D565" s="358"/>
      <c r="E565" s="358"/>
      <c r="F565" s="343"/>
      <c r="G565" s="522"/>
      <c r="H565" s="517"/>
    </row>
    <row r="566" ht="15" spans="1:8">
      <c r="A566" s="355">
        <v>2080599</v>
      </c>
      <c r="B566" s="356" t="s">
        <v>440</v>
      </c>
      <c r="C566" s="358"/>
      <c r="D566" s="358"/>
      <c r="E566" s="358"/>
      <c r="F566" s="343"/>
      <c r="G566" s="522"/>
      <c r="H566" s="517"/>
    </row>
    <row r="567" ht="15" spans="1:8">
      <c r="A567" s="350">
        <v>20806</v>
      </c>
      <c r="B567" s="351" t="s">
        <v>441</v>
      </c>
      <c r="C567" s="523"/>
      <c r="D567" s="523"/>
      <c r="E567" s="523"/>
      <c r="F567" s="353"/>
      <c r="G567" s="523"/>
      <c r="H567" s="521"/>
    </row>
    <row r="568" ht="15" spans="1:8">
      <c r="A568" s="355">
        <v>2080601</v>
      </c>
      <c r="B568" s="356" t="s">
        <v>442</v>
      </c>
      <c r="C568" s="358"/>
      <c r="D568" s="358"/>
      <c r="E568" s="358"/>
      <c r="F568" s="343"/>
      <c r="G568" s="522"/>
      <c r="H568" s="517"/>
    </row>
    <row r="569" ht="15" spans="1:8">
      <c r="A569" s="355">
        <v>2080602</v>
      </c>
      <c r="B569" s="356" t="s">
        <v>443</v>
      </c>
      <c r="C569" s="358"/>
      <c r="D569" s="358"/>
      <c r="E569" s="358"/>
      <c r="F569" s="343"/>
      <c r="G569" s="522"/>
      <c r="H569" s="517"/>
    </row>
    <row r="570" ht="15" spans="1:8">
      <c r="A570" s="355">
        <v>2080699</v>
      </c>
      <c r="B570" s="356" t="s">
        <v>444</v>
      </c>
      <c r="C570" s="358"/>
      <c r="D570" s="358"/>
      <c r="E570" s="358"/>
      <c r="F570" s="343"/>
      <c r="G570" s="522"/>
      <c r="H570" s="517"/>
    </row>
    <row r="571" ht="15" spans="1:8">
      <c r="A571" s="350">
        <v>20807</v>
      </c>
      <c r="B571" s="351" t="s">
        <v>445</v>
      </c>
      <c r="C571" s="520">
        <f t="shared" ref="C571:G571" si="142">SUBTOTAL(9,C572:C580)</f>
        <v>3010</v>
      </c>
      <c r="D571" s="520">
        <f t="shared" si="142"/>
        <v>3801</v>
      </c>
      <c r="E571" s="520">
        <f t="shared" si="142"/>
        <v>3801</v>
      </c>
      <c r="F571" s="353">
        <f t="shared" ref="F571:F574" si="143">E571/D571*100</f>
        <v>100</v>
      </c>
      <c r="G571" s="520">
        <f t="shared" si="142"/>
        <v>2962</v>
      </c>
      <c r="H571" s="521">
        <f>G571/C571*100-100</f>
        <v>-1.59468438538207</v>
      </c>
    </row>
    <row r="572" ht="15" spans="1:8">
      <c r="A572" s="355">
        <v>2080701</v>
      </c>
      <c r="B572" s="356" t="s">
        <v>446</v>
      </c>
      <c r="C572" s="358"/>
      <c r="D572" s="358">
        <v>1938</v>
      </c>
      <c r="E572" s="358">
        <v>1938</v>
      </c>
      <c r="F572" s="343">
        <f t="shared" si="143"/>
        <v>100</v>
      </c>
      <c r="G572" s="522">
        <v>2962</v>
      </c>
      <c r="H572" s="517"/>
    </row>
    <row r="573" ht="15" spans="1:8">
      <c r="A573" s="355">
        <v>2080702</v>
      </c>
      <c r="B573" s="356" t="s">
        <v>447</v>
      </c>
      <c r="C573" s="358"/>
      <c r="D573" s="358"/>
      <c r="E573" s="358"/>
      <c r="F573" s="343"/>
      <c r="G573" s="522"/>
      <c r="H573" s="517"/>
    </row>
    <row r="574" ht="15" spans="1:8">
      <c r="A574" s="355">
        <v>2080704</v>
      </c>
      <c r="B574" s="356" t="s">
        <v>448</v>
      </c>
      <c r="C574" s="358"/>
      <c r="D574" s="358">
        <v>90</v>
      </c>
      <c r="E574" s="358">
        <v>90</v>
      </c>
      <c r="F574" s="343">
        <f t="shared" si="143"/>
        <v>100</v>
      </c>
      <c r="G574" s="522"/>
      <c r="H574" s="517"/>
    </row>
    <row r="575" ht="15" spans="1:8">
      <c r="A575" s="355">
        <v>2080705</v>
      </c>
      <c r="B575" s="356" t="s">
        <v>449</v>
      </c>
      <c r="C575" s="358"/>
      <c r="D575" s="358"/>
      <c r="E575" s="358"/>
      <c r="F575" s="343"/>
      <c r="G575" s="522"/>
      <c r="H575" s="517"/>
    </row>
    <row r="576" ht="15" spans="1:8">
      <c r="A576" s="355">
        <v>2080709</v>
      </c>
      <c r="B576" s="356" t="s">
        <v>450</v>
      </c>
      <c r="C576" s="358"/>
      <c r="D576" s="358"/>
      <c r="E576" s="358"/>
      <c r="F576" s="343"/>
      <c r="G576" s="522"/>
      <c r="H576" s="517"/>
    </row>
    <row r="577" ht="15" spans="1:8">
      <c r="A577" s="355">
        <v>2080711</v>
      </c>
      <c r="B577" s="356" t="s">
        <v>451</v>
      </c>
      <c r="C577" s="358"/>
      <c r="D577" s="358"/>
      <c r="E577" s="358"/>
      <c r="F577" s="343"/>
      <c r="G577" s="522"/>
      <c r="H577" s="517"/>
    </row>
    <row r="578" ht="15" spans="1:8">
      <c r="A578" s="355">
        <v>2080712</v>
      </c>
      <c r="B578" s="356" t="s">
        <v>452</v>
      </c>
      <c r="C578" s="358"/>
      <c r="D578" s="358"/>
      <c r="E578" s="358"/>
      <c r="F578" s="343"/>
      <c r="G578" s="522"/>
      <c r="H578" s="517"/>
    </row>
    <row r="579" ht="15" spans="1:8">
      <c r="A579" s="355">
        <v>2080713</v>
      </c>
      <c r="B579" s="356" t="s">
        <v>453</v>
      </c>
      <c r="C579" s="358"/>
      <c r="D579" s="358"/>
      <c r="E579" s="358"/>
      <c r="F579" s="343"/>
      <c r="G579" s="522"/>
      <c r="H579" s="517"/>
    </row>
    <row r="580" ht="15" spans="1:8">
      <c r="A580" s="355">
        <v>2080799</v>
      </c>
      <c r="B580" s="356" t="s">
        <v>454</v>
      </c>
      <c r="C580" s="358">
        <v>3010</v>
      </c>
      <c r="D580" s="358">
        <v>1773</v>
      </c>
      <c r="E580" s="358">
        <v>1773</v>
      </c>
      <c r="F580" s="343">
        <f t="shared" ref="F580:F582" si="144">E580/D580*100</f>
        <v>100</v>
      </c>
      <c r="G580" s="522"/>
      <c r="H580" s="517">
        <f t="shared" ref="H580:H582" si="145">G580/C580*100-100</f>
        <v>-100</v>
      </c>
    </row>
    <row r="581" ht="15" spans="1:8">
      <c r="A581" s="350">
        <v>20808</v>
      </c>
      <c r="B581" s="351" t="s">
        <v>455</v>
      </c>
      <c r="C581" s="520">
        <f t="shared" ref="C581:G581" si="146">SUBTOTAL(9,C582:C589)</f>
        <v>13784</v>
      </c>
      <c r="D581" s="520">
        <f t="shared" si="146"/>
        <v>12480</v>
      </c>
      <c r="E581" s="520">
        <f t="shared" si="146"/>
        <v>12473</v>
      </c>
      <c r="F581" s="353">
        <f t="shared" si="144"/>
        <v>99.9439102564102</v>
      </c>
      <c r="G581" s="520">
        <f t="shared" si="146"/>
        <v>14337</v>
      </c>
      <c r="H581" s="521">
        <f t="shared" si="145"/>
        <v>4.01189785258271</v>
      </c>
    </row>
    <row r="582" ht="15" spans="1:8">
      <c r="A582" s="355">
        <v>2080801</v>
      </c>
      <c r="B582" s="356" t="s">
        <v>456</v>
      </c>
      <c r="C582" s="358">
        <v>2988</v>
      </c>
      <c r="D582" s="358">
        <v>1203</v>
      </c>
      <c r="E582" s="358">
        <v>1203</v>
      </c>
      <c r="F582" s="343">
        <f t="shared" si="144"/>
        <v>100</v>
      </c>
      <c r="G582" s="522">
        <v>2631</v>
      </c>
      <c r="H582" s="517">
        <f t="shared" si="145"/>
        <v>-11.9477911646586</v>
      </c>
    </row>
    <row r="583" ht="15" spans="1:8">
      <c r="A583" s="355">
        <v>2080802</v>
      </c>
      <c r="B583" s="356" t="s">
        <v>457</v>
      </c>
      <c r="C583" s="358"/>
      <c r="D583" s="358"/>
      <c r="E583" s="358"/>
      <c r="F583" s="343"/>
      <c r="G583" s="522"/>
      <c r="H583" s="517"/>
    </row>
    <row r="584" ht="15" spans="1:8">
      <c r="A584" s="355">
        <v>2080803</v>
      </c>
      <c r="B584" s="356" t="s">
        <v>458</v>
      </c>
      <c r="C584" s="358"/>
      <c r="D584" s="358"/>
      <c r="E584" s="358"/>
      <c r="F584" s="343"/>
      <c r="G584" s="522"/>
      <c r="H584" s="517"/>
    </row>
    <row r="585" ht="15" spans="1:8">
      <c r="A585" s="355">
        <v>2080805</v>
      </c>
      <c r="B585" s="356" t="s">
        <v>459</v>
      </c>
      <c r="C585" s="358">
        <v>1528</v>
      </c>
      <c r="D585" s="358">
        <v>1537</v>
      </c>
      <c r="E585" s="358">
        <v>1530</v>
      </c>
      <c r="F585" s="343">
        <f t="shared" ref="F585:F593" si="147">E585/D585*100</f>
        <v>99.544567338972</v>
      </c>
      <c r="G585" s="522">
        <v>1737</v>
      </c>
      <c r="H585" s="517">
        <f t="shared" ref="H585:H590" si="148">G585/C585*100-100</f>
        <v>13.6780104712042</v>
      </c>
    </row>
    <row r="586" ht="15" spans="1:8">
      <c r="A586" s="355">
        <v>2080806</v>
      </c>
      <c r="B586" s="356" t="s">
        <v>460</v>
      </c>
      <c r="C586" s="358"/>
      <c r="D586" s="358"/>
      <c r="E586" s="358"/>
      <c r="F586" s="343"/>
      <c r="G586" s="522"/>
      <c r="H586" s="517"/>
    </row>
    <row r="587" ht="15" spans="1:8">
      <c r="A587" s="355">
        <v>2080807</v>
      </c>
      <c r="B587" s="356" t="s">
        <v>461</v>
      </c>
      <c r="C587" s="358"/>
      <c r="D587" s="358"/>
      <c r="E587" s="358"/>
      <c r="F587" s="343"/>
      <c r="G587" s="522"/>
      <c r="H587" s="517"/>
    </row>
    <row r="588" ht="15" spans="1:8">
      <c r="A588" s="355">
        <v>2080808</v>
      </c>
      <c r="B588" s="356" t="s">
        <v>462</v>
      </c>
      <c r="C588" s="358">
        <v>38</v>
      </c>
      <c r="D588" s="358">
        <v>20</v>
      </c>
      <c r="E588" s="358">
        <v>20</v>
      </c>
      <c r="F588" s="343">
        <f t="shared" si="147"/>
        <v>100</v>
      </c>
      <c r="G588" s="522">
        <v>63</v>
      </c>
      <c r="H588" s="517">
        <f t="shared" si="148"/>
        <v>65.7894736842105</v>
      </c>
    </row>
    <row r="589" ht="15" spans="1:8">
      <c r="A589" s="355">
        <v>2080899</v>
      </c>
      <c r="B589" s="356" t="s">
        <v>463</v>
      </c>
      <c r="C589" s="358">
        <v>9230</v>
      </c>
      <c r="D589" s="358">
        <v>9720</v>
      </c>
      <c r="E589" s="358">
        <v>9720</v>
      </c>
      <c r="F589" s="343">
        <f t="shared" si="147"/>
        <v>100</v>
      </c>
      <c r="G589" s="522">
        <v>9906</v>
      </c>
      <c r="H589" s="517">
        <f t="shared" si="148"/>
        <v>7.32394366197182</v>
      </c>
    </row>
    <row r="590" ht="15" spans="1:8">
      <c r="A590" s="350">
        <v>20809</v>
      </c>
      <c r="B590" s="351" t="s">
        <v>464</v>
      </c>
      <c r="C590" s="520">
        <f t="shared" ref="C590:G590" si="149">SUBTOTAL(9,C591:C596)</f>
        <v>2131</v>
      </c>
      <c r="D590" s="520">
        <f t="shared" si="149"/>
        <v>2368</v>
      </c>
      <c r="E590" s="520">
        <f t="shared" si="149"/>
        <v>2213</v>
      </c>
      <c r="F590" s="353">
        <f t="shared" si="147"/>
        <v>93.4543918918919</v>
      </c>
      <c r="G590" s="520">
        <f t="shared" si="149"/>
        <v>2284</v>
      </c>
      <c r="H590" s="521">
        <f t="shared" si="148"/>
        <v>7.17972782731111</v>
      </c>
    </row>
    <row r="591" ht="15" spans="1:8">
      <c r="A591" s="355">
        <v>2080901</v>
      </c>
      <c r="B591" s="356" t="s">
        <v>465</v>
      </c>
      <c r="C591" s="358">
        <v>820</v>
      </c>
      <c r="D591" s="358">
        <v>1039</v>
      </c>
      <c r="E591" s="358">
        <v>986</v>
      </c>
      <c r="F591" s="343">
        <f t="shared" si="147"/>
        <v>94.8989412897016</v>
      </c>
      <c r="G591" s="522">
        <v>53</v>
      </c>
      <c r="H591" s="517"/>
    </row>
    <row r="592" ht="15" spans="1:8">
      <c r="A592" s="355">
        <v>2080902</v>
      </c>
      <c r="B592" s="356" t="s">
        <v>466</v>
      </c>
      <c r="C592" s="358"/>
      <c r="D592" s="358">
        <v>44</v>
      </c>
      <c r="E592" s="358"/>
      <c r="F592" s="343">
        <f t="shared" si="147"/>
        <v>0</v>
      </c>
      <c r="G592" s="522">
        <v>44</v>
      </c>
      <c r="H592" s="517"/>
    </row>
    <row r="593" ht="15" spans="1:8">
      <c r="A593" s="355">
        <v>2080903</v>
      </c>
      <c r="B593" s="356" t="s">
        <v>467</v>
      </c>
      <c r="C593" s="358">
        <v>91</v>
      </c>
      <c r="D593" s="358">
        <v>103</v>
      </c>
      <c r="E593" s="358">
        <v>103</v>
      </c>
      <c r="F593" s="343">
        <f t="shared" si="147"/>
        <v>100</v>
      </c>
      <c r="G593" s="522">
        <v>108</v>
      </c>
      <c r="H593" s="517">
        <f t="shared" ref="H593:H599" si="150">G593/C593*100-100</f>
        <v>18.6813186813187</v>
      </c>
    </row>
    <row r="594" ht="15" spans="1:8">
      <c r="A594" s="355">
        <v>2080904</v>
      </c>
      <c r="B594" s="356" t="s">
        <v>468</v>
      </c>
      <c r="C594" s="358"/>
      <c r="D594" s="358"/>
      <c r="E594" s="358"/>
      <c r="F594" s="343"/>
      <c r="G594" s="522"/>
      <c r="H594" s="517"/>
    </row>
    <row r="595" ht="15" spans="1:8">
      <c r="A595" s="355">
        <v>2080905</v>
      </c>
      <c r="B595" s="356" t="s">
        <v>469</v>
      </c>
      <c r="C595" s="358">
        <v>300</v>
      </c>
      <c r="D595" s="358">
        <v>652</v>
      </c>
      <c r="E595" s="358">
        <v>642</v>
      </c>
      <c r="F595" s="343">
        <f t="shared" ref="F595:F599" si="151">E595/D595*100</f>
        <v>98.4662576687116</v>
      </c>
      <c r="G595" s="522">
        <v>310</v>
      </c>
      <c r="H595" s="517"/>
    </row>
    <row r="596" ht="15" spans="1:8">
      <c r="A596" s="355">
        <v>2080999</v>
      </c>
      <c r="B596" s="356" t="s">
        <v>470</v>
      </c>
      <c r="C596" s="358">
        <v>920</v>
      </c>
      <c r="D596" s="358">
        <v>530</v>
      </c>
      <c r="E596" s="358">
        <v>482</v>
      </c>
      <c r="F596" s="343">
        <f t="shared" si="151"/>
        <v>90.9433962264151</v>
      </c>
      <c r="G596" s="522">
        <v>1769</v>
      </c>
      <c r="H596" s="517">
        <f t="shared" si="150"/>
        <v>92.2826086956522</v>
      </c>
    </row>
    <row r="597" ht="15" spans="1:8">
      <c r="A597" s="350">
        <v>20810</v>
      </c>
      <c r="B597" s="351" t="s">
        <v>471</v>
      </c>
      <c r="C597" s="520">
        <f t="shared" ref="C597:G597" si="152">SUBTOTAL(9,C598:C604)</f>
        <v>2699</v>
      </c>
      <c r="D597" s="520">
        <f t="shared" si="152"/>
        <v>4381</v>
      </c>
      <c r="E597" s="520">
        <f t="shared" si="152"/>
        <v>4379</v>
      </c>
      <c r="F597" s="353">
        <f t="shared" si="151"/>
        <v>99.9543483223008</v>
      </c>
      <c r="G597" s="520">
        <f t="shared" si="152"/>
        <v>2907</v>
      </c>
      <c r="H597" s="521">
        <f t="shared" si="150"/>
        <v>7.70655798443869</v>
      </c>
    </row>
    <row r="598" ht="15" spans="1:8">
      <c r="A598" s="355">
        <v>2081001</v>
      </c>
      <c r="B598" s="356" t="s">
        <v>472</v>
      </c>
      <c r="C598" s="358">
        <v>713</v>
      </c>
      <c r="D598" s="358">
        <v>663</v>
      </c>
      <c r="E598" s="358">
        <v>663</v>
      </c>
      <c r="F598" s="343">
        <f t="shared" si="151"/>
        <v>100</v>
      </c>
      <c r="G598" s="522">
        <v>616</v>
      </c>
      <c r="H598" s="517">
        <f t="shared" si="150"/>
        <v>-13.6044880785414</v>
      </c>
    </row>
    <row r="599" ht="15" spans="1:8">
      <c r="A599" s="355">
        <v>2081002</v>
      </c>
      <c r="B599" s="356" t="s">
        <v>473</v>
      </c>
      <c r="C599" s="358">
        <v>1408</v>
      </c>
      <c r="D599" s="358">
        <v>1582</v>
      </c>
      <c r="E599" s="358">
        <v>1582</v>
      </c>
      <c r="F599" s="343">
        <f t="shared" si="151"/>
        <v>100</v>
      </c>
      <c r="G599" s="522">
        <v>1670</v>
      </c>
      <c r="H599" s="517">
        <f t="shared" si="150"/>
        <v>18.6079545454545</v>
      </c>
    </row>
    <row r="600" ht="15" spans="1:8">
      <c r="A600" s="355">
        <v>2081003</v>
      </c>
      <c r="B600" s="356" t="s">
        <v>474</v>
      </c>
      <c r="C600" s="358"/>
      <c r="D600" s="358"/>
      <c r="E600" s="358"/>
      <c r="F600" s="343"/>
      <c r="G600" s="522"/>
      <c r="H600" s="517"/>
    </row>
    <row r="601" ht="15" spans="1:8">
      <c r="A601" s="355">
        <v>2081004</v>
      </c>
      <c r="B601" s="356" t="s">
        <v>475</v>
      </c>
      <c r="C601" s="358">
        <v>263</v>
      </c>
      <c r="D601" s="358">
        <v>330</v>
      </c>
      <c r="E601" s="358">
        <v>328</v>
      </c>
      <c r="F601" s="343">
        <f t="shared" ref="F601:F609" si="153">E601/D601*100</f>
        <v>99.3939393939394</v>
      </c>
      <c r="G601" s="522">
        <v>285</v>
      </c>
      <c r="H601" s="517">
        <f t="shared" ref="H601:H606" si="154">G601/C601*100-100</f>
        <v>8.36501901140684</v>
      </c>
    </row>
    <row r="602" ht="15" spans="1:8">
      <c r="A602" s="355">
        <v>2081005</v>
      </c>
      <c r="B602" s="356" t="s">
        <v>476</v>
      </c>
      <c r="C602" s="358">
        <v>315</v>
      </c>
      <c r="D602" s="358">
        <v>284</v>
      </c>
      <c r="E602" s="358">
        <v>284</v>
      </c>
      <c r="F602" s="343">
        <f t="shared" si="153"/>
        <v>100</v>
      </c>
      <c r="G602" s="522">
        <v>262</v>
      </c>
      <c r="H602" s="517">
        <f t="shared" si="154"/>
        <v>-16.8253968253968</v>
      </c>
    </row>
    <row r="603" ht="15" spans="1:8">
      <c r="A603" s="355">
        <v>2081006</v>
      </c>
      <c r="B603" s="356" t="s">
        <v>477</v>
      </c>
      <c r="C603" s="358"/>
      <c r="D603" s="358">
        <v>1503</v>
      </c>
      <c r="E603" s="358">
        <v>1503</v>
      </c>
      <c r="F603" s="343">
        <f t="shared" si="153"/>
        <v>100</v>
      </c>
      <c r="G603" s="522">
        <v>74</v>
      </c>
      <c r="H603" s="517"/>
    </row>
    <row r="604" ht="15" spans="1:8">
      <c r="A604" s="355">
        <v>2081099</v>
      </c>
      <c r="B604" s="356" t="s">
        <v>478</v>
      </c>
      <c r="C604" s="358"/>
      <c r="D604" s="358">
        <v>19</v>
      </c>
      <c r="E604" s="358">
        <v>19</v>
      </c>
      <c r="F604" s="343">
        <f t="shared" si="153"/>
        <v>100</v>
      </c>
      <c r="G604" s="522"/>
      <c r="H604" s="517"/>
    </row>
    <row r="605" ht="15" spans="1:8">
      <c r="A605" s="350">
        <v>20811</v>
      </c>
      <c r="B605" s="351" t="s">
        <v>479</v>
      </c>
      <c r="C605" s="523">
        <f t="shared" ref="C605:G605" si="155">SUBTOTAL(9,C606:C613)</f>
        <v>3364</v>
      </c>
      <c r="D605" s="523">
        <f t="shared" si="155"/>
        <v>3825</v>
      </c>
      <c r="E605" s="523">
        <f t="shared" si="155"/>
        <v>3825</v>
      </c>
      <c r="F605" s="353">
        <f t="shared" si="153"/>
        <v>100</v>
      </c>
      <c r="G605" s="523">
        <f t="shared" si="155"/>
        <v>3132</v>
      </c>
      <c r="H605" s="521">
        <f t="shared" si="154"/>
        <v>-6.89655172413794</v>
      </c>
    </row>
    <row r="606" ht="15" spans="1:8">
      <c r="A606" s="355">
        <v>2081101</v>
      </c>
      <c r="B606" s="356" t="s">
        <v>77</v>
      </c>
      <c r="C606" s="358">
        <v>126</v>
      </c>
      <c r="D606" s="358">
        <v>134</v>
      </c>
      <c r="E606" s="358">
        <v>134</v>
      </c>
      <c r="F606" s="343">
        <f t="shared" si="153"/>
        <v>100</v>
      </c>
      <c r="G606" s="522">
        <v>116</v>
      </c>
      <c r="H606" s="517">
        <f t="shared" si="154"/>
        <v>-7.93650793650794</v>
      </c>
    </row>
    <row r="607" ht="15" spans="1:8">
      <c r="A607" s="355">
        <v>2081102</v>
      </c>
      <c r="B607" s="356" t="s">
        <v>78</v>
      </c>
      <c r="C607" s="358"/>
      <c r="D607" s="358">
        <v>13</v>
      </c>
      <c r="E607" s="358">
        <v>13</v>
      </c>
      <c r="F607" s="343">
        <f t="shared" si="153"/>
        <v>100</v>
      </c>
      <c r="G607" s="522"/>
      <c r="H607" s="517"/>
    </row>
    <row r="608" ht="15" spans="1:8">
      <c r="A608" s="355">
        <v>2081103</v>
      </c>
      <c r="B608" s="356" t="s">
        <v>79</v>
      </c>
      <c r="C608" s="358">
        <v>48</v>
      </c>
      <c r="D608" s="358">
        <v>46</v>
      </c>
      <c r="E608" s="358">
        <v>46</v>
      </c>
      <c r="F608" s="343">
        <f t="shared" si="153"/>
        <v>100</v>
      </c>
      <c r="G608" s="522">
        <v>66</v>
      </c>
      <c r="H608" s="517">
        <f t="shared" ref="H608:H610" si="156">G608/C608*100-100</f>
        <v>37.5</v>
      </c>
    </row>
    <row r="609" ht="15" spans="1:8">
      <c r="A609" s="355">
        <v>2081104</v>
      </c>
      <c r="B609" s="356" t="s">
        <v>480</v>
      </c>
      <c r="C609" s="358">
        <v>91</v>
      </c>
      <c r="D609" s="358">
        <v>94</v>
      </c>
      <c r="E609" s="358">
        <v>94</v>
      </c>
      <c r="F609" s="343">
        <f t="shared" si="153"/>
        <v>100</v>
      </c>
      <c r="G609" s="522"/>
      <c r="H609" s="517">
        <f t="shared" si="156"/>
        <v>-100</v>
      </c>
    </row>
    <row r="610" ht="15" spans="1:8">
      <c r="A610" s="355">
        <v>2081105</v>
      </c>
      <c r="B610" s="356" t="s">
        <v>481</v>
      </c>
      <c r="C610" s="358">
        <v>1</v>
      </c>
      <c r="D610" s="358"/>
      <c r="E610" s="358"/>
      <c r="F610" s="343"/>
      <c r="G610" s="522"/>
      <c r="H610" s="517">
        <f t="shared" si="156"/>
        <v>-100</v>
      </c>
    </row>
    <row r="611" ht="15" spans="1:8">
      <c r="A611" s="355">
        <v>2081106</v>
      </c>
      <c r="B611" s="356" t="s">
        <v>482</v>
      </c>
      <c r="C611" s="358"/>
      <c r="D611" s="358"/>
      <c r="E611" s="358"/>
      <c r="F611" s="343"/>
      <c r="G611" s="522"/>
      <c r="H611" s="517"/>
    </row>
    <row r="612" ht="15" spans="1:8">
      <c r="A612" s="355">
        <v>2081107</v>
      </c>
      <c r="B612" s="356" t="s">
        <v>483</v>
      </c>
      <c r="C612" s="358">
        <v>3098</v>
      </c>
      <c r="D612" s="358">
        <v>2878</v>
      </c>
      <c r="E612" s="358">
        <v>2878</v>
      </c>
      <c r="F612" s="343">
        <f t="shared" ref="F612:F615" si="157">E612/D612*100</f>
        <v>100</v>
      </c>
      <c r="G612" s="522">
        <v>2860</v>
      </c>
      <c r="H612" s="517">
        <f t="shared" ref="H612:H615" si="158">G612/C612*100-100</f>
        <v>-7.68237572627501</v>
      </c>
    </row>
    <row r="613" ht="15" spans="1:8">
      <c r="A613" s="355">
        <v>2081199</v>
      </c>
      <c r="B613" s="356" t="s">
        <v>484</v>
      </c>
      <c r="C613" s="358"/>
      <c r="D613" s="358">
        <v>660</v>
      </c>
      <c r="E613" s="358">
        <v>660</v>
      </c>
      <c r="F613" s="343">
        <f t="shared" si="157"/>
        <v>100</v>
      </c>
      <c r="G613" s="522">
        <v>90</v>
      </c>
      <c r="H613" s="517"/>
    </row>
    <row r="614" ht="15" spans="1:8">
      <c r="A614" s="350">
        <v>20816</v>
      </c>
      <c r="B614" s="351" t="s">
        <v>485</v>
      </c>
      <c r="C614" s="523">
        <f t="shared" ref="C614:G614" si="159">SUBTOTAL(9,C615:C619)</f>
        <v>61</v>
      </c>
      <c r="D614" s="523">
        <f t="shared" si="159"/>
        <v>65</v>
      </c>
      <c r="E614" s="523">
        <f t="shared" si="159"/>
        <v>65</v>
      </c>
      <c r="F614" s="353">
        <f t="shared" si="157"/>
        <v>100</v>
      </c>
      <c r="G614" s="523">
        <f t="shared" si="159"/>
        <v>64</v>
      </c>
      <c r="H614" s="521">
        <f t="shared" si="158"/>
        <v>4.91803278688525</v>
      </c>
    </row>
    <row r="615" ht="15" spans="1:8">
      <c r="A615" s="355">
        <v>2081601</v>
      </c>
      <c r="B615" s="356" t="s">
        <v>77</v>
      </c>
      <c r="C615" s="358">
        <v>60</v>
      </c>
      <c r="D615" s="358">
        <v>64</v>
      </c>
      <c r="E615" s="358">
        <v>64</v>
      </c>
      <c r="F615" s="343">
        <f t="shared" si="157"/>
        <v>100</v>
      </c>
      <c r="G615" s="522">
        <v>63</v>
      </c>
      <c r="H615" s="517">
        <f t="shared" si="158"/>
        <v>5</v>
      </c>
    </row>
    <row r="616" ht="15" spans="1:8">
      <c r="A616" s="355">
        <v>2081602</v>
      </c>
      <c r="B616" s="356" t="s">
        <v>78</v>
      </c>
      <c r="C616" s="358"/>
      <c r="D616" s="358"/>
      <c r="E616" s="358"/>
      <c r="F616" s="343"/>
      <c r="G616" s="522"/>
      <c r="H616" s="517"/>
    </row>
    <row r="617" ht="15" spans="1:8">
      <c r="A617" s="355">
        <v>2081603</v>
      </c>
      <c r="B617" s="356" t="s">
        <v>79</v>
      </c>
      <c r="C617" s="358"/>
      <c r="D617" s="358"/>
      <c r="E617" s="358"/>
      <c r="F617" s="343"/>
      <c r="G617" s="522"/>
      <c r="H617" s="517"/>
    </row>
    <row r="618" ht="15" spans="1:8">
      <c r="A618" s="355">
        <v>2081650</v>
      </c>
      <c r="B618" s="356" t="s">
        <v>86</v>
      </c>
      <c r="C618" s="358"/>
      <c r="D618" s="358"/>
      <c r="E618" s="358"/>
      <c r="F618" s="343"/>
      <c r="G618" s="522"/>
      <c r="H618" s="517"/>
    </row>
    <row r="619" ht="15" spans="1:8">
      <c r="A619" s="355">
        <v>2081699</v>
      </c>
      <c r="B619" s="356" t="s">
        <v>486</v>
      </c>
      <c r="C619" s="358">
        <v>1</v>
      </c>
      <c r="D619" s="358">
        <v>1</v>
      </c>
      <c r="E619" s="358">
        <v>1</v>
      </c>
      <c r="F619" s="343">
        <f t="shared" ref="F619:F628" si="160">E619/D619*100</f>
        <v>100</v>
      </c>
      <c r="G619" s="522">
        <v>1</v>
      </c>
      <c r="H619" s="517">
        <f t="shared" ref="H619:H628" si="161">G619/C619*100-100</f>
        <v>0</v>
      </c>
    </row>
    <row r="620" ht="15" spans="1:8">
      <c r="A620" s="350">
        <v>20819</v>
      </c>
      <c r="B620" s="351" t="s">
        <v>487</v>
      </c>
      <c r="C620" s="523">
        <f t="shared" ref="C620:G620" si="162">SUBTOTAL(9,C621:C622)</f>
        <v>19427</v>
      </c>
      <c r="D620" s="523">
        <f t="shared" si="162"/>
        <v>20483</v>
      </c>
      <c r="E620" s="523">
        <f t="shared" si="162"/>
        <v>20483</v>
      </c>
      <c r="F620" s="353">
        <f t="shared" si="160"/>
        <v>100</v>
      </c>
      <c r="G620" s="523">
        <f t="shared" si="162"/>
        <v>22675</v>
      </c>
      <c r="H620" s="521">
        <f t="shared" si="161"/>
        <v>16.7189993308282</v>
      </c>
    </row>
    <row r="621" ht="15" spans="1:8">
      <c r="A621" s="355">
        <v>2081901</v>
      </c>
      <c r="B621" s="356" t="s">
        <v>488</v>
      </c>
      <c r="C621" s="358">
        <v>4739</v>
      </c>
      <c r="D621" s="358">
        <v>4697</v>
      </c>
      <c r="E621" s="358">
        <v>4697</v>
      </c>
      <c r="F621" s="343">
        <f t="shared" si="160"/>
        <v>100</v>
      </c>
      <c r="G621" s="522">
        <v>4861</v>
      </c>
      <c r="H621" s="517">
        <f t="shared" si="161"/>
        <v>2.57438278117745</v>
      </c>
    </row>
    <row r="622" ht="15" spans="1:8">
      <c r="A622" s="355">
        <v>2081902</v>
      </c>
      <c r="B622" s="356" t="s">
        <v>489</v>
      </c>
      <c r="C622" s="358">
        <v>14688</v>
      </c>
      <c r="D622" s="358">
        <v>15786</v>
      </c>
      <c r="E622" s="358">
        <v>15786</v>
      </c>
      <c r="F622" s="343">
        <f t="shared" si="160"/>
        <v>100</v>
      </c>
      <c r="G622" s="522">
        <v>17814</v>
      </c>
      <c r="H622" s="517">
        <f t="shared" si="161"/>
        <v>21.2826797385621</v>
      </c>
    </row>
    <row r="623" ht="15" spans="1:8">
      <c r="A623" s="350">
        <v>20820</v>
      </c>
      <c r="B623" s="351" t="s">
        <v>490</v>
      </c>
      <c r="C623" s="523">
        <f t="shared" ref="C623:G623" si="163">SUBTOTAL(9,C624:C625)</f>
        <v>396</v>
      </c>
      <c r="D623" s="523">
        <f t="shared" si="163"/>
        <v>437</v>
      </c>
      <c r="E623" s="523">
        <f t="shared" si="163"/>
        <v>437</v>
      </c>
      <c r="F623" s="353">
        <f t="shared" si="160"/>
        <v>100</v>
      </c>
      <c r="G623" s="523">
        <f t="shared" si="163"/>
        <v>506</v>
      </c>
      <c r="H623" s="521">
        <f t="shared" si="161"/>
        <v>27.7777777777778</v>
      </c>
    </row>
    <row r="624" ht="15" spans="1:8">
      <c r="A624" s="355">
        <v>2082001</v>
      </c>
      <c r="B624" s="356" t="s">
        <v>491</v>
      </c>
      <c r="C624" s="358">
        <v>330</v>
      </c>
      <c r="D624" s="358">
        <v>374</v>
      </c>
      <c r="E624" s="358">
        <v>374</v>
      </c>
      <c r="F624" s="343">
        <f t="shared" si="160"/>
        <v>100</v>
      </c>
      <c r="G624" s="522">
        <v>400</v>
      </c>
      <c r="H624" s="517">
        <f t="shared" si="161"/>
        <v>21.2121212121212</v>
      </c>
    </row>
    <row r="625" ht="15" spans="1:8">
      <c r="A625" s="355">
        <v>2082002</v>
      </c>
      <c r="B625" s="356" t="s">
        <v>492</v>
      </c>
      <c r="C625" s="358">
        <v>66</v>
      </c>
      <c r="D625" s="358">
        <v>63</v>
      </c>
      <c r="E625" s="358">
        <v>63</v>
      </c>
      <c r="F625" s="343">
        <f t="shared" si="160"/>
        <v>100</v>
      </c>
      <c r="G625" s="522">
        <v>106</v>
      </c>
      <c r="H625" s="517">
        <f t="shared" si="161"/>
        <v>60.6060606060606</v>
      </c>
    </row>
    <row r="626" ht="15" spans="1:8">
      <c r="A626" s="350">
        <v>20821</v>
      </c>
      <c r="B626" s="351" t="s">
        <v>493</v>
      </c>
      <c r="C626" s="523">
        <f t="shared" ref="C626:G626" si="164">SUBTOTAL(9,C627:C628)</f>
        <v>8703</v>
      </c>
      <c r="D626" s="523">
        <f t="shared" si="164"/>
        <v>9175</v>
      </c>
      <c r="E626" s="523">
        <f t="shared" si="164"/>
        <v>9175</v>
      </c>
      <c r="F626" s="353">
        <f t="shared" si="160"/>
        <v>100</v>
      </c>
      <c r="G626" s="523">
        <f t="shared" si="164"/>
        <v>8800</v>
      </c>
      <c r="H626" s="521">
        <f t="shared" si="161"/>
        <v>1.11455819832243</v>
      </c>
    </row>
    <row r="627" ht="15" spans="1:8">
      <c r="A627" s="355">
        <v>2082101</v>
      </c>
      <c r="B627" s="356" t="s">
        <v>494</v>
      </c>
      <c r="C627" s="358">
        <v>889</v>
      </c>
      <c r="D627" s="358">
        <v>831</v>
      </c>
      <c r="E627" s="358">
        <v>831</v>
      </c>
      <c r="F627" s="343">
        <f t="shared" si="160"/>
        <v>100</v>
      </c>
      <c r="G627" s="522">
        <v>6270</v>
      </c>
      <c r="H627" s="517">
        <f t="shared" si="161"/>
        <v>605.286839145107</v>
      </c>
    </row>
    <row r="628" ht="15" spans="1:8">
      <c r="A628" s="355">
        <v>2082102</v>
      </c>
      <c r="B628" s="356" t="s">
        <v>495</v>
      </c>
      <c r="C628" s="358">
        <v>7814</v>
      </c>
      <c r="D628" s="358">
        <v>8344</v>
      </c>
      <c r="E628" s="358">
        <v>8344</v>
      </c>
      <c r="F628" s="343">
        <f t="shared" si="160"/>
        <v>100</v>
      </c>
      <c r="G628" s="522">
        <v>2530</v>
      </c>
      <c r="H628" s="517">
        <f t="shared" si="161"/>
        <v>-67.6222165344254</v>
      </c>
    </row>
    <row r="629" ht="15" spans="1:8">
      <c r="A629" s="350">
        <v>20824</v>
      </c>
      <c r="B629" s="351" t="s">
        <v>496</v>
      </c>
      <c r="C629" s="523"/>
      <c r="D629" s="523"/>
      <c r="E629" s="523"/>
      <c r="F629" s="353"/>
      <c r="G629" s="523"/>
      <c r="H629" s="521"/>
    </row>
    <row r="630" ht="15" spans="1:8">
      <c r="A630" s="355">
        <v>2082401</v>
      </c>
      <c r="B630" s="356" t="s">
        <v>497</v>
      </c>
      <c r="C630" s="358"/>
      <c r="D630" s="358"/>
      <c r="E630" s="358"/>
      <c r="F630" s="343"/>
      <c r="G630" s="522"/>
      <c r="H630" s="517"/>
    </row>
    <row r="631" ht="15" spans="1:8">
      <c r="A631" s="355">
        <v>2082402</v>
      </c>
      <c r="B631" s="356" t="s">
        <v>498</v>
      </c>
      <c r="C631" s="358"/>
      <c r="D631" s="358"/>
      <c r="E631" s="358"/>
      <c r="F631" s="343"/>
      <c r="G631" s="522"/>
      <c r="H631" s="517"/>
    </row>
    <row r="632" ht="15" spans="1:8">
      <c r="A632" s="350">
        <v>20825</v>
      </c>
      <c r="B632" s="351" t="s">
        <v>499</v>
      </c>
      <c r="C632" s="523">
        <f t="shared" ref="C632:G632" si="165">SUBTOTAL(9,C633:C634)</f>
        <v>60</v>
      </c>
      <c r="D632" s="523">
        <f t="shared" si="165"/>
        <v>431</v>
      </c>
      <c r="E632" s="523">
        <f t="shared" si="165"/>
        <v>428</v>
      </c>
      <c r="F632" s="353">
        <f t="shared" ref="F632:F635" si="166">E632/D632*100</f>
        <v>99.3039443155453</v>
      </c>
      <c r="G632" s="523">
        <f t="shared" si="165"/>
        <v>63</v>
      </c>
      <c r="H632" s="521">
        <f t="shared" ref="H632:H635" si="167">G632/C632*100-100</f>
        <v>5</v>
      </c>
    </row>
    <row r="633" ht="15" spans="1:8">
      <c r="A633" s="355">
        <v>2082501</v>
      </c>
      <c r="B633" s="356" t="s">
        <v>500</v>
      </c>
      <c r="C633" s="358"/>
      <c r="D633" s="358"/>
      <c r="E633" s="358"/>
      <c r="F633" s="343"/>
      <c r="G633" s="522"/>
      <c r="H633" s="517"/>
    </row>
    <row r="634" ht="15" spans="1:8">
      <c r="A634" s="355">
        <v>2082502</v>
      </c>
      <c r="B634" s="356" t="s">
        <v>501</v>
      </c>
      <c r="C634" s="358">
        <v>60</v>
      </c>
      <c r="D634" s="358">
        <v>431</v>
      </c>
      <c r="E634" s="358">
        <v>428</v>
      </c>
      <c r="F634" s="343">
        <f t="shared" si="166"/>
        <v>99.3039443155453</v>
      </c>
      <c r="G634" s="522">
        <v>63</v>
      </c>
      <c r="H634" s="517">
        <f t="shared" si="167"/>
        <v>5</v>
      </c>
    </row>
    <row r="635" ht="15" spans="1:8">
      <c r="A635" s="350">
        <v>20826</v>
      </c>
      <c r="B635" s="351" t="s">
        <v>502</v>
      </c>
      <c r="C635" s="523">
        <f t="shared" ref="C635:G635" si="168">SUBTOTAL(9,C636:C638)</f>
        <v>5345</v>
      </c>
      <c r="D635" s="523">
        <f t="shared" si="168"/>
        <v>5806</v>
      </c>
      <c r="E635" s="523">
        <f t="shared" si="168"/>
        <v>5806</v>
      </c>
      <c r="F635" s="353">
        <f t="shared" si="166"/>
        <v>100</v>
      </c>
      <c r="G635" s="523">
        <f t="shared" si="168"/>
        <v>6588</v>
      </c>
      <c r="H635" s="521">
        <f t="shared" si="167"/>
        <v>23.2553788587465</v>
      </c>
    </row>
    <row r="636" ht="15" spans="1:8">
      <c r="A636" s="355">
        <v>2082601</v>
      </c>
      <c r="B636" s="356" t="s">
        <v>503</v>
      </c>
      <c r="C636" s="358"/>
      <c r="D636" s="358"/>
      <c r="E636" s="358"/>
      <c r="F636" s="343"/>
      <c r="G636" s="522"/>
      <c r="H636" s="517"/>
    </row>
    <row r="637" ht="15" spans="1:8">
      <c r="A637" s="355">
        <v>2082602</v>
      </c>
      <c r="B637" s="356" t="s">
        <v>504</v>
      </c>
      <c r="C637" s="358">
        <v>5345</v>
      </c>
      <c r="D637" s="358">
        <v>5806</v>
      </c>
      <c r="E637" s="358">
        <v>5806</v>
      </c>
      <c r="F637" s="343">
        <f>E637/D637*100</f>
        <v>100</v>
      </c>
      <c r="G637" s="522">
        <v>6588</v>
      </c>
      <c r="H637" s="517">
        <f>G637/C637*100-100</f>
        <v>23.2553788587465</v>
      </c>
    </row>
    <row r="638" ht="15" spans="1:8">
      <c r="A638" s="355">
        <v>2082699</v>
      </c>
      <c r="B638" s="356" t="s">
        <v>505</v>
      </c>
      <c r="C638" s="358"/>
      <c r="D638" s="358"/>
      <c r="E638" s="358"/>
      <c r="F638" s="343"/>
      <c r="G638" s="522"/>
      <c r="H638" s="517"/>
    </row>
    <row r="639" ht="15" spans="1:8">
      <c r="A639" s="350">
        <v>20827</v>
      </c>
      <c r="B639" s="351" t="s">
        <v>506</v>
      </c>
      <c r="C639" s="523">
        <f>SUBTOTAL(9,C640:C642)</f>
        <v>0</v>
      </c>
      <c r="D639" s="523">
        <f>SUBTOTAL(9,D640:D642)</f>
        <v>0</v>
      </c>
      <c r="E639" s="523">
        <f>SUBTOTAL(9,E640:E642)</f>
        <v>0</v>
      </c>
      <c r="F639" s="353"/>
      <c r="G639" s="523"/>
      <c r="H639" s="521"/>
    </row>
    <row r="640" ht="15" spans="1:8">
      <c r="A640" s="355">
        <v>2082701</v>
      </c>
      <c r="B640" s="356" t="s">
        <v>507</v>
      </c>
      <c r="C640" s="358"/>
      <c r="D640" s="358"/>
      <c r="E640" s="358"/>
      <c r="F640" s="343"/>
      <c r="G640" s="522"/>
      <c r="H640" s="517"/>
    </row>
    <row r="641" ht="15" spans="1:8">
      <c r="A641" s="355">
        <v>2082702</v>
      </c>
      <c r="B641" s="356" t="s">
        <v>508</v>
      </c>
      <c r="C641" s="358"/>
      <c r="D641" s="358"/>
      <c r="E641" s="358"/>
      <c r="F641" s="343"/>
      <c r="G641" s="522"/>
      <c r="H641" s="517"/>
    </row>
    <row r="642" ht="15" spans="1:8">
      <c r="A642" s="355">
        <v>2082799</v>
      </c>
      <c r="B642" s="356" t="s">
        <v>509</v>
      </c>
      <c r="C642" s="358"/>
      <c r="D642" s="358"/>
      <c r="E642" s="358"/>
      <c r="F642" s="343"/>
      <c r="G642" s="522"/>
      <c r="H642" s="517"/>
    </row>
    <row r="643" ht="15" spans="1:8">
      <c r="A643" s="350">
        <v>20828</v>
      </c>
      <c r="B643" s="351" t="s">
        <v>510</v>
      </c>
      <c r="C643" s="523">
        <f t="shared" ref="C643:G643" si="169">SUBTOTAL(9,C644:C651)</f>
        <v>518</v>
      </c>
      <c r="D643" s="523">
        <f t="shared" si="169"/>
        <v>1509</v>
      </c>
      <c r="E643" s="523">
        <f t="shared" si="169"/>
        <v>1509</v>
      </c>
      <c r="F643" s="353">
        <f t="shared" ref="F643:F647" si="170">E643/D643*100</f>
        <v>100</v>
      </c>
      <c r="G643" s="523">
        <f t="shared" si="169"/>
        <v>552</v>
      </c>
      <c r="H643" s="521">
        <f t="shared" ref="H643:H647" si="171">G643/C643*100-100</f>
        <v>6.56370656370657</v>
      </c>
    </row>
    <row r="644" ht="15" spans="1:8">
      <c r="A644" s="355">
        <v>2082801</v>
      </c>
      <c r="B644" s="356" t="s">
        <v>77</v>
      </c>
      <c r="C644" s="358">
        <v>204</v>
      </c>
      <c r="D644" s="358">
        <v>237</v>
      </c>
      <c r="E644" s="358">
        <v>237</v>
      </c>
      <c r="F644" s="343">
        <f t="shared" si="170"/>
        <v>100</v>
      </c>
      <c r="G644" s="522">
        <v>227</v>
      </c>
      <c r="H644" s="517">
        <f t="shared" si="171"/>
        <v>11.2745098039216</v>
      </c>
    </row>
    <row r="645" ht="15" spans="1:8">
      <c r="A645" s="355">
        <v>2082802</v>
      </c>
      <c r="B645" s="356" t="s">
        <v>78</v>
      </c>
      <c r="C645" s="358"/>
      <c r="D645" s="358"/>
      <c r="E645" s="358"/>
      <c r="F645" s="343"/>
      <c r="G645" s="522"/>
      <c r="H645" s="517"/>
    </row>
    <row r="646" ht="15" spans="1:8">
      <c r="A646" s="355">
        <v>2082803</v>
      </c>
      <c r="B646" s="356" t="s">
        <v>79</v>
      </c>
      <c r="C646" s="358"/>
      <c r="D646" s="358"/>
      <c r="E646" s="358"/>
      <c r="F646" s="343"/>
      <c r="G646" s="522"/>
      <c r="H646" s="517"/>
    </row>
    <row r="647" ht="15" spans="1:8">
      <c r="A647" s="355">
        <v>2082804</v>
      </c>
      <c r="B647" s="356" t="s">
        <v>511</v>
      </c>
      <c r="C647" s="358">
        <v>18</v>
      </c>
      <c r="D647" s="358">
        <v>503</v>
      </c>
      <c r="E647" s="358">
        <v>503</v>
      </c>
      <c r="F647" s="343">
        <f t="shared" si="170"/>
        <v>100</v>
      </c>
      <c r="G647" s="522">
        <v>18</v>
      </c>
      <c r="H647" s="517">
        <f t="shared" si="171"/>
        <v>0</v>
      </c>
    </row>
    <row r="648" ht="15" spans="1:8">
      <c r="A648" s="355">
        <v>2082805</v>
      </c>
      <c r="B648" s="356" t="s">
        <v>512</v>
      </c>
      <c r="C648" s="358"/>
      <c r="D648" s="358"/>
      <c r="E648" s="358"/>
      <c r="F648" s="343"/>
      <c r="G648" s="522"/>
      <c r="H648" s="517"/>
    </row>
    <row r="649" ht="15" spans="1:8">
      <c r="A649" s="355">
        <v>2082806</v>
      </c>
      <c r="B649" s="356" t="s">
        <v>117</v>
      </c>
      <c r="C649" s="358"/>
      <c r="D649" s="358"/>
      <c r="E649" s="358"/>
      <c r="F649" s="343"/>
      <c r="G649" s="522"/>
      <c r="H649" s="517"/>
    </row>
    <row r="650" ht="15" spans="1:8">
      <c r="A650" s="355">
        <v>2082850</v>
      </c>
      <c r="B650" s="356" t="s">
        <v>86</v>
      </c>
      <c r="C650" s="358">
        <v>164</v>
      </c>
      <c r="D650" s="358">
        <v>174</v>
      </c>
      <c r="E650" s="358">
        <v>174</v>
      </c>
      <c r="F650" s="343">
        <f t="shared" ref="F650:F660" si="172">E650/D650*100</f>
        <v>100</v>
      </c>
      <c r="G650" s="522">
        <v>175</v>
      </c>
      <c r="H650" s="517">
        <f t="shared" ref="H650:H660" si="173">G650/C650*100-100</f>
        <v>6.70731707317074</v>
      </c>
    </row>
    <row r="651" ht="15" spans="1:8">
      <c r="A651" s="355">
        <v>2082899</v>
      </c>
      <c r="B651" s="356" t="s">
        <v>513</v>
      </c>
      <c r="C651" s="358">
        <v>132</v>
      </c>
      <c r="D651" s="358">
        <v>595</v>
      </c>
      <c r="E651" s="358">
        <v>595</v>
      </c>
      <c r="F651" s="343">
        <f t="shared" si="172"/>
        <v>100</v>
      </c>
      <c r="G651" s="522">
        <v>132</v>
      </c>
      <c r="H651" s="517">
        <f t="shared" si="173"/>
        <v>0</v>
      </c>
    </row>
    <row r="652" ht="15" spans="1:8">
      <c r="A652" s="350">
        <v>20830</v>
      </c>
      <c r="B652" s="351" t="s">
        <v>514</v>
      </c>
      <c r="C652" s="523"/>
      <c r="D652" s="523">
        <f t="shared" ref="D652:G652" si="174">SUBTOTAL(9,D653:D654)</f>
        <v>383</v>
      </c>
      <c r="E652" s="523">
        <f t="shared" si="174"/>
        <v>383</v>
      </c>
      <c r="F652" s="353">
        <f t="shared" si="172"/>
        <v>100</v>
      </c>
      <c r="G652" s="523">
        <f t="shared" si="174"/>
        <v>119</v>
      </c>
      <c r="H652" s="521"/>
    </row>
    <row r="653" ht="15" spans="1:8">
      <c r="A653" s="355">
        <v>2083001</v>
      </c>
      <c r="B653" s="356" t="s">
        <v>515</v>
      </c>
      <c r="C653" s="358"/>
      <c r="D653" s="358">
        <v>380</v>
      </c>
      <c r="E653" s="358">
        <v>380</v>
      </c>
      <c r="F653" s="343">
        <f t="shared" si="172"/>
        <v>100</v>
      </c>
      <c r="G653" s="522">
        <v>119</v>
      </c>
      <c r="H653" s="517"/>
    </row>
    <row r="654" ht="15" spans="1:8">
      <c r="A654" s="355">
        <v>2083099</v>
      </c>
      <c r="B654" s="356" t="s">
        <v>516</v>
      </c>
      <c r="C654" s="358"/>
      <c r="D654" s="358">
        <v>3</v>
      </c>
      <c r="E654" s="358">
        <v>3</v>
      </c>
      <c r="F654" s="343">
        <f t="shared" si="172"/>
        <v>100</v>
      </c>
      <c r="G654" s="522"/>
      <c r="H654" s="517"/>
    </row>
    <row r="655" ht="15" spans="1:8">
      <c r="A655" s="350">
        <v>20899</v>
      </c>
      <c r="B655" s="351" t="s">
        <v>517</v>
      </c>
      <c r="C655" s="523">
        <f t="shared" ref="C655:G655" si="175">SUBTOTAL(9,C656)</f>
        <v>2268</v>
      </c>
      <c r="D655" s="523">
        <f t="shared" si="175"/>
        <v>8981</v>
      </c>
      <c r="E655" s="523">
        <f t="shared" si="175"/>
        <v>8981</v>
      </c>
      <c r="F655" s="353">
        <f t="shared" si="172"/>
        <v>100</v>
      </c>
      <c r="G655" s="523">
        <f t="shared" si="175"/>
        <v>1409</v>
      </c>
      <c r="H655" s="521">
        <f t="shared" si="173"/>
        <v>-37.8747795414462</v>
      </c>
    </row>
    <row r="656" ht="15" spans="1:8">
      <c r="A656" s="355">
        <v>2089999</v>
      </c>
      <c r="B656" s="356" t="s">
        <v>517</v>
      </c>
      <c r="C656" s="358">
        <v>2268</v>
      </c>
      <c r="D656" s="358">
        <v>8981</v>
      </c>
      <c r="E656" s="358">
        <v>8981</v>
      </c>
      <c r="F656" s="343">
        <f t="shared" si="172"/>
        <v>100</v>
      </c>
      <c r="G656" s="522">
        <v>1409</v>
      </c>
      <c r="H656" s="517">
        <f t="shared" si="173"/>
        <v>-37.8747795414462</v>
      </c>
    </row>
    <row r="657" ht="15" spans="1:8">
      <c r="A657" s="345">
        <v>210</v>
      </c>
      <c r="B657" s="346" t="s">
        <v>518</v>
      </c>
      <c r="C657" s="518">
        <f t="shared" ref="C657:G657" si="176">SUBTOTAL(9,C658:C739)</f>
        <v>41227</v>
      </c>
      <c r="D657" s="518">
        <f t="shared" si="176"/>
        <v>60704</v>
      </c>
      <c r="E657" s="518">
        <f t="shared" si="176"/>
        <v>59602</v>
      </c>
      <c r="F657" s="348">
        <f t="shared" si="172"/>
        <v>98.1846336320506</v>
      </c>
      <c r="G657" s="518">
        <f t="shared" si="176"/>
        <v>47289</v>
      </c>
      <c r="H657" s="519">
        <f t="shared" si="173"/>
        <v>14.7039561452446</v>
      </c>
    </row>
    <row r="658" ht="15" spans="1:8">
      <c r="A658" s="350">
        <v>21001</v>
      </c>
      <c r="B658" s="351" t="s">
        <v>519</v>
      </c>
      <c r="C658" s="523">
        <f t="shared" ref="C658:G658" si="177">SUBTOTAL(9,C659:C662)</f>
        <v>735</v>
      </c>
      <c r="D658" s="523">
        <f t="shared" si="177"/>
        <v>925</v>
      </c>
      <c r="E658" s="523">
        <f t="shared" si="177"/>
        <v>925</v>
      </c>
      <c r="F658" s="353">
        <f t="shared" si="172"/>
        <v>100</v>
      </c>
      <c r="G658" s="523">
        <f t="shared" si="177"/>
        <v>792</v>
      </c>
      <c r="H658" s="521">
        <f t="shared" si="173"/>
        <v>7.75510204081633</v>
      </c>
    </row>
    <row r="659" ht="15" spans="1:8">
      <c r="A659" s="355">
        <v>2100101</v>
      </c>
      <c r="B659" s="356" t="s">
        <v>77</v>
      </c>
      <c r="C659" s="358">
        <v>732</v>
      </c>
      <c r="D659" s="358">
        <v>806</v>
      </c>
      <c r="E659" s="358">
        <v>806</v>
      </c>
      <c r="F659" s="343">
        <f t="shared" si="172"/>
        <v>100</v>
      </c>
      <c r="G659" s="522">
        <v>559</v>
      </c>
      <c r="H659" s="517">
        <f t="shared" si="173"/>
        <v>-23.6338797814208</v>
      </c>
    </row>
    <row r="660" ht="15" spans="1:8">
      <c r="A660" s="355">
        <v>2100102</v>
      </c>
      <c r="B660" s="356" t="s">
        <v>78</v>
      </c>
      <c r="C660" s="358">
        <v>3</v>
      </c>
      <c r="D660" s="358">
        <v>2</v>
      </c>
      <c r="E660" s="358">
        <v>2</v>
      </c>
      <c r="F660" s="343">
        <f t="shared" si="172"/>
        <v>100</v>
      </c>
      <c r="G660" s="522">
        <v>3</v>
      </c>
      <c r="H660" s="517">
        <f t="shared" si="173"/>
        <v>0</v>
      </c>
    </row>
    <row r="661" ht="15" spans="1:8">
      <c r="A661" s="355">
        <v>2100103</v>
      </c>
      <c r="B661" s="356" t="s">
        <v>79</v>
      </c>
      <c r="C661" s="358"/>
      <c r="D661" s="358"/>
      <c r="E661" s="358"/>
      <c r="F661" s="343"/>
      <c r="G661" s="522">
        <v>230</v>
      </c>
      <c r="H661" s="517"/>
    </row>
    <row r="662" ht="15" spans="1:8">
      <c r="A662" s="355">
        <v>2100199</v>
      </c>
      <c r="B662" s="356" t="s">
        <v>520</v>
      </c>
      <c r="C662" s="358"/>
      <c r="D662" s="358">
        <v>117</v>
      </c>
      <c r="E662" s="358">
        <v>117</v>
      </c>
      <c r="F662" s="343">
        <f t="shared" ref="F662:F665" si="178">E662/D662*100</f>
        <v>100</v>
      </c>
      <c r="G662" s="522"/>
      <c r="H662" s="517"/>
    </row>
    <row r="663" ht="15" spans="1:8">
      <c r="A663" s="350">
        <v>21002</v>
      </c>
      <c r="B663" s="351" t="s">
        <v>521</v>
      </c>
      <c r="C663" s="523">
        <f t="shared" ref="C663:G663" si="179">SUBTOTAL(9,C664:C677)</f>
        <v>800</v>
      </c>
      <c r="D663" s="523">
        <f t="shared" si="179"/>
        <v>1272</v>
      </c>
      <c r="E663" s="523">
        <f t="shared" si="179"/>
        <v>1272</v>
      </c>
      <c r="F663" s="353">
        <f t="shared" si="178"/>
        <v>100</v>
      </c>
      <c r="G663" s="523">
        <f t="shared" si="179"/>
        <v>813</v>
      </c>
      <c r="H663" s="521">
        <f t="shared" ref="H663:H665" si="180">G663/C663*100-100</f>
        <v>1.62500000000001</v>
      </c>
    </row>
    <row r="664" ht="15" spans="1:8">
      <c r="A664" s="355">
        <v>2100201</v>
      </c>
      <c r="B664" s="356" t="s">
        <v>522</v>
      </c>
      <c r="C664" s="358">
        <v>551</v>
      </c>
      <c r="D664" s="358">
        <v>662</v>
      </c>
      <c r="E664" s="358">
        <v>662</v>
      </c>
      <c r="F664" s="343">
        <f t="shared" si="178"/>
        <v>100</v>
      </c>
      <c r="G664" s="522">
        <v>564</v>
      </c>
      <c r="H664" s="517">
        <f t="shared" si="180"/>
        <v>2.35934664246824</v>
      </c>
    </row>
    <row r="665" ht="15" spans="1:8">
      <c r="A665" s="355">
        <v>2100202</v>
      </c>
      <c r="B665" s="356" t="s">
        <v>523</v>
      </c>
      <c r="C665" s="358">
        <v>249</v>
      </c>
      <c r="D665" s="358">
        <v>549</v>
      </c>
      <c r="E665" s="358">
        <v>549</v>
      </c>
      <c r="F665" s="343">
        <f t="shared" si="178"/>
        <v>100</v>
      </c>
      <c r="G665" s="522">
        <v>249</v>
      </c>
      <c r="H665" s="517">
        <f t="shared" si="180"/>
        <v>0</v>
      </c>
    </row>
    <row r="666" ht="15" spans="1:8">
      <c r="A666" s="355">
        <v>2100203</v>
      </c>
      <c r="B666" s="356" t="s">
        <v>524</v>
      </c>
      <c r="C666" s="358"/>
      <c r="D666" s="358"/>
      <c r="E666" s="358"/>
      <c r="F666" s="343"/>
      <c r="G666" s="522"/>
      <c r="H666" s="517"/>
    </row>
    <row r="667" ht="15" spans="1:8">
      <c r="A667" s="355">
        <v>2100204</v>
      </c>
      <c r="B667" s="356" t="s">
        <v>525</v>
      </c>
      <c r="C667" s="358"/>
      <c r="D667" s="358"/>
      <c r="E667" s="358"/>
      <c r="F667" s="343"/>
      <c r="G667" s="522"/>
      <c r="H667" s="517"/>
    </row>
    <row r="668" ht="15" spans="1:8">
      <c r="A668" s="355">
        <v>2100205</v>
      </c>
      <c r="B668" s="356" t="s">
        <v>526</v>
      </c>
      <c r="C668" s="358"/>
      <c r="D668" s="358"/>
      <c r="E668" s="358"/>
      <c r="F668" s="343"/>
      <c r="G668" s="522"/>
      <c r="H668" s="517"/>
    </row>
    <row r="669" ht="15" spans="1:8">
      <c r="A669" s="355">
        <v>2100206</v>
      </c>
      <c r="B669" s="356" t="s">
        <v>527</v>
      </c>
      <c r="C669" s="358"/>
      <c r="D669" s="358">
        <v>47</v>
      </c>
      <c r="E669" s="358">
        <v>47</v>
      </c>
      <c r="F669" s="343">
        <f>E669/D669*100</f>
        <v>100</v>
      </c>
      <c r="G669" s="522"/>
      <c r="H669" s="517"/>
    </row>
    <row r="670" ht="15" spans="1:8">
      <c r="A670" s="355">
        <v>2100207</v>
      </c>
      <c r="B670" s="356" t="s">
        <v>528</v>
      </c>
      <c r="C670" s="358"/>
      <c r="D670" s="358"/>
      <c r="E670" s="358"/>
      <c r="F670" s="343"/>
      <c r="G670" s="522"/>
      <c r="H670" s="517"/>
    </row>
    <row r="671" ht="15" spans="1:8">
      <c r="A671" s="355">
        <v>2100208</v>
      </c>
      <c r="B671" s="356" t="s">
        <v>529</v>
      </c>
      <c r="C671" s="358"/>
      <c r="D671" s="358"/>
      <c r="E671" s="358"/>
      <c r="F671" s="343"/>
      <c r="G671" s="522"/>
      <c r="H671" s="517"/>
    </row>
    <row r="672" ht="15" spans="1:8">
      <c r="A672" s="355">
        <v>2100209</v>
      </c>
      <c r="B672" s="356" t="s">
        <v>530</v>
      </c>
      <c r="C672" s="358"/>
      <c r="D672" s="358"/>
      <c r="E672" s="358"/>
      <c r="F672" s="343"/>
      <c r="G672" s="522"/>
      <c r="H672" s="517"/>
    </row>
    <row r="673" ht="15" spans="1:8">
      <c r="A673" s="355">
        <v>2100210</v>
      </c>
      <c r="B673" s="356" t="s">
        <v>531</v>
      </c>
      <c r="C673" s="358"/>
      <c r="D673" s="358"/>
      <c r="E673" s="358"/>
      <c r="F673" s="343"/>
      <c r="G673" s="522"/>
      <c r="H673" s="517"/>
    </row>
    <row r="674" ht="15" spans="1:8">
      <c r="A674" s="355">
        <v>2100211</v>
      </c>
      <c r="B674" s="356" t="s">
        <v>532</v>
      </c>
      <c r="C674" s="358"/>
      <c r="D674" s="358"/>
      <c r="E674" s="358"/>
      <c r="F674" s="343"/>
      <c r="G674" s="522"/>
      <c r="H674" s="517"/>
    </row>
    <row r="675" ht="15" spans="1:8">
      <c r="A675" s="355">
        <v>2100212</v>
      </c>
      <c r="B675" s="356" t="s">
        <v>533</v>
      </c>
      <c r="C675" s="358"/>
      <c r="D675" s="358"/>
      <c r="E675" s="358"/>
      <c r="F675" s="343"/>
      <c r="G675" s="522"/>
      <c r="H675" s="517"/>
    </row>
    <row r="676" ht="15" spans="1:8">
      <c r="A676" s="355">
        <v>2100213</v>
      </c>
      <c r="B676" s="356" t="s">
        <v>534</v>
      </c>
      <c r="C676" s="358"/>
      <c r="D676" s="358"/>
      <c r="E676" s="358"/>
      <c r="F676" s="343"/>
      <c r="G676" s="522"/>
      <c r="H676" s="517"/>
    </row>
    <row r="677" ht="15" spans="1:8">
      <c r="A677" s="355">
        <v>2100299</v>
      </c>
      <c r="B677" s="356" t="s">
        <v>535</v>
      </c>
      <c r="C677" s="358"/>
      <c r="D677" s="358">
        <v>14</v>
      </c>
      <c r="E677" s="358">
        <v>14</v>
      </c>
      <c r="F677" s="343">
        <f t="shared" ref="F677:F685" si="181">E677/D677*100</f>
        <v>100</v>
      </c>
      <c r="G677" s="522"/>
      <c r="H677" s="517"/>
    </row>
    <row r="678" ht="15" spans="1:8">
      <c r="A678" s="350">
        <v>21003</v>
      </c>
      <c r="B678" s="351" t="s">
        <v>536</v>
      </c>
      <c r="C678" s="523">
        <f t="shared" ref="C678:G678" si="182">SUBTOTAL(9,C679:C681)</f>
        <v>13922</v>
      </c>
      <c r="D678" s="523">
        <f t="shared" si="182"/>
        <v>16511</v>
      </c>
      <c r="E678" s="523">
        <f t="shared" si="182"/>
        <v>16511</v>
      </c>
      <c r="F678" s="353">
        <f t="shared" si="181"/>
        <v>100</v>
      </c>
      <c r="G678" s="523">
        <f t="shared" si="182"/>
        <v>14979</v>
      </c>
      <c r="H678" s="521">
        <f t="shared" ref="H678:H685" si="183">G678/C678*100-100</f>
        <v>7.59229995690274</v>
      </c>
    </row>
    <row r="679" ht="15" spans="1:8">
      <c r="A679" s="355">
        <v>2100301</v>
      </c>
      <c r="B679" s="356" t="s">
        <v>537</v>
      </c>
      <c r="C679" s="358"/>
      <c r="D679" s="358">
        <v>25</v>
      </c>
      <c r="E679" s="358">
        <v>25</v>
      </c>
      <c r="F679" s="343">
        <f t="shared" si="181"/>
        <v>100</v>
      </c>
      <c r="G679" s="522"/>
      <c r="H679" s="517"/>
    </row>
    <row r="680" ht="15" spans="1:8">
      <c r="A680" s="355">
        <v>2100302</v>
      </c>
      <c r="B680" s="356" t="s">
        <v>538</v>
      </c>
      <c r="C680" s="358">
        <v>13922</v>
      </c>
      <c r="D680" s="358">
        <v>15530</v>
      </c>
      <c r="E680" s="358">
        <v>15530</v>
      </c>
      <c r="F680" s="343">
        <f t="shared" si="181"/>
        <v>100</v>
      </c>
      <c r="G680" s="522">
        <v>14656</v>
      </c>
      <c r="H680" s="517">
        <f t="shared" si="183"/>
        <v>5.27223100129292</v>
      </c>
    </row>
    <row r="681" ht="15" spans="1:8">
      <c r="A681" s="355">
        <v>2100399</v>
      </c>
      <c r="B681" s="356" t="s">
        <v>539</v>
      </c>
      <c r="C681" s="358"/>
      <c r="D681" s="358">
        <v>956</v>
      </c>
      <c r="E681" s="358">
        <v>956</v>
      </c>
      <c r="F681" s="343">
        <f t="shared" si="181"/>
        <v>100</v>
      </c>
      <c r="G681" s="522">
        <v>323</v>
      </c>
      <c r="H681" s="517"/>
    </row>
    <row r="682" ht="15" spans="1:8">
      <c r="A682" s="350">
        <v>21004</v>
      </c>
      <c r="B682" s="351" t="s">
        <v>540</v>
      </c>
      <c r="C682" s="520">
        <f t="shared" ref="C682:G682" si="184">SUBTOTAL(9,C683:C693)</f>
        <v>9971</v>
      </c>
      <c r="D682" s="520">
        <f t="shared" si="184"/>
        <v>14365</v>
      </c>
      <c r="E682" s="520">
        <f t="shared" si="184"/>
        <v>14286</v>
      </c>
      <c r="F682" s="353">
        <f t="shared" si="181"/>
        <v>99.4500522102332</v>
      </c>
      <c r="G682" s="520">
        <f t="shared" si="184"/>
        <v>10941</v>
      </c>
      <c r="H682" s="521">
        <f t="shared" si="183"/>
        <v>9.72821181426136</v>
      </c>
    </row>
    <row r="683" ht="15" spans="1:8">
      <c r="A683" s="355">
        <v>2100401</v>
      </c>
      <c r="B683" s="356" t="s">
        <v>541</v>
      </c>
      <c r="C683" s="358">
        <v>1515</v>
      </c>
      <c r="D683" s="358">
        <v>1745</v>
      </c>
      <c r="E683" s="358">
        <v>1745</v>
      </c>
      <c r="F683" s="343">
        <f t="shared" si="181"/>
        <v>100</v>
      </c>
      <c r="G683" s="522">
        <v>1638</v>
      </c>
      <c r="H683" s="517">
        <f t="shared" si="183"/>
        <v>8.11881188118812</v>
      </c>
    </row>
    <row r="684" ht="15" spans="1:8">
      <c r="A684" s="355">
        <v>2100402</v>
      </c>
      <c r="B684" s="356" t="s">
        <v>542</v>
      </c>
      <c r="C684" s="358">
        <v>248</v>
      </c>
      <c r="D684" s="358">
        <v>301</v>
      </c>
      <c r="E684" s="358">
        <v>301</v>
      </c>
      <c r="F684" s="343">
        <f t="shared" si="181"/>
        <v>100</v>
      </c>
      <c r="G684" s="522">
        <v>253</v>
      </c>
      <c r="H684" s="517">
        <f t="shared" si="183"/>
        <v>2.01612903225808</v>
      </c>
    </row>
    <row r="685" ht="15" spans="1:8">
      <c r="A685" s="355">
        <v>2100403</v>
      </c>
      <c r="B685" s="356" t="s">
        <v>543</v>
      </c>
      <c r="C685" s="358">
        <v>1166</v>
      </c>
      <c r="D685" s="358">
        <v>1465</v>
      </c>
      <c r="E685" s="358">
        <v>1465</v>
      </c>
      <c r="F685" s="343">
        <f t="shared" si="181"/>
        <v>100</v>
      </c>
      <c r="G685" s="522">
        <v>1220</v>
      </c>
      <c r="H685" s="517">
        <f t="shared" si="183"/>
        <v>4.63121783876501</v>
      </c>
    </row>
    <row r="686" ht="15" spans="1:8">
      <c r="A686" s="355">
        <v>2100404</v>
      </c>
      <c r="B686" s="356" t="s">
        <v>544</v>
      </c>
      <c r="C686" s="358"/>
      <c r="D686" s="358"/>
      <c r="E686" s="358"/>
      <c r="F686" s="343"/>
      <c r="G686" s="522"/>
      <c r="H686" s="517"/>
    </row>
    <row r="687" ht="15" spans="1:8">
      <c r="A687" s="355">
        <v>2100405</v>
      </c>
      <c r="B687" s="356" t="s">
        <v>545</v>
      </c>
      <c r="C687" s="358"/>
      <c r="D687" s="358"/>
      <c r="E687" s="358"/>
      <c r="F687" s="343"/>
      <c r="G687" s="522"/>
      <c r="H687" s="517"/>
    </row>
    <row r="688" ht="15" spans="1:8">
      <c r="A688" s="355">
        <v>2100406</v>
      </c>
      <c r="B688" s="356" t="s">
        <v>546</v>
      </c>
      <c r="C688" s="358"/>
      <c r="D688" s="358"/>
      <c r="E688" s="358"/>
      <c r="F688" s="343"/>
      <c r="G688" s="522"/>
      <c r="H688" s="517"/>
    </row>
    <row r="689" ht="15" spans="1:8">
      <c r="A689" s="355">
        <v>2100407</v>
      </c>
      <c r="B689" s="356" t="s">
        <v>547</v>
      </c>
      <c r="C689" s="358"/>
      <c r="D689" s="358"/>
      <c r="E689" s="358"/>
      <c r="F689" s="343"/>
      <c r="G689" s="522"/>
      <c r="H689" s="517"/>
    </row>
    <row r="690" ht="15" spans="1:8">
      <c r="A690" s="355">
        <v>2100408</v>
      </c>
      <c r="B690" s="356" t="s">
        <v>548</v>
      </c>
      <c r="C690" s="358">
        <v>6983</v>
      </c>
      <c r="D690" s="358">
        <v>9082</v>
      </c>
      <c r="E690" s="358">
        <v>9082</v>
      </c>
      <c r="F690" s="343">
        <f t="shared" ref="F690:F694" si="185">E690/D690*100</f>
        <v>100</v>
      </c>
      <c r="G690" s="522">
        <v>7718</v>
      </c>
      <c r="H690" s="517">
        <f t="shared" ref="H690:H694" si="186">G690/C690*100-100</f>
        <v>10.5255620793355</v>
      </c>
    </row>
    <row r="691" ht="15" spans="1:8">
      <c r="A691" s="355">
        <v>2100409</v>
      </c>
      <c r="B691" s="356" t="s">
        <v>549</v>
      </c>
      <c r="C691" s="358">
        <v>59</v>
      </c>
      <c r="D691" s="358">
        <v>778</v>
      </c>
      <c r="E691" s="358">
        <v>720</v>
      </c>
      <c r="F691" s="343">
        <f t="shared" si="185"/>
        <v>92.5449871465296</v>
      </c>
      <c r="G691" s="522">
        <v>91</v>
      </c>
      <c r="H691" s="517">
        <f t="shared" si="186"/>
        <v>54.2372881355932</v>
      </c>
    </row>
    <row r="692" ht="15" spans="1:8">
      <c r="A692" s="355">
        <v>2100410</v>
      </c>
      <c r="B692" s="356" t="s">
        <v>550</v>
      </c>
      <c r="C692" s="358"/>
      <c r="D692" s="358">
        <v>889</v>
      </c>
      <c r="E692" s="358">
        <v>889</v>
      </c>
      <c r="F692" s="343">
        <f t="shared" si="185"/>
        <v>100</v>
      </c>
      <c r="G692" s="522"/>
      <c r="H692" s="517"/>
    </row>
    <row r="693" ht="15" spans="1:8">
      <c r="A693" s="355">
        <v>2100499</v>
      </c>
      <c r="B693" s="356" t="s">
        <v>551</v>
      </c>
      <c r="C693" s="358"/>
      <c r="D693" s="358">
        <v>105</v>
      </c>
      <c r="E693" s="358">
        <v>84</v>
      </c>
      <c r="F693" s="343">
        <f t="shared" si="185"/>
        <v>80</v>
      </c>
      <c r="G693" s="522">
        <v>21</v>
      </c>
      <c r="H693" s="517"/>
    </row>
    <row r="694" ht="15" spans="1:8">
      <c r="A694" s="350">
        <v>21007</v>
      </c>
      <c r="B694" s="351" t="s">
        <v>552</v>
      </c>
      <c r="C694" s="520">
        <f t="shared" ref="C694:G694" si="187">SUBTOTAL(9,C695:C697)</f>
        <v>4692</v>
      </c>
      <c r="D694" s="520">
        <f t="shared" si="187"/>
        <v>4661</v>
      </c>
      <c r="E694" s="520">
        <f t="shared" si="187"/>
        <v>4576</v>
      </c>
      <c r="F694" s="353">
        <f t="shared" si="185"/>
        <v>98.1763570049346</v>
      </c>
      <c r="G694" s="520">
        <f t="shared" si="187"/>
        <v>5250</v>
      </c>
      <c r="H694" s="521">
        <f t="shared" si="186"/>
        <v>11.8925831202046</v>
      </c>
    </row>
    <row r="695" ht="15" spans="1:8">
      <c r="A695" s="355">
        <v>2100716</v>
      </c>
      <c r="B695" s="356" t="s">
        <v>553</v>
      </c>
      <c r="C695" s="358"/>
      <c r="D695" s="358"/>
      <c r="E695" s="358"/>
      <c r="F695" s="343"/>
      <c r="G695" s="522"/>
      <c r="H695" s="517"/>
    </row>
    <row r="696" ht="15" spans="1:8">
      <c r="A696" s="355">
        <v>2100717</v>
      </c>
      <c r="B696" s="356" t="s">
        <v>554</v>
      </c>
      <c r="C696" s="358">
        <v>4689</v>
      </c>
      <c r="D696" s="358">
        <v>616</v>
      </c>
      <c r="E696" s="358">
        <v>616</v>
      </c>
      <c r="F696" s="343">
        <f t="shared" ref="F696:F703" si="188">E696/D696*100</f>
        <v>100</v>
      </c>
      <c r="G696" s="522">
        <v>5164</v>
      </c>
      <c r="H696" s="517">
        <f t="shared" ref="H696:H703" si="189">G696/C696*100-100</f>
        <v>10.1300917039881</v>
      </c>
    </row>
    <row r="697" ht="15" spans="1:8">
      <c r="A697" s="355">
        <v>2100799</v>
      </c>
      <c r="B697" s="356" t="s">
        <v>555</v>
      </c>
      <c r="C697" s="358">
        <v>3</v>
      </c>
      <c r="D697" s="358">
        <v>4045</v>
      </c>
      <c r="E697" s="358">
        <v>3960</v>
      </c>
      <c r="F697" s="343">
        <f t="shared" si="188"/>
        <v>97.8986402966625</v>
      </c>
      <c r="G697" s="522">
        <v>86</v>
      </c>
      <c r="H697" s="517">
        <f t="shared" si="189"/>
        <v>2766.66666666667</v>
      </c>
    </row>
    <row r="698" ht="15" spans="1:8">
      <c r="A698" s="350">
        <v>21011</v>
      </c>
      <c r="B698" s="351" t="s">
        <v>556</v>
      </c>
      <c r="C698" s="520">
        <f t="shared" ref="C698:G698" si="190">SUBTOTAL(9,C699:C702)</f>
        <v>4937</v>
      </c>
      <c r="D698" s="520">
        <f t="shared" si="190"/>
        <v>4882</v>
      </c>
      <c r="E698" s="520">
        <f t="shared" si="190"/>
        <v>4882</v>
      </c>
      <c r="F698" s="353">
        <f t="shared" si="188"/>
        <v>100</v>
      </c>
      <c r="G698" s="520">
        <f t="shared" si="190"/>
        <v>5626</v>
      </c>
      <c r="H698" s="521">
        <f t="shared" si="189"/>
        <v>13.9558436297347</v>
      </c>
    </row>
    <row r="699" ht="15" spans="1:8">
      <c r="A699" s="355">
        <v>2101101</v>
      </c>
      <c r="B699" s="356" t="s">
        <v>557</v>
      </c>
      <c r="C699" s="358">
        <v>1341</v>
      </c>
      <c r="D699" s="358">
        <v>1421</v>
      </c>
      <c r="E699" s="358">
        <v>1421</v>
      </c>
      <c r="F699" s="343">
        <f t="shared" si="188"/>
        <v>100</v>
      </c>
      <c r="G699" s="522">
        <v>1449</v>
      </c>
      <c r="H699" s="517">
        <f t="shared" si="189"/>
        <v>8.05369127516779</v>
      </c>
    </row>
    <row r="700" ht="15" spans="1:8">
      <c r="A700" s="355">
        <v>2101102</v>
      </c>
      <c r="B700" s="356" t="s">
        <v>558</v>
      </c>
      <c r="C700" s="358">
        <v>1510</v>
      </c>
      <c r="D700" s="358">
        <v>2028</v>
      </c>
      <c r="E700" s="358">
        <v>2028</v>
      </c>
      <c r="F700" s="343">
        <f t="shared" si="188"/>
        <v>100</v>
      </c>
      <c r="G700" s="522">
        <v>1758</v>
      </c>
      <c r="H700" s="517">
        <f t="shared" si="189"/>
        <v>16.4238410596026</v>
      </c>
    </row>
    <row r="701" ht="15" spans="1:8">
      <c r="A701" s="355">
        <v>2101103</v>
      </c>
      <c r="B701" s="356" t="s">
        <v>559</v>
      </c>
      <c r="C701" s="358">
        <v>413</v>
      </c>
      <c r="D701" s="358">
        <v>400</v>
      </c>
      <c r="E701" s="358">
        <v>400</v>
      </c>
      <c r="F701" s="343">
        <f t="shared" si="188"/>
        <v>100</v>
      </c>
      <c r="G701" s="522">
        <v>452</v>
      </c>
      <c r="H701" s="517">
        <f t="shared" si="189"/>
        <v>9.44309927360776</v>
      </c>
    </row>
    <row r="702" ht="15" spans="1:8">
      <c r="A702" s="355">
        <v>2101199</v>
      </c>
      <c r="B702" s="356" t="s">
        <v>560</v>
      </c>
      <c r="C702" s="358">
        <v>1673</v>
      </c>
      <c r="D702" s="358">
        <v>1033</v>
      </c>
      <c r="E702" s="358">
        <v>1033</v>
      </c>
      <c r="F702" s="343">
        <f t="shared" si="188"/>
        <v>100</v>
      </c>
      <c r="G702" s="522">
        <v>1967</v>
      </c>
      <c r="H702" s="517">
        <f t="shared" si="189"/>
        <v>17.5732217573222</v>
      </c>
    </row>
    <row r="703" ht="15" spans="1:8">
      <c r="A703" s="350">
        <v>21012</v>
      </c>
      <c r="B703" s="351" t="s">
        <v>561</v>
      </c>
      <c r="C703" s="520">
        <f t="shared" ref="C703:G703" si="191">SUBTOTAL(9,C704:C706)</f>
        <v>5020</v>
      </c>
      <c r="D703" s="520">
        <f t="shared" si="191"/>
        <v>4814</v>
      </c>
      <c r="E703" s="520">
        <f t="shared" si="191"/>
        <v>4814</v>
      </c>
      <c r="F703" s="353">
        <f t="shared" si="188"/>
        <v>100</v>
      </c>
      <c r="G703" s="523">
        <f t="shared" si="191"/>
        <v>5095</v>
      </c>
      <c r="H703" s="521">
        <f t="shared" si="189"/>
        <v>1.49402390438247</v>
      </c>
    </row>
    <row r="704" ht="15" spans="1:8">
      <c r="A704" s="355">
        <v>2101201</v>
      </c>
      <c r="B704" s="356" t="s">
        <v>562</v>
      </c>
      <c r="C704" s="358"/>
      <c r="D704" s="358"/>
      <c r="E704" s="358"/>
      <c r="F704" s="343"/>
      <c r="G704" s="522"/>
      <c r="H704" s="517"/>
    </row>
    <row r="705" ht="15" spans="1:8">
      <c r="A705" s="355">
        <v>2101202</v>
      </c>
      <c r="B705" s="356" t="s">
        <v>563</v>
      </c>
      <c r="C705" s="358">
        <v>5020</v>
      </c>
      <c r="D705" s="358">
        <v>4814</v>
      </c>
      <c r="E705" s="358">
        <v>4814</v>
      </c>
      <c r="F705" s="343">
        <f t="shared" ref="F705:F708" si="192">E705/D705*100</f>
        <v>100</v>
      </c>
      <c r="G705" s="522">
        <v>5095</v>
      </c>
      <c r="H705" s="517"/>
    </row>
    <row r="706" ht="15" spans="1:8">
      <c r="A706" s="355">
        <v>2101299</v>
      </c>
      <c r="B706" s="356" t="s">
        <v>564</v>
      </c>
      <c r="C706" s="358"/>
      <c r="D706" s="358"/>
      <c r="E706" s="358"/>
      <c r="F706" s="343"/>
      <c r="G706" s="522"/>
      <c r="H706" s="517"/>
    </row>
    <row r="707" ht="15" spans="1:8">
      <c r="A707" s="350">
        <v>21013</v>
      </c>
      <c r="B707" s="351" t="s">
        <v>565</v>
      </c>
      <c r="C707" s="523">
        <f t="shared" ref="C707:G707" si="193">SUBTOTAL(9,C708:C710)</f>
        <v>1050</v>
      </c>
      <c r="D707" s="523">
        <f t="shared" si="193"/>
        <v>2110</v>
      </c>
      <c r="E707" s="523">
        <f t="shared" si="193"/>
        <v>2110</v>
      </c>
      <c r="F707" s="353">
        <f t="shared" si="192"/>
        <v>100</v>
      </c>
      <c r="G707" s="523">
        <f t="shared" si="193"/>
        <v>1130</v>
      </c>
      <c r="H707" s="521">
        <f>G707/C707*100-100</f>
        <v>7.61904761904762</v>
      </c>
    </row>
    <row r="708" ht="15" spans="1:8">
      <c r="A708" s="355">
        <v>2101301</v>
      </c>
      <c r="B708" s="356" t="s">
        <v>566</v>
      </c>
      <c r="C708" s="358">
        <v>1050</v>
      </c>
      <c r="D708" s="358">
        <v>2110</v>
      </c>
      <c r="E708" s="358">
        <v>2110</v>
      </c>
      <c r="F708" s="343">
        <f t="shared" si="192"/>
        <v>100</v>
      </c>
      <c r="G708" s="522">
        <v>1130</v>
      </c>
      <c r="H708" s="517">
        <f>G708/C708*100-100</f>
        <v>7.61904761904762</v>
      </c>
    </row>
    <row r="709" ht="15" spans="1:8">
      <c r="A709" s="355">
        <v>2101302</v>
      </c>
      <c r="B709" s="356" t="s">
        <v>567</v>
      </c>
      <c r="C709" s="358"/>
      <c r="D709" s="358"/>
      <c r="E709" s="358"/>
      <c r="F709" s="343"/>
      <c r="G709" s="522"/>
      <c r="H709" s="517"/>
    </row>
    <row r="710" ht="15" spans="1:8">
      <c r="A710" s="355">
        <v>2101399</v>
      </c>
      <c r="B710" s="356" t="s">
        <v>568</v>
      </c>
      <c r="C710" s="358"/>
      <c r="D710" s="358"/>
      <c r="E710" s="358"/>
      <c r="F710" s="343"/>
      <c r="G710" s="522"/>
      <c r="H710" s="517"/>
    </row>
    <row r="711" ht="15" spans="1:8">
      <c r="A711" s="350">
        <v>21014</v>
      </c>
      <c r="B711" s="351" t="s">
        <v>569</v>
      </c>
      <c r="C711" s="523">
        <f>SUBTOTAL(9,C712:C713)</f>
        <v>0</v>
      </c>
      <c r="D711" s="523">
        <f>SUBTOTAL(9,D712:D713)</f>
        <v>494</v>
      </c>
      <c r="E711" s="523">
        <f>SUBTOTAL(9,E712:E713)</f>
        <v>471</v>
      </c>
      <c r="F711" s="353">
        <f t="shared" ref="F711:F714" si="194">E711/D711*100</f>
        <v>95.3441295546559</v>
      </c>
      <c r="G711" s="523"/>
      <c r="H711" s="521"/>
    </row>
    <row r="712" ht="15" spans="1:8">
      <c r="A712" s="355">
        <v>2101401</v>
      </c>
      <c r="B712" s="356" t="s">
        <v>570</v>
      </c>
      <c r="C712" s="358"/>
      <c r="D712" s="358">
        <v>494</v>
      </c>
      <c r="E712" s="358">
        <v>471</v>
      </c>
      <c r="F712" s="343">
        <f t="shared" si="194"/>
        <v>95.3441295546559</v>
      </c>
      <c r="G712" s="522">
        <v>23</v>
      </c>
      <c r="H712" s="517"/>
    </row>
    <row r="713" ht="15" spans="1:8">
      <c r="A713" s="355">
        <v>2101499</v>
      </c>
      <c r="B713" s="356" t="s">
        <v>571</v>
      </c>
      <c r="C713" s="358"/>
      <c r="D713" s="358"/>
      <c r="E713" s="358"/>
      <c r="F713" s="343"/>
      <c r="G713" s="522"/>
      <c r="H713" s="517"/>
    </row>
    <row r="714" ht="15" spans="1:8">
      <c r="A714" s="350">
        <v>21015</v>
      </c>
      <c r="B714" s="351" t="s">
        <v>572</v>
      </c>
      <c r="C714" s="523"/>
      <c r="D714" s="523">
        <f>SUBTOTAL(9,D715:D722)</f>
        <v>131</v>
      </c>
      <c r="E714" s="523">
        <f>SUBTOTAL(9,E715:E722)</f>
        <v>88</v>
      </c>
      <c r="F714" s="353">
        <f t="shared" si="194"/>
        <v>67.175572519084</v>
      </c>
      <c r="G714" s="523"/>
      <c r="H714" s="521"/>
    </row>
    <row r="715" ht="15" spans="1:8">
      <c r="A715" s="355">
        <v>2101501</v>
      </c>
      <c r="B715" s="356" t="s">
        <v>77</v>
      </c>
      <c r="C715" s="358"/>
      <c r="D715" s="358"/>
      <c r="E715" s="358"/>
      <c r="F715" s="343"/>
      <c r="G715" s="522">
        <v>476</v>
      </c>
      <c r="H715" s="517"/>
    </row>
    <row r="716" ht="15" spans="1:8">
      <c r="A716" s="355">
        <v>2101502</v>
      </c>
      <c r="B716" s="356" t="s">
        <v>78</v>
      </c>
      <c r="C716" s="358"/>
      <c r="D716" s="358"/>
      <c r="E716" s="358"/>
      <c r="F716" s="343"/>
      <c r="G716" s="522"/>
      <c r="H716" s="517"/>
    </row>
    <row r="717" ht="15" spans="1:8">
      <c r="A717" s="355">
        <v>2101503</v>
      </c>
      <c r="B717" s="356" t="s">
        <v>79</v>
      </c>
      <c r="C717" s="358"/>
      <c r="D717" s="358"/>
      <c r="E717" s="358"/>
      <c r="F717" s="343"/>
      <c r="G717" s="522"/>
      <c r="H717" s="517"/>
    </row>
    <row r="718" ht="15" spans="1:8">
      <c r="A718" s="355">
        <v>2101504</v>
      </c>
      <c r="B718" s="356" t="s">
        <v>117</v>
      </c>
      <c r="C718" s="358"/>
      <c r="D718" s="358"/>
      <c r="E718" s="358"/>
      <c r="F718" s="343"/>
      <c r="G718" s="522"/>
      <c r="H718" s="517"/>
    </row>
    <row r="719" ht="15" spans="1:8">
      <c r="A719" s="355">
        <v>2101505</v>
      </c>
      <c r="B719" s="356" t="s">
        <v>573</v>
      </c>
      <c r="C719" s="358"/>
      <c r="D719" s="358"/>
      <c r="E719" s="358"/>
      <c r="F719" s="343"/>
      <c r="G719" s="522"/>
      <c r="H719" s="517"/>
    </row>
    <row r="720" ht="15" spans="1:8">
      <c r="A720" s="355">
        <v>2101506</v>
      </c>
      <c r="B720" s="356" t="s">
        <v>574</v>
      </c>
      <c r="C720" s="358"/>
      <c r="D720" s="358"/>
      <c r="E720" s="358"/>
      <c r="F720" s="343"/>
      <c r="G720" s="522"/>
      <c r="H720" s="517"/>
    </row>
    <row r="721" ht="15" spans="1:8">
      <c r="A721" s="355">
        <v>2101550</v>
      </c>
      <c r="B721" s="356" t="s">
        <v>86</v>
      </c>
      <c r="C721" s="358"/>
      <c r="D721" s="358"/>
      <c r="E721" s="358"/>
      <c r="F721" s="343"/>
      <c r="G721" s="522">
        <v>49</v>
      </c>
      <c r="H721" s="517"/>
    </row>
    <row r="722" ht="15" spans="1:8">
      <c r="A722" s="355">
        <v>2101599</v>
      </c>
      <c r="B722" s="356" t="s">
        <v>575</v>
      </c>
      <c r="C722" s="358"/>
      <c r="D722" s="358">
        <v>131</v>
      </c>
      <c r="E722" s="358">
        <v>88</v>
      </c>
      <c r="F722" s="343">
        <f t="shared" ref="F722:F725" si="195">E722/D722*100</f>
        <v>67.175572519084</v>
      </c>
      <c r="G722" s="522">
        <v>43</v>
      </c>
      <c r="H722" s="517"/>
    </row>
    <row r="723" ht="15" spans="1:8">
      <c r="A723" s="350">
        <v>21017</v>
      </c>
      <c r="B723" s="351" t="s">
        <v>576</v>
      </c>
      <c r="C723" s="520">
        <f t="shared" ref="C723:G723" si="196">SUBTOTAL(9,C724:C729)</f>
        <v>100</v>
      </c>
      <c r="D723" s="520">
        <f t="shared" si="196"/>
        <v>749</v>
      </c>
      <c r="E723" s="520">
        <f t="shared" si="196"/>
        <v>749</v>
      </c>
      <c r="F723" s="353">
        <f t="shared" si="195"/>
        <v>100</v>
      </c>
      <c r="G723" s="520">
        <f t="shared" si="196"/>
        <v>100</v>
      </c>
      <c r="H723" s="521">
        <f>G723/C723*100-100</f>
        <v>0</v>
      </c>
    </row>
    <row r="724" ht="15" spans="1:8">
      <c r="A724" s="355">
        <v>2101701</v>
      </c>
      <c r="B724" s="356" t="s">
        <v>77</v>
      </c>
      <c r="C724" s="358"/>
      <c r="D724" s="358"/>
      <c r="E724" s="358"/>
      <c r="F724" s="343"/>
      <c r="G724" s="522"/>
      <c r="H724" s="517"/>
    </row>
    <row r="725" ht="15" spans="1:8">
      <c r="A725" s="355">
        <v>2101702</v>
      </c>
      <c r="B725" s="356" t="s">
        <v>78</v>
      </c>
      <c r="C725" s="358">
        <v>100</v>
      </c>
      <c r="D725" s="358">
        <v>145</v>
      </c>
      <c r="E725" s="358">
        <v>145</v>
      </c>
      <c r="F725" s="343">
        <f t="shared" si="195"/>
        <v>100</v>
      </c>
      <c r="G725" s="522">
        <v>100</v>
      </c>
      <c r="H725" s="517"/>
    </row>
    <row r="726" ht="15" spans="1:8">
      <c r="A726" s="355">
        <v>2101703</v>
      </c>
      <c r="B726" s="356" t="s">
        <v>79</v>
      </c>
      <c r="C726" s="358"/>
      <c r="D726" s="358"/>
      <c r="E726" s="358"/>
      <c r="F726" s="343"/>
      <c r="G726" s="522"/>
      <c r="H726" s="517"/>
    </row>
    <row r="727" ht="15" spans="1:8">
      <c r="A727" s="355">
        <v>2101704</v>
      </c>
      <c r="B727" s="356" t="s">
        <v>577</v>
      </c>
      <c r="C727" s="358"/>
      <c r="D727" s="358">
        <v>604</v>
      </c>
      <c r="E727" s="358">
        <v>604</v>
      </c>
      <c r="F727" s="343">
        <f>E727/D727*100</f>
        <v>100</v>
      </c>
      <c r="G727" s="522"/>
      <c r="H727" s="517"/>
    </row>
    <row r="728" ht="15" spans="1:8">
      <c r="A728" s="355">
        <v>2101750</v>
      </c>
      <c r="B728" s="356" t="s">
        <v>86</v>
      </c>
      <c r="C728" s="358"/>
      <c r="D728" s="358"/>
      <c r="E728" s="358"/>
      <c r="F728" s="343"/>
      <c r="G728" s="522"/>
      <c r="H728" s="517"/>
    </row>
    <row r="729" ht="15" spans="1:8">
      <c r="A729" s="355">
        <v>2101799</v>
      </c>
      <c r="B729" s="356" t="s">
        <v>578</v>
      </c>
      <c r="C729" s="358"/>
      <c r="D729" s="358"/>
      <c r="E729" s="358"/>
      <c r="F729" s="343"/>
      <c r="G729" s="522"/>
      <c r="H729" s="517"/>
    </row>
    <row r="730" ht="15" spans="1:8">
      <c r="A730" s="350">
        <v>21018</v>
      </c>
      <c r="B730" s="351" t="s">
        <v>579</v>
      </c>
      <c r="C730" s="520"/>
      <c r="D730" s="520"/>
      <c r="E730" s="520"/>
      <c r="F730" s="353"/>
      <c r="G730" s="520"/>
      <c r="H730" s="521"/>
    </row>
    <row r="731" ht="15" spans="1:8">
      <c r="A731" s="355">
        <v>2101801</v>
      </c>
      <c r="B731" s="356" t="s">
        <v>77</v>
      </c>
      <c r="C731" s="358"/>
      <c r="D731" s="358"/>
      <c r="E731" s="358"/>
      <c r="F731" s="343"/>
      <c r="G731" s="522"/>
      <c r="H731" s="517"/>
    </row>
    <row r="732" ht="15" spans="1:8">
      <c r="A732" s="355">
        <v>2101802</v>
      </c>
      <c r="B732" s="356" t="s">
        <v>78</v>
      </c>
      <c r="C732" s="358"/>
      <c r="D732" s="358"/>
      <c r="E732" s="358"/>
      <c r="F732" s="343"/>
      <c r="G732" s="522"/>
      <c r="H732" s="517"/>
    </row>
    <row r="733" ht="15" spans="1:8">
      <c r="A733" s="355">
        <v>2101803</v>
      </c>
      <c r="B733" s="356" t="s">
        <v>79</v>
      </c>
      <c r="C733" s="358"/>
      <c r="D733" s="358"/>
      <c r="E733" s="358"/>
      <c r="F733" s="343"/>
      <c r="G733" s="522"/>
      <c r="H733" s="517"/>
    </row>
    <row r="734" ht="15" spans="1:8">
      <c r="A734" s="355">
        <v>2101899</v>
      </c>
      <c r="B734" s="356" t="s">
        <v>580</v>
      </c>
      <c r="C734" s="358"/>
      <c r="D734" s="358"/>
      <c r="E734" s="358"/>
      <c r="F734" s="343"/>
      <c r="G734" s="522"/>
      <c r="H734" s="517"/>
    </row>
    <row r="735" ht="15" spans="1:8">
      <c r="A735" s="350">
        <v>21019</v>
      </c>
      <c r="B735" s="351" t="s">
        <v>581</v>
      </c>
      <c r="C735" s="523"/>
      <c r="D735" s="523">
        <f t="shared" ref="D735:G735" si="197">SUBTOTAL(9,D736:D737)</f>
        <v>7106</v>
      </c>
      <c r="E735" s="523">
        <f t="shared" si="197"/>
        <v>6235</v>
      </c>
      <c r="F735" s="353">
        <f t="shared" ref="F735:F742" si="198">E735/D735*100</f>
        <v>87.7427526034337</v>
      </c>
      <c r="G735" s="523">
        <f t="shared" si="197"/>
        <v>871</v>
      </c>
      <c r="H735" s="521"/>
    </row>
    <row r="736" ht="15" spans="1:8">
      <c r="A736" s="355">
        <v>2101901</v>
      </c>
      <c r="B736" s="356" t="s">
        <v>582</v>
      </c>
      <c r="C736" s="358"/>
      <c r="D736" s="358"/>
      <c r="E736" s="358"/>
      <c r="F736" s="343"/>
      <c r="G736" s="522"/>
      <c r="H736" s="517"/>
    </row>
    <row r="737" ht="15" spans="1:8">
      <c r="A737" s="355">
        <v>2101999</v>
      </c>
      <c r="B737" s="356" t="s">
        <v>583</v>
      </c>
      <c r="C737" s="358"/>
      <c r="D737" s="358">
        <v>7106</v>
      </c>
      <c r="E737" s="358">
        <v>6235</v>
      </c>
      <c r="F737" s="343">
        <f t="shared" si="198"/>
        <v>87.7427526034337</v>
      </c>
      <c r="G737" s="522">
        <v>871</v>
      </c>
      <c r="H737" s="517"/>
    </row>
    <row r="738" ht="15" spans="1:8">
      <c r="A738" s="350">
        <v>21099</v>
      </c>
      <c r="B738" s="351" t="s">
        <v>584</v>
      </c>
      <c r="C738" s="523"/>
      <c r="D738" s="523">
        <f>SUBTOTAL(9,D739)</f>
        <v>2684</v>
      </c>
      <c r="E738" s="523">
        <f>SUBTOTAL(9,E739)</f>
        <v>2683</v>
      </c>
      <c r="F738" s="353">
        <f t="shared" si="198"/>
        <v>99.9627421758569</v>
      </c>
      <c r="G738" s="523"/>
      <c r="H738" s="521"/>
    </row>
    <row r="739" ht="15" spans="1:8">
      <c r="A739" s="355">
        <v>2109999</v>
      </c>
      <c r="B739" s="356" t="s">
        <v>584</v>
      </c>
      <c r="C739" s="358"/>
      <c r="D739" s="358">
        <v>2684</v>
      </c>
      <c r="E739" s="358">
        <v>2683</v>
      </c>
      <c r="F739" s="343">
        <f t="shared" si="198"/>
        <v>99.9627421758569</v>
      </c>
      <c r="G739" s="522">
        <v>1101</v>
      </c>
      <c r="H739" s="517"/>
    </row>
    <row r="740" ht="15" spans="1:8">
      <c r="A740" s="345">
        <v>211</v>
      </c>
      <c r="B740" s="346" t="s">
        <v>585</v>
      </c>
      <c r="C740" s="518"/>
      <c r="D740" s="518">
        <f t="shared" ref="D740:G740" si="199">SUBTOTAL(9,D741:D811)</f>
        <v>14585</v>
      </c>
      <c r="E740" s="518">
        <f t="shared" si="199"/>
        <v>13534</v>
      </c>
      <c r="F740" s="348">
        <f t="shared" si="198"/>
        <v>92.7939664038396</v>
      </c>
      <c r="G740" s="518">
        <f t="shared" si="199"/>
        <v>1252</v>
      </c>
      <c r="H740" s="519"/>
    </row>
    <row r="741" ht="15" spans="1:8">
      <c r="A741" s="350">
        <v>21101</v>
      </c>
      <c r="B741" s="351" t="s">
        <v>586</v>
      </c>
      <c r="C741" s="520"/>
      <c r="D741" s="520">
        <f>SUBTOTAL(9,D742:D750)</f>
        <v>239</v>
      </c>
      <c r="E741" s="520">
        <f>SUBTOTAL(9,E742:E750)</f>
        <v>239</v>
      </c>
      <c r="F741" s="353">
        <f t="shared" si="198"/>
        <v>100</v>
      </c>
      <c r="G741" s="520"/>
      <c r="H741" s="521"/>
    </row>
    <row r="742" ht="15" spans="1:8">
      <c r="A742" s="355">
        <v>2110101</v>
      </c>
      <c r="B742" s="356" t="s">
        <v>77</v>
      </c>
      <c r="C742" s="358"/>
      <c r="D742" s="358">
        <v>239</v>
      </c>
      <c r="E742" s="358">
        <v>239</v>
      </c>
      <c r="F742" s="343">
        <f t="shared" si="198"/>
        <v>100</v>
      </c>
      <c r="G742" s="522">
        <v>1</v>
      </c>
      <c r="H742" s="517"/>
    </row>
    <row r="743" ht="15" spans="1:8">
      <c r="A743" s="355">
        <v>2110102</v>
      </c>
      <c r="B743" s="356" t="s">
        <v>78</v>
      </c>
      <c r="C743" s="358"/>
      <c r="D743" s="358"/>
      <c r="E743" s="358"/>
      <c r="F743" s="343"/>
      <c r="G743" s="522"/>
      <c r="H743" s="517"/>
    </row>
    <row r="744" ht="15" spans="1:8">
      <c r="A744" s="355">
        <v>2110103</v>
      </c>
      <c r="B744" s="356" t="s">
        <v>79</v>
      </c>
      <c r="C744" s="358"/>
      <c r="D744" s="358"/>
      <c r="E744" s="358"/>
      <c r="F744" s="343"/>
      <c r="G744" s="522"/>
      <c r="H744" s="517"/>
    </row>
    <row r="745" ht="15" spans="1:8">
      <c r="A745" s="355">
        <v>2110104</v>
      </c>
      <c r="B745" s="356" t="s">
        <v>587</v>
      </c>
      <c r="C745" s="358"/>
      <c r="D745" s="358"/>
      <c r="E745" s="358"/>
      <c r="F745" s="343"/>
      <c r="G745" s="522"/>
      <c r="H745" s="517"/>
    </row>
    <row r="746" ht="15" spans="1:8">
      <c r="A746" s="355">
        <v>2110105</v>
      </c>
      <c r="B746" s="356" t="s">
        <v>588</v>
      </c>
      <c r="C746" s="358"/>
      <c r="D746" s="358"/>
      <c r="E746" s="358"/>
      <c r="F746" s="343"/>
      <c r="G746" s="522"/>
      <c r="H746" s="517"/>
    </row>
    <row r="747" ht="15" spans="1:8">
      <c r="A747" s="355">
        <v>2110106</v>
      </c>
      <c r="B747" s="356" t="s">
        <v>589</v>
      </c>
      <c r="C747" s="358"/>
      <c r="D747" s="358"/>
      <c r="E747" s="358"/>
      <c r="F747" s="343"/>
      <c r="G747" s="522"/>
      <c r="H747" s="517"/>
    </row>
    <row r="748" ht="15" spans="1:8">
      <c r="A748" s="355">
        <v>2110107</v>
      </c>
      <c r="B748" s="356" t="s">
        <v>590</v>
      </c>
      <c r="C748" s="358"/>
      <c r="D748" s="358"/>
      <c r="E748" s="358"/>
      <c r="F748" s="343"/>
      <c r="G748" s="522"/>
      <c r="H748" s="517"/>
    </row>
    <row r="749" ht="15" spans="1:8">
      <c r="A749" s="355">
        <v>2110108</v>
      </c>
      <c r="B749" s="356" t="s">
        <v>591</v>
      </c>
      <c r="C749" s="358"/>
      <c r="D749" s="358"/>
      <c r="E749" s="358"/>
      <c r="F749" s="343"/>
      <c r="G749" s="522"/>
      <c r="H749" s="517"/>
    </row>
    <row r="750" ht="15" spans="1:8">
      <c r="A750" s="355">
        <v>2110199</v>
      </c>
      <c r="B750" s="356" t="s">
        <v>592</v>
      </c>
      <c r="C750" s="358"/>
      <c r="D750" s="358"/>
      <c r="E750" s="358"/>
      <c r="F750" s="343"/>
      <c r="G750" s="522"/>
      <c r="H750" s="517"/>
    </row>
    <row r="751" ht="15" spans="1:8">
      <c r="A751" s="350">
        <v>21102</v>
      </c>
      <c r="B751" s="351" t="s">
        <v>593</v>
      </c>
      <c r="C751" s="523"/>
      <c r="D751" s="523"/>
      <c r="E751" s="523"/>
      <c r="F751" s="353"/>
      <c r="G751" s="523"/>
      <c r="H751" s="521"/>
    </row>
    <row r="752" ht="15" spans="1:8">
      <c r="A752" s="355">
        <v>2110203</v>
      </c>
      <c r="B752" s="356" t="s">
        <v>594</v>
      </c>
      <c r="C752" s="358"/>
      <c r="D752" s="358"/>
      <c r="E752" s="358"/>
      <c r="F752" s="343"/>
      <c r="G752" s="522"/>
      <c r="H752" s="517"/>
    </row>
    <row r="753" ht="15" spans="1:8">
      <c r="A753" s="355">
        <v>2110204</v>
      </c>
      <c r="B753" s="356" t="s">
        <v>595</v>
      </c>
      <c r="C753" s="358"/>
      <c r="D753" s="358"/>
      <c r="E753" s="358"/>
      <c r="F753" s="343"/>
      <c r="G753" s="522"/>
      <c r="H753" s="517"/>
    </row>
    <row r="754" ht="15" spans="1:8">
      <c r="A754" s="355">
        <v>2110299</v>
      </c>
      <c r="B754" s="356" t="s">
        <v>596</v>
      </c>
      <c r="C754" s="358"/>
      <c r="D754" s="358"/>
      <c r="E754" s="358"/>
      <c r="F754" s="343"/>
      <c r="G754" s="522"/>
      <c r="H754" s="517"/>
    </row>
    <row r="755" ht="15" spans="1:8">
      <c r="A755" s="350">
        <v>21103</v>
      </c>
      <c r="B755" s="351" t="s">
        <v>597</v>
      </c>
      <c r="C755" s="523">
        <f t="shared" ref="C755:G755" si="200">SUBTOTAL(9,C756:C763)</f>
        <v>1514</v>
      </c>
      <c r="D755" s="523">
        <f t="shared" si="200"/>
        <v>9615</v>
      </c>
      <c r="E755" s="523">
        <f t="shared" si="200"/>
        <v>9615</v>
      </c>
      <c r="F755" s="353">
        <f t="shared" ref="F755:F757" si="201">E755/D755*100</f>
        <v>100</v>
      </c>
      <c r="G755" s="523">
        <f t="shared" si="200"/>
        <v>0</v>
      </c>
      <c r="H755" s="521">
        <f>G755/C755*100-100</f>
        <v>-100</v>
      </c>
    </row>
    <row r="756" ht="15" spans="1:8">
      <c r="A756" s="355">
        <v>2110301</v>
      </c>
      <c r="B756" s="356" t="s">
        <v>598</v>
      </c>
      <c r="C756" s="358"/>
      <c r="D756" s="358">
        <v>15</v>
      </c>
      <c r="E756" s="358">
        <v>15</v>
      </c>
      <c r="F756" s="343">
        <f t="shared" si="201"/>
        <v>100</v>
      </c>
      <c r="G756" s="522"/>
      <c r="H756" s="517"/>
    </row>
    <row r="757" ht="15" spans="1:8">
      <c r="A757" s="355">
        <v>2110302</v>
      </c>
      <c r="B757" s="356" t="s">
        <v>599</v>
      </c>
      <c r="C757" s="358">
        <v>1514</v>
      </c>
      <c r="D757" s="358">
        <v>8427</v>
      </c>
      <c r="E757" s="358">
        <v>8427</v>
      </c>
      <c r="F757" s="343">
        <f t="shared" si="201"/>
        <v>100</v>
      </c>
      <c r="G757" s="522"/>
      <c r="H757" s="517"/>
    </row>
    <row r="758" ht="15" spans="1:8">
      <c r="A758" s="355">
        <v>2110303</v>
      </c>
      <c r="B758" s="356" t="s">
        <v>600</v>
      </c>
      <c r="C758" s="358"/>
      <c r="D758" s="358"/>
      <c r="E758" s="358"/>
      <c r="F758" s="343"/>
      <c r="G758" s="522"/>
      <c r="H758" s="517"/>
    </row>
    <row r="759" ht="15" spans="1:8">
      <c r="A759" s="355">
        <v>2110304</v>
      </c>
      <c r="B759" s="356" t="s">
        <v>601</v>
      </c>
      <c r="C759" s="358"/>
      <c r="D759" s="358"/>
      <c r="E759" s="358"/>
      <c r="F759" s="343"/>
      <c r="G759" s="522"/>
      <c r="H759" s="517"/>
    </row>
    <row r="760" ht="15" spans="1:8">
      <c r="A760" s="355">
        <v>2110305</v>
      </c>
      <c r="B760" s="356" t="s">
        <v>602</v>
      </c>
      <c r="C760" s="358"/>
      <c r="D760" s="358"/>
      <c r="E760" s="358"/>
      <c r="F760" s="343"/>
      <c r="G760" s="522"/>
      <c r="H760" s="517"/>
    </row>
    <row r="761" ht="15" spans="1:8">
      <c r="A761" s="355">
        <v>2110306</v>
      </c>
      <c r="B761" s="356" t="s">
        <v>603</v>
      </c>
      <c r="C761" s="358"/>
      <c r="D761" s="358"/>
      <c r="E761" s="358"/>
      <c r="F761" s="343"/>
      <c r="G761" s="522"/>
      <c r="H761" s="517"/>
    </row>
    <row r="762" ht="15" spans="1:8">
      <c r="A762" s="355">
        <v>2110307</v>
      </c>
      <c r="B762" s="356" t="s">
        <v>604</v>
      </c>
      <c r="C762" s="358"/>
      <c r="D762" s="358"/>
      <c r="E762" s="358"/>
      <c r="F762" s="343"/>
      <c r="G762" s="522"/>
      <c r="H762" s="517"/>
    </row>
    <row r="763" ht="15" spans="1:8">
      <c r="A763" s="355">
        <v>2110399</v>
      </c>
      <c r="B763" s="356" t="s">
        <v>605</v>
      </c>
      <c r="C763" s="358"/>
      <c r="D763" s="358">
        <v>1173</v>
      </c>
      <c r="E763" s="358">
        <v>1173</v>
      </c>
      <c r="F763" s="343">
        <f t="shared" ref="F763:F765" si="202">E763/D763*100</f>
        <v>100</v>
      </c>
      <c r="G763" s="522"/>
      <c r="H763" s="517"/>
    </row>
    <row r="764" ht="15" spans="1:8">
      <c r="A764" s="350">
        <v>21104</v>
      </c>
      <c r="B764" s="351" t="s">
        <v>606</v>
      </c>
      <c r="C764" s="523">
        <f>SUBTOTAL(9,C765:C770)</f>
        <v>0</v>
      </c>
      <c r="D764" s="523">
        <f>SUBTOTAL(9,D765:D770)</f>
        <v>436</v>
      </c>
      <c r="E764" s="523">
        <f>SUBTOTAL(9,E765:E770)</f>
        <v>436</v>
      </c>
      <c r="F764" s="353">
        <f t="shared" si="202"/>
        <v>100</v>
      </c>
      <c r="G764" s="523"/>
      <c r="H764" s="521"/>
    </row>
    <row r="765" ht="15" spans="1:8">
      <c r="A765" s="355">
        <v>2110401</v>
      </c>
      <c r="B765" s="356" t="s">
        <v>607</v>
      </c>
      <c r="C765" s="358"/>
      <c r="D765" s="358">
        <v>436</v>
      </c>
      <c r="E765" s="358">
        <v>436</v>
      </c>
      <c r="F765" s="343">
        <f t="shared" si="202"/>
        <v>100</v>
      </c>
      <c r="G765" s="522"/>
      <c r="H765" s="517"/>
    </row>
    <row r="766" ht="15" spans="1:8">
      <c r="A766" s="355">
        <v>2110402</v>
      </c>
      <c r="B766" s="356" t="s">
        <v>608</v>
      </c>
      <c r="C766" s="358"/>
      <c r="D766" s="358"/>
      <c r="E766" s="358"/>
      <c r="F766" s="343"/>
      <c r="G766" s="522"/>
      <c r="H766" s="517"/>
    </row>
    <row r="767" ht="15" spans="1:8">
      <c r="A767" s="355">
        <v>2110404</v>
      </c>
      <c r="B767" s="356" t="s">
        <v>609</v>
      </c>
      <c r="C767" s="358"/>
      <c r="D767" s="358"/>
      <c r="E767" s="358"/>
      <c r="F767" s="343"/>
      <c r="G767" s="522"/>
      <c r="H767" s="517"/>
    </row>
    <row r="768" ht="15" spans="1:8">
      <c r="A768" s="355">
        <v>2110405</v>
      </c>
      <c r="B768" s="356" t="s">
        <v>610</v>
      </c>
      <c r="C768" s="358"/>
      <c r="D768" s="358"/>
      <c r="E768" s="358"/>
      <c r="F768" s="343"/>
      <c r="G768" s="522"/>
      <c r="H768" s="517"/>
    </row>
    <row r="769" ht="15" spans="1:8">
      <c r="A769" s="355">
        <v>2110406</v>
      </c>
      <c r="B769" s="356" t="s">
        <v>611</v>
      </c>
      <c r="C769" s="358"/>
      <c r="D769" s="358"/>
      <c r="E769" s="358"/>
      <c r="F769" s="343"/>
      <c r="G769" s="522"/>
      <c r="H769" s="517"/>
    </row>
    <row r="770" ht="15" spans="1:8">
      <c r="A770" s="355">
        <v>2110499</v>
      </c>
      <c r="B770" s="356" t="s">
        <v>612</v>
      </c>
      <c r="C770" s="358"/>
      <c r="D770" s="358"/>
      <c r="E770" s="358"/>
      <c r="F770" s="343"/>
      <c r="G770" s="522"/>
      <c r="H770" s="517"/>
    </row>
    <row r="771" ht="15" spans="1:8">
      <c r="A771" s="350">
        <v>21105</v>
      </c>
      <c r="B771" s="351" t="s">
        <v>613</v>
      </c>
      <c r="C771" s="520"/>
      <c r="D771" s="520">
        <f>SUBTOTAL(9,D772:D777)</f>
        <v>284</v>
      </c>
      <c r="E771" s="520">
        <f>SUBTOTAL(9,E772:E777)</f>
        <v>284</v>
      </c>
      <c r="F771" s="353">
        <f t="shared" ref="F771:F775" si="203">E771/D771*100</f>
        <v>100</v>
      </c>
      <c r="G771" s="520"/>
      <c r="H771" s="521"/>
    </row>
    <row r="772" ht="15" spans="1:8">
      <c r="A772" s="355">
        <v>2110501</v>
      </c>
      <c r="B772" s="356" t="s">
        <v>614</v>
      </c>
      <c r="C772" s="358"/>
      <c r="D772" s="358">
        <v>17</v>
      </c>
      <c r="E772" s="358">
        <v>17</v>
      </c>
      <c r="F772" s="343">
        <f t="shared" si="203"/>
        <v>100</v>
      </c>
      <c r="G772" s="522"/>
      <c r="H772" s="517"/>
    </row>
    <row r="773" ht="15" spans="1:8">
      <c r="A773" s="355">
        <v>2110502</v>
      </c>
      <c r="B773" s="356" t="s">
        <v>615</v>
      </c>
      <c r="C773" s="358"/>
      <c r="D773" s="358"/>
      <c r="E773" s="358"/>
      <c r="F773" s="343"/>
      <c r="G773" s="522"/>
      <c r="H773" s="517"/>
    </row>
    <row r="774" ht="15" spans="1:8">
      <c r="A774" s="355">
        <v>2110503</v>
      </c>
      <c r="B774" s="356" t="s">
        <v>616</v>
      </c>
      <c r="C774" s="358"/>
      <c r="D774" s="358"/>
      <c r="E774" s="358"/>
      <c r="F774" s="343"/>
      <c r="G774" s="522"/>
      <c r="H774" s="517"/>
    </row>
    <row r="775" ht="15" spans="1:8">
      <c r="A775" s="355">
        <v>2110506</v>
      </c>
      <c r="B775" s="356" t="s">
        <v>617</v>
      </c>
      <c r="C775" s="358"/>
      <c r="D775" s="358">
        <v>103</v>
      </c>
      <c r="E775" s="358">
        <v>103</v>
      </c>
      <c r="F775" s="343">
        <f t="shared" si="203"/>
        <v>100</v>
      </c>
      <c r="G775" s="522"/>
      <c r="H775" s="517"/>
    </row>
    <row r="776" ht="15" spans="1:8">
      <c r="A776" s="355">
        <v>2110507</v>
      </c>
      <c r="B776" s="356" t="s">
        <v>618</v>
      </c>
      <c r="C776" s="358"/>
      <c r="D776" s="358"/>
      <c r="E776" s="358"/>
      <c r="F776" s="343"/>
      <c r="G776" s="522"/>
      <c r="H776" s="517"/>
    </row>
    <row r="777" ht="15" spans="1:8">
      <c r="A777" s="355">
        <v>2110599</v>
      </c>
      <c r="B777" s="356" t="s">
        <v>619</v>
      </c>
      <c r="C777" s="358"/>
      <c r="D777" s="358">
        <v>164</v>
      </c>
      <c r="E777" s="358">
        <v>164</v>
      </c>
      <c r="F777" s="343">
        <f>E777/D777*100</f>
        <v>100</v>
      </c>
      <c r="G777" s="522"/>
      <c r="H777" s="517"/>
    </row>
    <row r="778" ht="15" spans="1:8">
      <c r="A778" s="350">
        <v>21107</v>
      </c>
      <c r="B778" s="351" t="s">
        <v>620</v>
      </c>
      <c r="C778" s="520"/>
      <c r="D778" s="520"/>
      <c r="E778" s="520"/>
      <c r="F778" s="353"/>
      <c r="G778" s="520"/>
      <c r="H778" s="521"/>
    </row>
    <row r="779" ht="15" spans="1:8">
      <c r="A779" s="355">
        <v>2110704</v>
      </c>
      <c r="B779" s="356" t="s">
        <v>621</v>
      </c>
      <c r="C779" s="358"/>
      <c r="D779" s="358"/>
      <c r="E779" s="358"/>
      <c r="F779" s="343"/>
      <c r="G779" s="522"/>
      <c r="H779" s="517"/>
    </row>
    <row r="780" ht="15" spans="1:8">
      <c r="A780" s="355">
        <v>2110799</v>
      </c>
      <c r="B780" s="356" t="s">
        <v>622</v>
      </c>
      <c r="C780" s="358"/>
      <c r="D780" s="358"/>
      <c r="E780" s="358"/>
      <c r="F780" s="343"/>
      <c r="G780" s="522"/>
      <c r="H780" s="517"/>
    </row>
    <row r="781" ht="15" spans="1:8">
      <c r="A781" s="350">
        <v>21108</v>
      </c>
      <c r="B781" s="351" t="s">
        <v>623</v>
      </c>
      <c r="C781" s="520"/>
      <c r="D781" s="520"/>
      <c r="E781" s="520"/>
      <c r="F781" s="353"/>
      <c r="G781" s="520"/>
      <c r="H781" s="521"/>
    </row>
    <row r="782" ht="15" spans="1:8">
      <c r="A782" s="355">
        <v>2110804</v>
      </c>
      <c r="B782" s="356" t="s">
        <v>624</v>
      </c>
      <c r="C782" s="358"/>
      <c r="D782" s="358"/>
      <c r="E782" s="358"/>
      <c r="F782" s="343"/>
      <c r="G782" s="522"/>
      <c r="H782" s="517"/>
    </row>
    <row r="783" ht="15" spans="1:8">
      <c r="A783" s="355">
        <v>2110899</v>
      </c>
      <c r="B783" s="356" t="s">
        <v>625</v>
      </c>
      <c r="C783" s="358"/>
      <c r="D783" s="358"/>
      <c r="E783" s="358"/>
      <c r="F783" s="343"/>
      <c r="G783" s="522"/>
      <c r="H783" s="517"/>
    </row>
    <row r="784" ht="15" spans="1:8">
      <c r="A784" s="350">
        <v>21109</v>
      </c>
      <c r="B784" s="351" t="s">
        <v>626</v>
      </c>
      <c r="C784" s="523"/>
      <c r="D784" s="523"/>
      <c r="E784" s="523"/>
      <c r="F784" s="353"/>
      <c r="G784" s="523"/>
      <c r="H784" s="521"/>
    </row>
    <row r="785" ht="15" spans="1:8">
      <c r="A785" s="355">
        <v>2110901</v>
      </c>
      <c r="B785" s="356" t="s">
        <v>626</v>
      </c>
      <c r="C785" s="358"/>
      <c r="D785" s="358"/>
      <c r="E785" s="358"/>
      <c r="F785" s="343"/>
      <c r="G785" s="522"/>
      <c r="H785" s="517"/>
    </row>
    <row r="786" ht="15" spans="1:8">
      <c r="A786" s="350">
        <v>21110</v>
      </c>
      <c r="B786" s="351" t="s">
        <v>627</v>
      </c>
      <c r="C786" s="523"/>
      <c r="D786" s="523"/>
      <c r="E786" s="523"/>
      <c r="F786" s="353"/>
      <c r="G786" s="523"/>
      <c r="H786" s="521"/>
    </row>
    <row r="787" ht="15" spans="1:8">
      <c r="A787" s="355">
        <v>2111001</v>
      </c>
      <c r="B787" s="356" t="s">
        <v>627</v>
      </c>
      <c r="C787" s="358"/>
      <c r="D787" s="358"/>
      <c r="E787" s="358"/>
      <c r="F787" s="343"/>
      <c r="G787" s="522"/>
      <c r="H787" s="517"/>
    </row>
    <row r="788" ht="15" spans="1:8">
      <c r="A788" s="350">
        <v>21111</v>
      </c>
      <c r="B788" s="351" t="s">
        <v>628</v>
      </c>
      <c r="C788" s="520"/>
      <c r="D788" s="520"/>
      <c r="E788" s="520"/>
      <c r="F788" s="353"/>
      <c r="G788" s="520"/>
      <c r="H788" s="521"/>
    </row>
    <row r="789" ht="15" spans="1:8">
      <c r="A789" s="355">
        <v>2111101</v>
      </c>
      <c r="B789" s="356" t="s">
        <v>629</v>
      </c>
      <c r="C789" s="358"/>
      <c r="D789" s="358"/>
      <c r="E789" s="358"/>
      <c r="F789" s="343"/>
      <c r="G789" s="522"/>
      <c r="H789" s="517"/>
    </row>
    <row r="790" ht="15" spans="1:8">
      <c r="A790" s="355">
        <v>2111102</v>
      </c>
      <c r="B790" s="356" t="s">
        <v>630</v>
      </c>
      <c r="C790" s="358"/>
      <c r="D790" s="358"/>
      <c r="E790" s="358"/>
      <c r="F790" s="343"/>
      <c r="G790" s="522"/>
      <c r="H790" s="517"/>
    </row>
    <row r="791" ht="15" spans="1:8">
      <c r="A791" s="355">
        <v>2111103</v>
      </c>
      <c r="B791" s="356" t="s">
        <v>631</v>
      </c>
      <c r="C791" s="358"/>
      <c r="D791" s="358"/>
      <c r="E791" s="358"/>
      <c r="F791" s="343"/>
      <c r="G791" s="522"/>
      <c r="H791" s="517"/>
    </row>
    <row r="792" ht="15" spans="1:8">
      <c r="A792" s="355">
        <v>2111104</v>
      </c>
      <c r="B792" s="356" t="s">
        <v>632</v>
      </c>
      <c r="C792" s="358"/>
      <c r="D792" s="358"/>
      <c r="E792" s="358"/>
      <c r="F792" s="343"/>
      <c r="G792" s="522"/>
      <c r="H792" s="517"/>
    </row>
    <row r="793" ht="15" spans="1:8">
      <c r="A793" s="355">
        <v>2111199</v>
      </c>
      <c r="B793" s="356" t="s">
        <v>633</v>
      </c>
      <c r="C793" s="358"/>
      <c r="D793" s="358"/>
      <c r="E793" s="358"/>
      <c r="F793" s="343"/>
      <c r="G793" s="522"/>
      <c r="H793" s="517"/>
    </row>
    <row r="794" ht="15" spans="1:8">
      <c r="A794" s="350">
        <v>21112</v>
      </c>
      <c r="B794" s="351" t="s">
        <v>634</v>
      </c>
      <c r="C794" s="520"/>
      <c r="D794" s="520"/>
      <c r="E794" s="520"/>
      <c r="F794" s="353"/>
      <c r="G794" s="520"/>
      <c r="H794" s="521"/>
    </row>
    <row r="795" ht="15" spans="1:8">
      <c r="A795" s="355">
        <v>2111201</v>
      </c>
      <c r="B795" s="356" t="s">
        <v>635</v>
      </c>
      <c r="C795" s="358"/>
      <c r="D795" s="358"/>
      <c r="E795" s="358"/>
      <c r="F795" s="343"/>
      <c r="G795" s="522"/>
      <c r="H795" s="517"/>
    </row>
    <row r="796" ht="15" spans="1:8">
      <c r="A796" s="355">
        <v>2111299</v>
      </c>
      <c r="B796" s="356" t="s">
        <v>636</v>
      </c>
      <c r="C796" s="358"/>
      <c r="D796" s="358"/>
      <c r="E796" s="358"/>
      <c r="F796" s="343"/>
      <c r="G796" s="522"/>
      <c r="H796" s="517"/>
    </row>
    <row r="797" ht="15" spans="1:8">
      <c r="A797" s="350">
        <v>21113</v>
      </c>
      <c r="B797" s="351" t="s">
        <v>637</v>
      </c>
      <c r="C797" s="520"/>
      <c r="D797" s="520"/>
      <c r="E797" s="520"/>
      <c r="F797" s="353"/>
      <c r="G797" s="520"/>
      <c r="H797" s="521"/>
    </row>
    <row r="798" ht="15" spans="1:8">
      <c r="A798" s="355">
        <v>2111301</v>
      </c>
      <c r="B798" s="356" t="s">
        <v>637</v>
      </c>
      <c r="C798" s="358"/>
      <c r="D798" s="358"/>
      <c r="E798" s="358"/>
      <c r="F798" s="343"/>
      <c r="G798" s="522"/>
      <c r="H798" s="517"/>
    </row>
    <row r="799" ht="15" spans="1:8">
      <c r="A799" s="350">
        <v>21114</v>
      </c>
      <c r="B799" s="351" t="s">
        <v>638</v>
      </c>
      <c r="C799" s="520"/>
      <c r="D799" s="520"/>
      <c r="E799" s="520"/>
      <c r="F799" s="353"/>
      <c r="G799" s="520"/>
      <c r="H799" s="521"/>
    </row>
    <row r="800" ht="15" spans="1:8">
      <c r="A800" s="355">
        <v>2111401</v>
      </c>
      <c r="B800" s="356" t="s">
        <v>77</v>
      </c>
      <c r="C800" s="358"/>
      <c r="D800" s="358"/>
      <c r="E800" s="358"/>
      <c r="F800" s="343"/>
      <c r="G800" s="522"/>
      <c r="H800" s="517"/>
    </row>
    <row r="801" ht="15" spans="1:8">
      <c r="A801" s="355">
        <v>2111402</v>
      </c>
      <c r="B801" s="356" t="s">
        <v>78</v>
      </c>
      <c r="C801" s="358"/>
      <c r="D801" s="358"/>
      <c r="E801" s="358"/>
      <c r="F801" s="343"/>
      <c r="G801" s="522"/>
      <c r="H801" s="517"/>
    </row>
    <row r="802" ht="15" spans="1:8">
      <c r="A802" s="355">
        <v>2111403</v>
      </c>
      <c r="B802" s="356" t="s">
        <v>79</v>
      </c>
      <c r="C802" s="358"/>
      <c r="D802" s="358"/>
      <c r="E802" s="358"/>
      <c r="F802" s="343"/>
      <c r="G802" s="522"/>
      <c r="H802" s="517"/>
    </row>
    <row r="803" ht="15" spans="1:8">
      <c r="A803" s="355">
        <v>2111406</v>
      </c>
      <c r="B803" s="356" t="s">
        <v>639</v>
      </c>
      <c r="C803" s="358"/>
      <c r="D803" s="358"/>
      <c r="E803" s="358"/>
      <c r="F803" s="343"/>
      <c r="G803" s="522"/>
      <c r="H803" s="517"/>
    </row>
    <row r="804" ht="15" spans="1:8">
      <c r="A804" s="355">
        <v>2111407</v>
      </c>
      <c r="B804" s="356" t="s">
        <v>640</v>
      </c>
      <c r="C804" s="358"/>
      <c r="D804" s="358"/>
      <c r="E804" s="358"/>
      <c r="F804" s="343"/>
      <c r="G804" s="522"/>
      <c r="H804" s="517"/>
    </row>
    <row r="805" ht="15" spans="1:8">
      <c r="A805" s="355">
        <v>2111408</v>
      </c>
      <c r="B805" s="356" t="s">
        <v>641</v>
      </c>
      <c r="C805" s="358"/>
      <c r="D805" s="358"/>
      <c r="E805" s="358"/>
      <c r="F805" s="343"/>
      <c r="G805" s="522"/>
      <c r="H805" s="517"/>
    </row>
    <row r="806" ht="15" spans="1:8">
      <c r="A806" s="355">
        <v>2111411</v>
      </c>
      <c r="B806" s="356" t="s">
        <v>117</v>
      </c>
      <c r="C806" s="358"/>
      <c r="D806" s="358"/>
      <c r="E806" s="358"/>
      <c r="F806" s="343"/>
      <c r="G806" s="522"/>
      <c r="H806" s="517"/>
    </row>
    <row r="807" ht="15" spans="1:8">
      <c r="A807" s="355">
        <v>2111413</v>
      </c>
      <c r="B807" s="356" t="s">
        <v>642</v>
      </c>
      <c r="C807" s="358"/>
      <c r="D807" s="358"/>
      <c r="E807" s="358"/>
      <c r="F807" s="343"/>
      <c r="G807" s="522"/>
      <c r="H807" s="517"/>
    </row>
    <row r="808" ht="15" spans="1:8">
      <c r="A808" s="355">
        <v>2111450</v>
      </c>
      <c r="B808" s="356" t="s">
        <v>86</v>
      </c>
      <c r="C808" s="358"/>
      <c r="D808" s="358"/>
      <c r="E808" s="358"/>
      <c r="F808" s="343"/>
      <c r="G808" s="522"/>
      <c r="H808" s="517"/>
    </row>
    <row r="809" ht="15" spans="1:8">
      <c r="A809" s="355">
        <v>2111499</v>
      </c>
      <c r="B809" s="356" t="s">
        <v>643</v>
      </c>
      <c r="C809" s="358"/>
      <c r="D809" s="358"/>
      <c r="E809" s="358"/>
      <c r="F809" s="343"/>
      <c r="G809" s="522"/>
      <c r="H809" s="517"/>
    </row>
    <row r="810" ht="15" spans="1:8">
      <c r="A810" s="350">
        <v>21199</v>
      </c>
      <c r="B810" s="351" t="s">
        <v>644</v>
      </c>
      <c r="C810" s="523">
        <f t="shared" ref="C810:G810" si="204">SUBTOTAL(9,C811)</f>
        <v>200</v>
      </c>
      <c r="D810" s="523">
        <f t="shared" si="204"/>
        <v>4011</v>
      </c>
      <c r="E810" s="523">
        <f t="shared" si="204"/>
        <v>2960</v>
      </c>
      <c r="F810" s="353">
        <f t="shared" ref="F810:F815" si="205">E810/D810*100</f>
        <v>73.7970580902518</v>
      </c>
      <c r="G810" s="523">
        <f t="shared" si="204"/>
        <v>1251</v>
      </c>
      <c r="H810" s="521">
        <f t="shared" ref="H810:H815" si="206">G810/C810*100-100</f>
        <v>525.5</v>
      </c>
    </row>
    <row r="811" ht="15" spans="1:8">
      <c r="A811" s="355">
        <v>2119999</v>
      </c>
      <c r="B811" s="356" t="s">
        <v>644</v>
      </c>
      <c r="C811" s="358">
        <v>200</v>
      </c>
      <c r="D811" s="358">
        <v>4011</v>
      </c>
      <c r="E811" s="358">
        <v>2960</v>
      </c>
      <c r="F811" s="343">
        <f t="shared" si="205"/>
        <v>73.7970580902518</v>
      </c>
      <c r="G811" s="522">
        <v>1251</v>
      </c>
      <c r="H811" s="517"/>
    </row>
    <row r="812" ht="15" spans="1:8">
      <c r="A812" s="345">
        <v>212</v>
      </c>
      <c r="B812" s="346" t="s">
        <v>645</v>
      </c>
      <c r="C812" s="524">
        <f t="shared" ref="C812:G812" si="207">SUBTOTAL(9,C813:C834)</f>
        <v>43279</v>
      </c>
      <c r="D812" s="524">
        <f t="shared" si="207"/>
        <v>35756</v>
      </c>
      <c r="E812" s="524">
        <f t="shared" si="207"/>
        <v>35754</v>
      </c>
      <c r="F812" s="348">
        <f t="shared" si="205"/>
        <v>99.9944065331693</v>
      </c>
      <c r="G812" s="524">
        <f t="shared" si="207"/>
        <v>34400</v>
      </c>
      <c r="H812" s="519">
        <f t="shared" si="206"/>
        <v>-20.5157235610804</v>
      </c>
    </row>
    <row r="813" ht="15" spans="1:8">
      <c r="A813" s="350">
        <v>21201</v>
      </c>
      <c r="B813" s="351" t="s">
        <v>646</v>
      </c>
      <c r="C813" s="523">
        <f t="shared" ref="C813:G813" si="208">SUBTOTAL(9,C814:C823)</f>
        <v>6710</v>
      </c>
      <c r="D813" s="523">
        <f t="shared" si="208"/>
        <v>6236</v>
      </c>
      <c r="E813" s="523">
        <f t="shared" si="208"/>
        <v>6236</v>
      </c>
      <c r="F813" s="353">
        <f t="shared" si="205"/>
        <v>100</v>
      </c>
      <c r="G813" s="523">
        <f t="shared" si="208"/>
        <v>7244</v>
      </c>
      <c r="H813" s="521">
        <f t="shared" si="206"/>
        <v>7.95827123695976</v>
      </c>
    </row>
    <row r="814" ht="15" spans="1:8">
      <c r="A814" s="355">
        <v>2120101</v>
      </c>
      <c r="B814" s="356" t="s">
        <v>77</v>
      </c>
      <c r="C814" s="358">
        <v>3193</v>
      </c>
      <c r="D814" s="358">
        <v>3124</v>
      </c>
      <c r="E814" s="358">
        <v>3124</v>
      </c>
      <c r="F814" s="343">
        <f t="shared" si="205"/>
        <v>100</v>
      </c>
      <c r="G814" s="522">
        <v>3834</v>
      </c>
      <c r="H814" s="517">
        <f t="shared" si="206"/>
        <v>20.0751644221735</v>
      </c>
    </row>
    <row r="815" ht="15" spans="1:8">
      <c r="A815" s="355">
        <v>2120102</v>
      </c>
      <c r="B815" s="356" t="s">
        <v>78</v>
      </c>
      <c r="C815" s="358">
        <v>9</v>
      </c>
      <c r="D815" s="358">
        <v>347</v>
      </c>
      <c r="E815" s="358">
        <v>347</v>
      </c>
      <c r="F815" s="343">
        <f t="shared" si="205"/>
        <v>100</v>
      </c>
      <c r="G815" s="522">
        <v>9</v>
      </c>
      <c r="H815" s="517">
        <f t="shared" si="206"/>
        <v>0</v>
      </c>
    </row>
    <row r="816" ht="15" spans="1:8">
      <c r="A816" s="355">
        <v>2120103</v>
      </c>
      <c r="B816" s="356" t="s">
        <v>79</v>
      </c>
      <c r="C816" s="358"/>
      <c r="D816" s="358"/>
      <c r="E816" s="358"/>
      <c r="F816" s="343"/>
      <c r="G816" s="522"/>
      <c r="H816" s="517"/>
    </row>
    <row r="817" ht="15" spans="1:8">
      <c r="A817" s="355">
        <v>2120104</v>
      </c>
      <c r="B817" s="356" t="s">
        <v>647</v>
      </c>
      <c r="C817" s="358">
        <v>478</v>
      </c>
      <c r="D817" s="358">
        <v>462</v>
      </c>
      <c r="E817" s="358">
        <v>462</v>
      </c>
      <c r="F817" s="343">
        <f>E817/D817*100</f>
        <v>100</v>
      </c>
      <c r="G817" s="522">
        <v>1000</v>
      </c>
      <c r="H817" s="517">
        <f>G817/C817*100-100</f>
        <v>109.205020920502</v>
      </c>
    </row>
    <row r="818" ht="15" spans="1:8">
      <c r="A818" s="355">
        <v>2120105</v>
      </c>
      <c r="B818" s="356" t="s">
        <v>648</v>
      </c>
      <c r="C818" s="358"/>
      <c r="D818" s="358"/>
      <c r="E818" s="358"/>
      <c r="F818" s="343"/>
      <c r="G818" s="522"/>
      <c r="H818" s="517"/>
    </row>
    <row r="819" ht="15" spans="1:8">
      <c r="A819" s="355">
        <v>2120106</v>
      </c>
      <c r="B819" s="356" t="s">
        <v>649</v>
      </c>
      <c r="C819" s="358"/>
      <c r="D819" s="358">
        <v>43</v>
      </c>
      <c r="E819" s="358">
        <v>43</v>
      </c>
      <c r="F819" s="343">
        <f t="shared" ref="F819:F837" si="209">E819/D819*100</f>
        <v>100</v>
      </c>
      <c r="G819" s="522"/>
      <c r="H819" s="517"/>
    </row>
    <row r="820" ht="15" spans="1:8">
      <c r="A820" s="355">
        <v>2120107</v>
      </c>
      <c r="B820" s="356" t="s">
        <v>650</v>
      </c>
      <c r="C820" s="358"/>
      <c r="D820" s="358"/>
      <c r="E820" s="358"/>
      <c r="F820" s="343"/>
      <c r="G820" s="522"/>
      <c r="H820" s="517"/>
    </row>
    <row r="821" ht="15" spans="1:8">
      <c r="A821" s="355">
        <v>2120109</v>
      </c>
      <c r="B821" s="356" t="s">
        <v>651</v>
      </c>
      <c r="C821" s="358"/>
      <c r="D821" s="358"/>
      <c r="E821" s="358"/>
      <c r="F821" s="343"/>
      <c r="G821" s="522"/>
      <c r="H821" s="517"/>
    </row>
    <row r="822" ht="15" spans="1:8">
      <c r="A822" s="355">
        <v>2120110</v>
      </c>
      <c r="B822" s="356" t="s">
        <v>652</v>
      </c>
      <c r="C822" s="358"/>
      <c r="D822" s="358"/>
      <c r="E822" s="358"/>
      <c r="F822" s="343"/>
      <c r="G822" s="522"/>
      <c r="H822" s="517"/>
    </row>
    <row r="823" ht="15" spans="1:8">
      <c r="A823" s="355">
        <v>2120199</v>
      </c>
      <c r="B823" s="356" t="s">
        <v>653</v>
      </c>
      <c r="C823" s="358">
        <v>3030</v>
      </c>
      <c r="D823" s="358">
        <v>2260</v>
      </c>
      <c r="E823" s="358">
        <v>2260</v>
      </c>
      <c r="F823" s="343">
        <f t="shared" si="209"/>
        <v>100</v>
      </c>
      <c r="G823" s="522">
        <v>2401</v>
      </c>
      <c r="H823" s="517">
        <f>G823/C823*100-100</f>
        <v>-20.7590759075908</v>
      </c>
    </row>
    <row r="824" ht="15" spans="1:8">
      <c r="A824" s="350">
        <v>21202</v>
      </c>
      <c r="B824" s="351" t="s">
        <v>654</v>
      </c>
      <c r="C824" s="523">
        <f t="shared" ref="C824:G824" si="210">SUBTOTAL(9,C825)</f>
        <v>2</v>
      </c>
      <c r="D824" s="523">
        <f t="shared" si="210"/>
        <v>10910</v>
      </c>
      <c r="E824" s="523">
        <f t="shared" si="210"/>
        <v>10910</v>
      </c>
      <c r="F824" s="353">
        <f t="shared" si="209"/>
        <v>100</v>
      </c>
      <c r="G824" s="523">
        <f t="shared" si="210"/>
        <v>0</v>
      </c>
      <c r="H824" s="521">
        <f>G824/C824*100-100</f>
        <v>-100</v>
      </c>
    </row>
    <row r="825" ht="15" spans="1:8">
      <c r="A825" s="355">
        <v>2120201</v>
      </c>
      <c r="B825" s="356" t="s">
        <v>654</v>
      </c>
      <c r="C825" s="358">
        <v>2</v>
      </c>
      <c r="D825" s="358">
        <v>10910</v>
      </c>
      <c r="E825" s="358">
        <v>10910</v>
      </c>
      <c r="F825" s="343">
        <f t="shared" si="209"/>
        <v>100</v>
      </c>
      <c r="G825" s="522"/>
      <c r="H825" s="517"/>
    </row>
    <row r="826" ht="15" spans="1:8">
      <c r="A826" s="350">
        <v>21203</v>
      </c>
      <c r="B826" s="351" t="s">
        <v>655</v>
      </c>
      <c r="C826" s="523"/>
      <c r="D826" s="523">
        <f>SUBTOTAL(9,D827:D828)</f>
        <v>106</v>
      </c>
      <c r="E826" s="523">
        <f>SUBTOTAL(9,E827:E828)</f>
        <v>106</v>
      </c>
      <c r="F826" s="353">
        <f t="shared" si="209"/>
        <v>100</v>
      </c>
      <c r="G826" s="523"/>
      <c r="H826" s="521"/>
    </row>
    <row r="827" ht="15" spans="1:8">
      <c r="A827" s="355">
        <v>2120303</v>
      </c>
      <c r="B827" s="356" t="s">
        <v>656</v>
      </c>
      <c r="C827" s="358"/>
      <c r="D827" s="358">
        <v>98</v>
      </c>
      <c r="E827" s="358">
        <v>98</v>
      </c>
      <c r="F827" s="343">
        <f t="shared" si="209"/>
        <v>100</v>
      </c>
      <c r="G827" s="522"/>
      <c r="H827" s="517"/>
    </row>
    <row r="828" ht="15" spans="1:8">
      <c r="A828" s="355">
        <v>2120399</v>
      </c>
      <c r="B828" s="356" t="s">
        <v>657</v>
      </c>
      <c r="C828" s="358"/>
      <c r="D828" s="358">
        <v>8</v>
      </c>
      <c r="E828" s="358">
        <v>8</v>
      </c>
      <c r="F828" s="343">
        <f t="shared" si="209"/>
        <v>100</v>
      </c>
      <c r="G828" s="522"/>
      <c r="H828" s="517"/>
    </row>
    <row r="829" ht="15" spans="1:8">
      <c r="A829" s="350">
        <v>21205</v>
      </c>
      <c r="B829" s="351" t="s">
        <v>658</v>
      </c>
      <c r="C829" s="523">
        <f t="shared" ref="C829:G829" si="211">SUBTOTAL(9,C830)</f>
        <v>5927</v>
      </c>
      <c r="D829" s="523">
        <f t="shared" si="211"/>
        <v>5832</v>
      </c>
      <c r="E829" s="523">
        <f t="shared" si="211"/>
        <v>5832</v>
      </c>
      <c r="F829" s="353">
        <f t="shared" si="209"/>
        <v>100</v>
      </c>
      <c r="G829" s="523">
        <f t="shared" si="211"/>
        <v>5842</v>
      </c>
      <c r="H829" s="521">
        <f t="shared" ref="H829:H838" si="212">G829/C829*100-100</f>
        <v>-1.43411506664417</v>
      </c>
    </row>
    <row r="830" ht="15" spans="1:8">
      <c r="A830" s="355">
        <v>2120501</v>
      </c>
      <c r="B830" s="356" t="s">
        <v>658</v>
      </c>
      <c r="C830" s="358">
        <v>5927</v>
      </c>
      <c r="D830" s="358">
        <v>5832</v>
      </c>
      <c r="E830" s="358">
        <v>5832</v>
      </c>
      <c r="F830" s="343">
        <f t="shared" si="209"/>
        <v>100</v>
      </c>
      <c r="G830" s="522">
        <v>5842</v>
      </c>
      <c r="H830" s="517">
        <f t="shared" si="212"/>
        <v>-1.43411506664417</v>
      </c>
    </row>
    <row r="831" ht="15" spans="1:8">
      <c r="A831" s="350">
        <v>21206</v>
      </c>
      <c r="B831" s="351" t="s">
        <v>659</v>
      </c>
      <c r="C831" s="523">
        <f t="shared" ref="C831:G831" si="213">SUBTOTAL(9,C832)</f>
        <v>338</v>
      </c>
      <c r="D831" s="523">
        <f t="shared" si="213"/>
        <v>323</v>
      </c>
      <c r="E831" s="523">
        <f t="shared" si="213"/>
        <v>323</v>
      </c>
      <c r="F831" s="353">
        <f t="shared" si="209"/>
        <v>100</v>
      </c>
      <c r="G831" s="523">
        <f t="shared" si="213"/>
        <v>412</v>
      </c>
      <c r="H831" s="521">
        <f t="shared" si="212"/>
        <v>21.8934911242604</v>
      </c>
    </row>
    <row r="832" ht="15" spans="1:8">
      <c r="A832" s="355">
        <v>2120601</v>
      </c>
      <c r="B832" s="356" t="s">
        <v>659</v>
      </c>
      <c r="C832" s="358">
        <v>338</v>
      </c>
      <c r="D832" s="358">
        <v>323</v>
      </c>
      <c r="E832" s="358">
        <v>323</v>
      </c>
      <c r="F832" s="343">
        <f t="shared" si="209"/>
        <v>100</v>
      </c>
      <c r="G832" s="522">
        <v>412</v>
      </c>
      <c r="H832" s="517">
        <f t="shared" si="212"/>
        <v>21.8934911242604</v>
      </c>
    </row>
    <row r="833" ht="15" spans="1:8">
      <c r="A833" s="350">
        <v>21299</v>
      </c>
      <c r="B833" s="351" t="s">
        <v>660</v>
      </c>
      <c r="C833" s="523">
        <f t="shared" ref="C833:G833" si="214">SUBTOTAL(9,C834)</f>
        <v>30302</v>
      </c>
      <c r="D833" s="523">
        <f t="shared" si="214"/>
        <v>12349</v>
      </c>
      <c r="E833" s="523">
        <f t="shared" si="214"/>
        <v>12347</v>
      </c>
      <c r="F833" s="353">
        <f t="shared" si="209"/>
        <v>99.9838043566281</v>
      </c>
      <c r="G833" s="523">
        <f t="shared" si="214"/>
        <v>20902</v>
      </c>
      <c r="H833" s="521">
        <f t="shared" si="212"/>
        <v>-31.0210547158603</v>
      </c>
    </row>
    <row r="834" ht="15" spans="1:8">
      <c r="A834" s="355">
        <v>2129999</v>
      </c>
      <c r="B834" s="356" t="s">
        <v>660</v>
      </c>
      <c r="C834" s="358">
        <v>30302</v>
      </c>
      <c r="D834" s="358">
        <v>12349</v>
      </c>
      <c r="E834" s="358">
        <v>12347</v>
      </c>
      <c r="F834" s="343">
        <f t="shared" si="209"/>
        <v>99.9838043566281</v>
      </c>
      <c r="G834" s="522">
        <v>20902</v>
      </c>
      <c r="H834" s="517">
        <f t="shared" si="212"/>
        <v>-31.0210547158603</v>
      </c>
    </row>
    <row r="835" ht="15" spans="1:8">
      <c r="A835" s="345">
        <v>213</v>
      </c>
      <c r="B835" s="346" t="s">
        <v>661</v>
      </c>
      <c r="C835" s="518">
        <f t="shared" ref="C835:G835" si="215">SUBTOTAL(9,C836:C937)</f>
        <v>73863</v>
      </c>
      <c r="D835" s="518">
        <f t="shared" si="215"/>
        <v>107749</v>
      </c>
      <c r="E835" s="518">
        <f t="shared" si="215"/>
        <v>107022</v>
      </c>
      <c r="F835" s="348">
        <f t="shared" si="209"/>
        <v>99.3252837613342</v>
      </c>
      <c r="G835" s="518">
        <f t="shared" si="215"/>
        <v>42525</v>
      </c>
      <c r="H835" s="519">
        <f t="shared" si="212"/>
        <v>-42.427196295845</v>
      </c>
    </row>
    <row r="836" ht="15" spans="1:8">
      <c r="A836" s="350">
        <v>21301</v>
      </c>
      <c r="B836" s="351" t="s">
        <v>662</v>
      </c>
      <c r="C836" s="523">
        <f t="shared" ref="C836:G836" si="216">SUBTOTAL(9,C837:C861)</f>
        <v>16055</v>
      </c>
      <c r="D836" s="523">
        <f t="shared" si="216"/>
        <v>42096</v>
      </c>
      <c r="E836" s="523">
        <f t="shared" si="216"/>
        <v>41986</v>
      </c>
      <c r="F836" s="353">
        <f t="shared" si="209"/>
        <v>99.7386925123527</v>
      </c>
      <c r="G836" s="523">
        <f t="shared" si="216"/>
        <v>12080</v>
      </c>
      <c r="H836" s="521">
        <f t="shared" si="212"/>
        <v>-24.7586421675491</v>
      </c>
    </row>
    <row r="837" ht="15" spans="1:8">
      <c r="A837" s="355">
        <v>2130101</v>
      </c>
      <c r="B837" s="356" t="s">
        <v>77</v>
      </c>
      <c r="C837" s="358">
        <v>1367</v>
      </c>
      <c r="D837" s="358">
        <v>1586</v>
      </c>
      <c r="E837" s="358">
        <v>1586</v>
      </c>
      <c r="F837" s="343">
        <f t="shared" si="209"/>
        <v>100</v>
      </c>
      <c r="G837" s="522">
        <v>1395</v>
      </c>
      <c r="H837" s="517">
        <f t="shared" si="212"/>
        <v>2.04828090709583</v>
      </c>
    </row>
    <row r="838" ht="15" spans="1:8">
      <c r="A838" s="355">
        <v>2130102</v>
      </c>
      <c r="B838" s="356" t="s">
        <v>78</v>
      </c>
      <c r="C838" s="358">
        <v>7</v>
      </c>
      <c r="D838" s="358"/>
      <c r="E838" s="358"/>
      <c r="F838" s="343"/>
      <c r="G838" s="522"/>
      <c r="H838" s="517">
        <f t="shared" si="212"/>
        <v>-100</v>
      </c>
    </row>
    <row r="839" ht="15" spans="1:8">
      <c r="A839" s="355">
        <v>2130103</v>
      </c>
      <c r="B839" s="356" t="s">
        <v>79</v>
      </c>
      <c r="C839" s="358"/>
      <c r="D839" s="358"/>
      <c r="E839" s="358"/>
      <c r="F839" s="343"/>
      <c r="G839" s="522"/>
      <c r="H839" s="517"/>
    </row>
    <row r="840" ht="15" spans="1:8">
      <c r="A840" s="355">
        <v>2130104</v>
      </c>
      <c r="B840" s="356" t="s">
        <v>86</v>
      </c>
      <c r="C840" s="358">
        <v>9766</v>
      </c>
      <c r="D840" s="358">
        <v>9754</v>
      </c>
      <c r="E840" s="358">
        <v>9754</v>
      </c>
      <c r="F840" s="343">
        <f t="shared" ref="F840:F844" si="217">E840/D840*100</f>
        <v>100</v>
      </c>
      <c r="G840" s="522">
        <v>10570</v>
      </c>
      <c r="H840" s="517">
        <f>G840/C840*100-100</f>
        <v>8.23264386647553</v>
      </c>
    </row>
    <row r="841" ht="15" spans="1:8">
      <c r="A841" s="355">
        <v>2130105</v>
      </c>
      <c r="B841" s="356" t="s">
        <v>663</v>
      </c>
      <c r="C841" s="358"/>
      <c r="D841" s="358"/>
      <c r="E841" s="358"/>
      <c r="F841" s="343"/>
      <c r="G841" s="522"/>
      <c r="H841" s="517"/>
    </row>
    <row r="842" ht="15" spans="1:8">
      <c r="A842" s="355">
        <v>2130106</v>
      </c>
      <c r="B842" s="356" t="s">
        <v>664</v>
      </c>
      <c r="C842" s="358"/>
      <c r="D842" s="358">
        <v>616</v>
      </c>
      <c r="E842" s="358">
        <v>616</v>
      </c>
      <c r="F842" s="343">
        <f t="shared" si="217"/>
        <v>100</v>
      </c>
      <c r="G842" s="522"/>
      <c r="H842" s="517"/>
    </row>
    <row r="843" ht="15" spans="1:8">
      <c r="A843" s="355">
        <v>2130108</v>
      </c>
      <c r="B843" s="356" t="s">
        <v>665</v>
      </c>
      <c r="C843" s="358"/>
      <c r="D843" s="358"/>
      <c r="E843" s="358"/>
      <c r="F843" s="343"/>
      <c r="G843" s="522"/>
      <c r="H843" s="517"/>
    </row>
    <row r="844" ht="15" spans="1:8">
      <c r="A844" s="355">
        <v>2130109</v>
      </c>
      <c r="B844" s="356" t="s">
        <v>666</v>
      </c>
      <c r="C844" s="358"/>
      <c r="D844" s="358">
        <v>69</v>
      </c>
      <c r="E844" s="358">
        <v>69</v>
      </c>
      <c r="F844" s="343">
        <f t="shared" si="217"/>
        <v>100</v>
      </c>
      <c r="G844" s="522"/>
      <c r="H844" s="517"/>
    </row>
    <row r="845" ht="15" spans="1:8">
      <c r="A845" s="355">
        <v>2130110</v>
      </c>
      <c r="B845" s="356" t="s">
        <v>667</v>
      </c>
      <c r="C845" s="358"/>
      <c r="D845" s="358"/>
      <c r="E845" s="358"/>
      <c r="F845" s="343"/>
      <c r="G845" s="522"/>
      <c r="H845" s="517"/>
    </row>
    <row r="846" ht="15" spans="1:8">
      <c r="A846" s="355">
        <v>2130111</v>
      </c>
      <c r="B846" s="356" t="s">
        <v>668</v>
      </c>
      <c r="C846" s="358"/>
      <c r="D846" s="358"/>
      <c r="E846" s="358"/>
      <c r="F846" s="343"/>
      <c r="G846" s="522"/>
      <c r="H846" s="517"/>
    </row>
    <row r="847" ht="15" spans="1:8">
      <c r="A847" s="355">
        <v>2130112</v>
      </c>
      <c r="B847" s="356" t="s">
        <v>669</v>
      </c>
      <c r="C847" s="358"/>
      <c r="D847" s="358"/>
      <c r="E847" s="358"/>
      <c r="F847" s="343"/>
      <c r="G847" s="522"/>
      <c r="H847" s="517"/>
    </row>
    <row r="848" ht="15" spans="1:8">
      <c r="A848" s="355">
        <v>2130114</v>
      </c>
      <c r="B848" s="356" t="s">
        <v>670</v>
      </c>
      <c r="C848" s="358"/>
      <c r="D848" s="358"/>
      <c r="E848" s="358"/>
      <c r="F848" s="343"/>
      <c r="G848" s="522"/>
      <c r="H848" s="517"/>
    </row>
    <row r="849" ht="15" spans="1:8">
      <c r="A849" s="355">
        <v>2130119</v>
      </c>
      <c r="B849" s="356" t="s">
        <v>671</v>
      </c>
      <c r="C849" s="358"/>
      <c r="D849" s="358">
        <v>424</v>
      </c>
      <c r="E849" s="358">
        <v>424</v>
      </c>
      <c r="F849" s="343">
        <f t="shared" ref="F849:F852" si="218">E849/D849*100</f>
        <v>100</v>
      </c>
      <c r="G849" s="522"/>
      <c r="H849" s="517"/>
    </row>
    <row r="850" ht="15" spans="1:8">
      <c r="A850" s="355">
        <v>2130120</v>
      </c>
      <c r="B850" s="356" t="s">
        <v>672</v>
      </c>
      <c r="C850" s="358"/>
      <c r="D850" s="358">
        <v>11131</v>
      </c>
      <c r="E850" s="358">
        <v>11131</v>
      </c>
      <c r="F850" s="343">
        <f t="shared" si="218"/>
        <v>100</v>
      </c>
      <c r="G850" s="522"/>
      <c r="H850" s="517"/>
    </row>
    <row r="851" ht="15" spans="1:8">
      <c r="A851" s="355">
        <v>2130121</v>
      </c>
      <c r="B851" s="356" t="s">
        <v>673</v>
      </c>
      <c r="C851" s="358"/>
      <c r="D851" s="358"/>
      <c r="E851" s="358"/>
      <c r="F851" s="343"/>
      <c r="G851" s="522"/>
      <c r="H851" s="517"/>
    </row>
    <row r="852" ht="15" spans="1:8">
      <c r="A852" s="355">
        <v>2130122</v>
      </c>
      <c r="B852" s="356" t="s">
        <v>674</v>
      </c>
      <c r="C852" s="358"/>
      <c r="D852" s="358">
        <v>3090</v>
      </c>
      <c r="E852" s="358">
        <v>3088</v>
      </c>
      <c r="F852" s="343">
        <f t="shared" si="218"/>
        <v>99.9352750809062</v>
      </c>
      <c r="G852" s="522">
        <v>2</v>
      </c>
      <c r="H852" s="517"/>
    </row>
    <row r="853" ht="15" spans="1:8">
      <c r="A853" s="355">
        <v>2130124</v>
      </c>
      <c r="B853" s="356" t="s">
        <v>675</v>
      </c>
      <c r="C853" s="358"/>
      <c r="D853" s="358"/>
      <c r="E853" s="358"/>
      <c r="F853" s="343"/>
      <c r="G853" s="522"/>
      <c r="H853" s="517"/>
    </row>
    <row r="854" ht="15" spans="1:8">
      <c r="A854" s="355">
        <v>2130125</v>
      </c>
      <c r="B854" s="356" t="s">
        <v>676</v>
      </c>
      <c r="C854" s="358"/>
      <c r="D854" s="358">
        <v>556</v>
      </c>
      <c r="E854" s="358">
        <v>556</v>
      </c>
      <c r="F854" s="343">
        <f t="shared" ref="F854:F858" si="219">E854/D854*100</f>
        <v>100</v>
      </c>
      <c r="G854" s="522"/>
      <c r="H854" s="517"/>
    </row>
    <row r="855" ht="15" spans="1:8">
      <c r="A855" s="355">
        <v>2130126</v>
      </c>
      <c r="B855" s="356" t="s">
        <v>677</v>
      </c>
      <c r="C855" s="358"/>
      <c r="D855" s="358"/>
      <c r="E855" s="358"/>
      <c r="F855" s="343"/>
      <c r="G855" s="522"/>
      <c r="H855" s="517"/>
    </row>
    <row r="856" ht="15" spans="1:8">
      <c r="A856" s="355">
        <v>2130135</v>
      </c>
      <c r="B856" s="356" t="s">
        <v>678</v>
      </c>
      <c r="C856" s="358"/>
      <c r="D856" s="358">
        <v>622</v>
      </c>
      <c r="E856" s="358">
        <v>622</v>
      </c>
      <c r="F856" s="343">
        <f t="shared" si="219"/>
        <v>100</v>
      </c>
      <c r="G856" s="522"/>
      <c r="H856" s="517"/>
    </row>
    <row r="857" ht="15" spans="1:8">
      <c r="A857" s="355">
        <v>2130142</v>
      </c>
      <c r="B857" s="356" t="s">
        <v>679</v>
      </c>
      <c r="C857" s="358"/>
      <c r="D857" s="358"/>
      <c r="E857" s="358"/>
      <c r="F857" s="343"/>
      <c r="G857" s="522"/>
      <c r="H857" s="517"/>
    </row>
    <row r="858" ht="15" spans="1:8">
      <c r="A858" s="355">
        <v>2130148</v>
      </c>
      <c r="B858" s="356" t="s">
        <v>680</v>
      </c>
      <c r="C858" s="358"/>
      <c r="D858" s="358">
        <v>542</v>
      </c>
      <c r="E858" s="358">
        <v>542</v>
      </c>
      <c r="F858" s="343">
        <f t="shared" si="219"/>
        <v>100</v>
      </c>
      <c r="G858" s="522"/>
      <c r="H858" s="517"/>
    </row>
    <row r="859" ht="15" spans="1:8">
      <c r="A859" s="355">
        <v>2130152</v>
      </c>
      <c r="B859" s="356" t="s">
        <v>681</v>
      </c>
      <c r="C859" s="358"/>
      <c r="D859" s="358"/>
      <c r="E859" s="358"/>
      <c r="F859" s="343"/>
      <c r="G859" s="522"/>
      <c r="H859" s="517"/>
    </row>
    <row r="860" ht="15" spans="1:8">
      <c r="A860" s="355">
        <v>2130153</v>
      </c>
      <c r="B860" s="356" t="s">
        <v>682</v>
      </c>
      <c r="C860" s="358">
        <v>3997</v>
      </c>
      <c r="D860" s="358">
        <v>8349</v>
      </c>
      <c r="E860" s="358">
        <v>8349</v>
      </c>
      <c r="F860" s="343">
        <f t="shared" ref="F860:F862" si="220">E860/D860*100</f>
        <v>100</v>
      </c>
      <c r="G860" s="522"/>
      <c r="H860" s="517">
        <f>G860/C860*100-100</f>
        <v>-100</v>
      </c>
    </row>
    <row r="861" ht="15" spans="1:8">
      <c r="A861" s="355">
        <v>2130199</v>
      </c>
      <c r="B861" s="356" t="s">
        <v>683</v>
      </c>
      <c r="C861" s="358">
        <v>918</v>
      </c>
      <c r="D861" s="358">
        <v>5357</v>
      </c>
      <c r="E861" s="358">
        <v>5249</v>
      </c>
      <c r="F861" s="343">
        <f t="shared" si="220"/>
        <v>97.9839462385664</v>
      </c>
      <c r="G861" s="522">
        <v>113</v>
      </c>
      <c r="H861" s="517"/>
    </row>
    <row r="862" ht="15" spans="1:8">
      <c r="A862" s="350">
        <v>21302</v>
      </c>
      <c r="B862" s="351" t="s">
        <v>684</v>
      </c>
      <c r="C862" s="520">
        <f t="shared" ref="C862:G862" si="221">SUBTOTAL(9,C863:C884)</f>
        <v>260</v>
      </c>
      <c r="D862" s="520">
        <f t="shared" si="221"/>
        <v>1464</v>
      </c>
      <c r="E862" s="520">
        <f t="shared" si="221"/>
        <v>1464</v>
      </c>
      <c r="F862" s="353">
        <f t="shared" si="220"/>
        <v>100</v>
      </c>
      <c r="G862" s="520">
        <f t="shared" si="221"/>
        <v>261</v>
      </c>
      <c r="H862" s="521">
        <f>G862/C862*100-100</f>
        <v>0.384615384615387</v>
      </c>
    </row>
    <row r="863" ht="15" spans="1:8">
      <c r="A863" s="355">
        <v>2130201</v>
      </c>
      <c r="B863" s="356" t="s">
        <v>77</v>
      </c>
      <c r="C863" s="358"/>
      <c r="D863" s="358"/>
      <c r="E863" s="358"/>
      <c r="F863" s="343"/>
      <c r="G863" s="522"/>
      <c r="H863" s="517"/>
    </row>
    <row r="864" ht="15" spans="1:8">
      <c r="A864" s="355">
        <v>2130202</v>
      </c>
      <c r="B864" s="356" t="s">
        <v>78</v>
      </c>
      <c r="C864" s="358"/>
      <c r="D864" s="358"/>
      <c r="E864" s="358"/>
      <c r="F864" s="343"/>
      <c r="G864" s="522"/>
      <c r="H864" s="517"/>
    </row>
    <row r="865" ht="15" spans="1:8">
      <c r="A865" s="355">
        <v>2130203</v>
      </c>
      <c r="B865" s="356" t="s">
        <v>79</v>
      </c>
      <c r="C865" s="358"/>
      <c r="D865" s="358"/>
      <c r="E865" s="358"/>
      <c r="F865" s="343"/>
      <c r="G865" s="522"/>
      <c r="H865" s="517"/>
    </row>
    <row r="866" ht="15" spans="1:8">
      <c r="A866" s="355">
        <v>2130204</v>
      </c>
      <c r="B866" s="356" t="s">
        <v>685</v>
      </c>
      <c r="C866" s="358">
        <v>247</v>
      </c>
      <c r="D866" s="358">
        <v>258</v>
      </c>
      <c r="E866" s="358">
        <v>258</v>
      </c>
      <c r="F866" s="343">
        <f t="shared" ref="F866:F870" si="222">E866/D866*100</f>
        <v>100</v>
      </c>
      <c r="G866" s="522">
        <v>248</v>
      </c>
      <c r="H866" s="517">
        <f>G866/C866*100-100</f>
        <v>0.404858299595134</v>
      </c>
    </row>
    <row r="867" ht="15" spans="1:8">
      <c r="A867" s="355">
        <v>2130205</v>
      </c>
      <c r="B867" s="356" t="s">
        <v>686</v>
      </c>
      <c r="C867" s="358"/>
      <c r="D867" s="358">
        <v>670</v>
      </c>
      <c r="E867" s="358">
        <v>670</v>
      </c>
      <c r="F867" s="343">
        <f t="shared" si="222"/>
        <v>100</v>
      </c>
      <c r="G867" s="522"/>
      <c r="H867" s="517"/>
    </row>
    <row r="868" ht="15" spans="1:8">
      <c r="A868" s="355">
        <v>2130206</v>
      </c>
      <c r="B868" s="356" t="s">
        <v>687</v>
      </c>
      <c r="C868" s="358"/>
      <c r="D868" s="358"/>
      <c r="E868" s="358"/>
      <c r="F868" s="343"/>
      <c r="G868" s="522"/>
      <c r="H868" s="517"/>
    </row>
    <row r="869" ht="15" spans="1:8">
      <c r="A869" s="355">
        <v>2130207</v>
      </c>
      <c r="B869" s="356" t="s">
        <v>688</v>
      </c>
      <c r="C869" s="358"/>
      <c r="D869" s="358">
        <v>7</v>
      </c>
      <c r="E869" s="358">
        <v>7</v>
      </c>
      <c r="F869" s="343">
        <f t="shared" si="222"/>
        <v>100</v>
      </c>
      <c r="G869" s="522"/>
      <c r="H869" s="517"/>
    </row>
    <row r="870" ht="15" spans="1:8">
      <c r="A870" s="355">
        <v>2130209</v>
      </c>
      <c r="B870" s="356" t="s">
        <v>689</v>
      </c>
      <c r="C870" s="358"/>
      <c r="D870" s="358">
        <v>194</v>
      </c>
      <c r="E870" s="358">
        <v>194</v>
      </c>
      <c r="F870" s="343">
        <f t="shared" si="222"/>
        <v>100</v>
      </c>
      <c r="G870" s="522"/>
      <c r="H870" s="517"/>
    </row>
    <row r="871" ht="15" spans="1:8">
      <c r="A871" s="355">
        <v>2130211</v>
      </c>
      <c r="B871" s="356" t="s">
        <v>690</v>
      </c>
      <c r="C871" s="358"/>
      <c r="D871" s="358"/>
      <c r="E871" s="358"/>
      <c r="F871" s="343"/>
      <c r="G871" s="522"/>
      <c r="H871" s="517"/>
    </row>
    <row r="872" ht="15" spans="1:8">
      <c r="A872" s="355">
        <v>2130212</v>
      </c>
      <c r="B872" s="356" t="s">
        <v>691</v>
      </c>
      <c r="C872" s="358"/>
      <c r="D872" s="358"/>
      <c r="E872" s="358"/>
      <c r="F872" s="343"/>
      <c r="G872" s="522"/>
      <c r="H872" s="517"/>
    </row>
    <row r="873" ht="15" spans="1:8">
      <c r="A873" s="355">
        <v>2130213</v>
      </c>
      <c r="B873" s="356" t="s">
        <v>692</v>
      </c>
      <c r="C873" s="358"/>
      <c r="D873" s="358"/>
      <c r="E873" s="358"/>
      <c r="F873" s="343"/>
      <c r="G873" s="522"/>
      <c r="H873" s="517"/>
    </row>
    <row r="874" ht="15" spans="1:8">
      <c r="A874" s="355">
        <v>2130217</v>
      </c>
      <c r="B874" s="356" t="s">
        <v>693</v>
      </c>
      <c r="C874" s="358"/>
      <c r="D874" s="358"/>
      <c r="E874" s="358"/>
      <c r="F874" s="343"/>
      <c r="G874" s="522"/>
      <c r="H874" s="517"/>
    </row>
    <row r="875" ht="15" spans="1:8">
      <c r="A875" s="355">
        <v>2130220</v>
      </c>
      <c r="B875" s="356" t="s">
        <v>694</v>
      </c>
      <c r="C875" s="358"/>
      <c r="D875" s="358"/>
      <c r="E875" s="358"/>
      <c r="F875" s="343"/>
      <c r="G875" s="522"/>
      <c r="H875" s="517"/>
    </row>
    <row r="876" ht="15" spans="1:8">
      <c r="A876" s="355">
        <v>2130221</v>
      </c>
      <c r="B876" s="356" t="s">
        <v>695</v>
      </c>
      <c r="C876" s="358"/>
      <c r="D876" s="358"/>
      <c r="E876" s="358"/>
      <c r="F876" s="343"/>
      <c r="G876" s="522"/>
      <c r="H876" s="517"/>
    </row>
    <row r="877" ht="15" spans="1:8">
      <c r="A877" s="355">
        <v>2130223</v>
      </c>
      <c r="B877" s="356" t="s">
        <v>696</v>
      </c>
      <c r="C877" s="358"/>
      <c r="D877" s="358"/>
      <c r="E877" s="358"/>
      <c r="F877" s="343"/>
      <c r="G877" s="522"/>
      <c r="H877" s="517"/>
    </row>
    <row r="878" ht="15" spans="1:8">
      <c r="A878" s="355">
        <v>2130226</v>
      </c>
      <c r="B878" s="356" t="s">
        <v>697</v>
      </c>
      <c r="C878" s="358"/>
      <c r="D878" s="358"/>
      <c r="E878" s="358"/>
      <c r="F878" s="343"/>
      <c r="G878" s="522"/>
      <c r="H878" s="517"/>
    </row>
    <row r="879" ht="15" spans="1:8">
      <c r="A879" s="355">
        <v>2130227</v>
      </c>
      <c r="B879" s="356" t="s">
        <v>698</v>
      </c>
      <c r="C879" s="358"/>
      <c r="D879" s="358"/>
      <c r="E879" s="358"/>
      <c r="F879" s="343"/>
      <c r="G879" s="522"/>
      <c r="H879" s="517"/>
    </row>
    <row r="880" ht="15" spans="1:8">
      <c r="A880" s="355">
        <v>2130234</v>
      </c>
      <c r="B880" s="356" t="s">
        <v>699</v>
      </c>
      <c r="C880" s="358">
        <v>13</v>
      </c>
      <c r="D880" s="358">
        <v>20</v>
      </c>
      <c r="E880" s="358">
        <v>20</v>
      </c>
      <c r="F880" s="343">
        <f t="shared" ref="F880:F887" si="223">E880/D880*100</f>
        <v>100</v>
      </c>
      <c r="G880" s="522">
        <v>13</v>
      </c>
      <c r="H880" s="517"/>
    </row>
    <row r="881" ht="15" spans="1:8">
      <c r="A881" s="355">
        <v>2130236</v>
      </c>
      <c r="B881" s="356" t="s">
        <v>700</v>
      </c>
      <c r="C881" s="358"/>
      <c r="D881" s="358">
        <v>13</v>
      </c>
      <c r="E881" s="358">
        <v>13</v>
      </c>
      <c r="F881" s="343">
        <f t="shared" si="223"/>
        <v>100</v>
      </c>
      <c r="G881" s="522"/>
      <c r="H881" s="517"/>
    </row>
    <row r="882" ht="15" spans="1:8">
      <c r="A882" s="355">
        <v>2130237</v>
      </c>
      <c r="B882" s="356" t="s">
        <v>669</v>
      </c>
      <c r="C882" s="358"/>
      <c r="D882" s="358"/>
      <c r="E882" s="358"/>
      <c r="F882" s="343"/>
      <c r="G882" s="522"/>
      <c r="H882" s="517"/>
    </row>
    <row r="883" ht="15" spans="1:8">
      <c r="A883" s="355">
        <v>2130238</v>
      </c>
      <c r="B883" s="356" t="s">
        <v>701</v>
      </c>
      <c r="C883" s="358"/>
      <c r="D883" s="358"/>
      <c r="E883" s="358"/>
      <c r="F883" s="343"/>
      <c r="G883" s="522"/>
      <c r="H883" s="517"/>
    </row>
    <row r="884" ht="15" spans="1:8">
      <c r="A884" s="355">
        <v>2130299</v>
      </c>
      <c r="B884" s="356" t="s">
        <v>702</v>
      </c>
      <c r="C884" s="358"/>
      <c r="D884" s="358">
        <v>302</v>
      </c>
      <c r="E884" s="358">
        <v>302</v>
      </c>
      <c r="F884" s="343">
        <f t="shared" si="223"/>
        <v>100</v>
      </c>
      <c r="G884" s="522"/>
      <c r="H884" s="517"/>
    </row>
    <row r="885" ht="15" spans="1:8">
      <c r="A885" s="350">
        <v>21303</v>
      </c>
      <c r="B885" s="351" t="s">
        <v>703</v>
      </c>
      <c r="C885" s="520">
        <f t="shared" ref="C885:G885" si="224">SUBTOTAL(9,C886:C912)</f>
        <v>2584</v>
      </c>
      <c r="D885" s="520">
        <f t="shared" si="224"/>
        <v>8698</v>
      </c>
      <c r="E885" s="520">
        <f t="shared" si="224"/>
        <v>8698</v>
      </c>
      <c r="F885" s="353">
        <f t="shared" si="223"/>
        <v>100</v>
      </c>
      <c r="G885" s="520">
        <f t="shared" si="224"/>
        <v>2718</v>
      </c>
      <c r="H885" s="521">
        <f t="shared" ref="H885:H887" si="225">G885/C885*100-100</f>
        <v>5.18575851393189</v>
      </c>
    </row>
    <row r="886" ht="15" spans="1:8">
      <c r="A886" s="355">
        <v>2130301</v>
      </c>
      <c r="B886" s="356" t="s">
        <v>77</v>
      </c>
      <c r="C886" s="358">
        <v>380</v>
      </c>
      <c r="D886" s="358">
        <v>521</v>
      </c>
      <c r="E886" s="358">
        <v>521</v>
      </c>
      <c r="F886" s="343">
        <f t="shared" si="223"/>
        <v>100</v>
      </c>
      <c r="G886" s="522">
        <v>453</v>
      </c>
      <c r="H886" s="517">
        <f t="shared" si="225"/>
        <v>19.2105263157895</v>
      </c>
    </row>
    <row r="887" ht="15" spans="1:8">
      <c r="A887" s="355">
        <v>2130302</v>
      </c>
      <c r="B887" s="356" t="s">
        <v>78</v>
      </c>
      <c r="C887" s="358">
        <v>113</v>
      </c>
      <c r="D887" s="358">
        <v>122</v>
      </c>
      <c r="E887" s="358">
        <v>122</v>
      </c>
      <c r="F887" s="343">
        <f t="shared" si="223"/>
        <v>100</v>
      </c>
      <c r="G887" s="522">
        <v>113</v>
      </c>
      <c r="H887" s="517">
        <f t="shared" si="225"/>
        <v>0</v>
      </c>
    </row>
    <row r="888" ht="15" spans="1:8">
      <c r="A888" s="355">
        <v>2130303</v>
      </c>
      <c r="B888" s="356" t="s">
        <v>79</v>
      </c>
      <c r="C888" s="358"/>
      <c r="D888" s="358"/>
      <c r="E888" s="358"/>
      <c r="F888" s="343"/>
      <c r="G888" s="522"/>
      <c r="H888" s="517"/>
    </row>
    <row r="889" ht="15" spans="1:8">
      <c r="A889" s="355">
        <v>2130304</v>
      </c>
      <c r="B889" s="356" t="s">
        <v>704</v>
      </c>
      <c r="C889" s="358">
        <v>2091</v>
      </c>
      <c r="D889" s="358">
        <v>2966</v>
      </c>
      <c r="E889" s="358">
        <v>2966</v>
      </c>
      <c r="F889" s="343">
        <f>E889/D889*100</f>
        <v>100</v>
      </c>
      <c r="G889" s="522">
        <v>2138</v>
      </c>
      <c r="H889" s="517">
        <f>G889/C889*100-100</f>
        <v>2.24772835963654</v>
      </c>
    </row>
    <row r="890" ht="15" spans="1:8">
      <c r="A890" s="355">
        <v>2130305</v>
      </c>
      <c r="B890" s="356" t="s">
        <v>705</v>
      </c>
      <c r="C890" s="358"/>
      <c r="D890" s="358">
        <v>2901</v>
      </c>
      <c r="E890" s="358">
        <v>2901</v>
      </c>
      <c r="F890" s="343">
        <f>E890/D890*100</f>
        <v>100</v>
      </c>
      <c r="G890" s="522"/>
      <c r="H890" s="517"/>
    </row>
    <row r="891" ht="15" spans="1:8">
      <c r="A891" s="355">
        <v>2130306</v>
      </c>
      <c r="B891" s="356" t="s">
        <v>706</v>
      </c>
      <c r="C891" s="358"/>
      <c r="D891" s="358"/>
      <c r="E891" s="358"/>
      <c r="F891" s="343"/>
      <c r="G891" s="522"/>
      <c r="H891" s="517"/>
    </row>
    <row r="892" ht="15" spans="1:8">
      <c r="A892" s="355">
        <v>2130307</v>
      </c>
      <c r="B892" s="356" t="s">
        <v>707</v>
      </c>
      <c r="C892" s="358"/>
      <c r="D892" s="358"/>
      <c r="E892" s="358"/>
      <c r="F892" s="343"/>
      <c r="G892" s="522"/>
      <c r="H892" s="517"/>
    </row>
    <row r="893" ht="15" spans="1:8">
      <c r="A893" s="355">
        <v>2130308</v>
      </c>
      <c r="B893" s="356" t="s">
        <v>708</v>
      </c>
      <c r="C893" s="358"/>
      <c r="D893" s="358"/>
      <c r="E893" s="358"/>
      <c r="F893" s="343"/>
      <c r="G893" s="522"/>
      <c r="H893" s="517"/>
    </row>
    <row r="894" ht="15" spans="1:8">
      <c r="A894" s="355">
        <v>2130309</v>
      </c>
      <c r="B894" s="356" t="s">
        <v>709</v>
      </c>
      <c r="C894" s="358"/>
      <c r="D894" s="358"/>
      <c r="E894" s="358"/>
      <c r="F894" s="343"/>
      <c r="G894" s="522"/>
      <c r="H894" s="517"/>
    </row>
    <row r="895" ht="15" spans="1:8">
      <c r="A895" s="355">
        <v>2130310</v>
      </c>
      <c r="B895" s="356" t="s">
        <v>710</v>
      </c>
      <c r="C895" s="358"/>
      <c r="D895" s="358"/>
      <c r="E895" s="358"/>
      <c r="F895" s="343"/>
      <c r="G895" s="522"/>
      <c r="H895" s="517"/>
    </row>
    <row r="896" ht="15" spans="1:8">
      <c r="A896" s="355">
        <v>2130311</v>
      </c>
      <c r="B896" s="356" t="s">
        <v>711</v>
      </c>
      <c r="C896" s="358"/>
      <c r="D896" s="358"/>
      <c r="E896" s="358"/>
      <c r="F896" s="343"/>
      <c r="G896" s="522"/>
      <c r="H896" s="517"/>
    </row>
    <row r="897" ht="15" spans="1:8">
      <c r="A897" s="355">
        <v>2130312</v>
      </c>
      <c r="B897" s="356" t="s">
        <v>712</v>
      </c>
      <c r="C897" s="358"/>
      <c r="D897" s="358"/>
      <c r="E897" s="358"/>
      <c r="F897" s="343"/>
      <c r="G897" s="522"/>
      <c r="H897" s="517"/>
    </row>
    <row r="898" ht="15" spans="1:8">
      <c r="A898" s="355">
        <v>2130313</v>
      </c>
      <c r="B898" s="356" t="s">
        <v>713</v>
      </c>
      <c r="C898" s="358"/>
      <c r="D898" s="358"/>
      <c r="E898" s="358"/>
      <c r="F898" s="343"/>
      <c r="G898" s="522"/>
      <c r="H898" s="517"/>
    </row>
    <row r="899" ht="15" spans="1:8">
      <c r="A899" s="355">
        <v>2130314</v>
      </c>
      <c r="B899" s="356" t="s">
        <v>714</v>
      </c>
      <c r="C899" s="358"/>
      <c r="D899" s="358"/>
      <c r="E899" s="358"/>
      <c r="F899" s="343"/>
      <c r="G899" s="522"/>
      <c r="H899" s="517"/>
    </row>
    <row r="900" ht="15" spans="1:8">
      <c r="A900" s="355">
        <v>2130315</v>
      </c>
      <c r="B900" s="356" t="s">
        <v>715</v>
      </c>
      <c r="C900" s="358"/>
      <c r="D900" s="358">
        <v>149</v>
      </c>
      <c r="E900" s="358">
        <v>149</v>
      </c>
      <c r="F900" s="343">
        <f>E900/D900*100</f>
        <v>100</v>
      </c>
      <c r="G900" s="522"/>
      <c r="H900" s="517"/>
    </row>
    <row r="901" ht="15" spans="1:8">
      <c r="A901" s="355">
        <v>2130316</v>
      </c>
      <c r="B901" s="356" t="s">
        <v>716</v>
      </c>
      <c r="C901" s="358"/>
      <c r="D901" s="358"/>
      <c r="E901" s="358"/>
      <c r="F901" s="343"/>
      <c r="G901" s="522"/>
      <c r="H901" s="517"/>
    </row>
    <row r="902" ht="15" spans="1:8">
      <c r="A902" s="355">
        <v>2130317</v>
      </c>
      <c r="B902" s="356" t="s">
        <v>717</v>
      </c>
      <c r="C902" s="358"/>
      <c r="D902" s="358"/>
      <c r="E902" s="358"/>
      <c r="F902" s="343"/>
      <c r="G902" s="522"/>
      <c r="H902" s="517"/>
    </row>
    <row r="903" ht="15" spans="1:8">
      <c r="A903" s="355">
        <v>2130318</v>
      </c>
      <c r="B903" s="356" t="s">
        <v>718</v>
      </c>
      <c r="C903" s="358"/>
      <c r="D903" s="358"/>
      <c r="E903" s="358"/>
      <c r="F903" s="343"/>
      <c r="G903" s="522"/>
      <c r="H903" s="517"/>
    </row>
    <row r="904" ht="15" spans="1:8">
      <c r="A904" s="355">
        <v>2130319</v>
      </c>
      <c r="B904" s="356" t="s">
        <v>719</v>
      </c>
      <c r="C904" s="358"/>
      <c r="D904" s="358"/>
      <c r="E904" s="358"/>
      <c r="F904" s="343"/>
      <c r="G904" s="522"/>
      <c r="H904" s="517"/>
    </row>
    <row r="905" ht="15" spans="1:8">
      <c r="A905" s="355">
        <v>2130321</v>
      </c>
      <c r="B905" s="356" t="s">
        <v>720</v>
      </c>
      <c r="C905" s="358"/>
      <c r="D905" s="358"/>
      <c r="E905" s="358"/>
      <c r="F905" s="343"/>
      <c r="G905" s="522"/>
      <c r="H905" s="517"/>
    </row>
    <row r="906" ht="15" spans="1:8">
      <c r="A906" s="355">
        <v>2130322</v>
      </c>
      <c r="B906" s="356" t="s">
        <v>721</v>
      </c>
      <c r="C906" s="358"/>
      <c r="D906" s="358"/>
      <c r="E906" s="358"/>
      <c r="F906" s="343"/>
      <c r="G906" s="522"/>
      <c r="H906" s="517"/>
    </row>
    <row r="907" ht="15" spans="1:8">
      <c r="A907" s="355">
        <v>2130333</v>
      </c>
      <c r="B907" s="356" t="s">
        <v>696</v>
      </c>
      <c r="C907" s="358"/>
      <c r="D907" s="358"/>
      <c r="E907" s="358"/>
      <c r="F907" s="343"/>
      <c r="G907" s="522"/>
      <c r="H907" s="517"/>
    </row>
    <row r="908" ht="15" spans="1:8">
      <c r="A908" s="355">
        <v>2130334</v>
      </c>
      <c r="B908" s="356" t="s">
        <v>722</v>
      </c>
      <c r="C908" s="358"/>
      <c r="D908" s="358"/>
      <c r="E908" s="358"/>
      <c r="F908" s="343"/>
      <c r="G908" s="522"/>
      <c r="H908" s="517"/>
    </row>
    <row r="909" ht="15" spans="1:8">
      <c r="A909" s="355">
        <v>2130335</v>
      </c>
      <c r="B909" s="356" t="s">
        <v>723</v>
      </c>
      <c r="C909" s="358"/>
      <c r="D909" s="358"/>
      <c r="E909" s="358"/>
      <c r="F909" s="343"/>
      <c r="G909" s="522"/>
      <c r="H909" s="517"/>
    </row>
    <row r="910" ht="15" spans="1:8">
      <c r="A910" s="355">
        <v>2130336</v>
      </c>
      <c r="B910" s="356" t="s">
        <v>724</v>
      </c>
      <c r="C910" s="358"/>
      <c r="D910" s="358"/>
      <c r="E910" s="358"/>
      <c r="F910" s="343"/>
      <c r="G910" s="522"/>
      <c r="H910" s="517"/>
    </row>
    <row r="911" ht="15" spans="1:8">
      <c r="A911" s="355">
        <v>2130337</v>
      </c>
      <c r="B911" s="356" t="s">
        <v>725</v>
      </c>
      <c r="C911" s="358"/>
      <c r="D911" s="358"/>
      <c r="E911" s="358"/>
      <c r="F911" s="343"/>
      <c r="G911" s="522"/>
      <c r="H911" s="517"/>
    </row>
    <row r="912" ht="15" spans="1:8">
      <c r="A912" s="355">
        <v>2130399</v>
      </c>
      <c r="B912" s="356" t="s">
        <v>726</v>
      </c>
      <c r="C912" s="358"/>
      <c r="D912" s="358">
        <v>2039</v>
      </c>
      <c r="E912" s="358">
        <v>2039</v>
      </c>
      <c r="F912" s="343">
        <f t="shared" ref="F912:F914" si="226">E912/D912*100</f>
        <v>100</v>
      </c>
      <c r="G912" s="522">
        <v>14</v>
      </c>
      <c r="H912" s="517"/>
    </row>
    <row r="913" ht="15" spans="1:8">
      <c r="A913" s="350">
        <v>21305</v>
      </c>
      <c r="B913" s="351" t="s">
        <v>727</v>
      </c>
      <c r="C913" s="523">
        <f t="shared" ref="C913:G913" si="227">SUBTOTAL(9,C914:C919)</f>
        <v>33542</v>
      </c>
      <c r="D913" s="523">
        <f t="shared" si="227"/>
        <v>20662</v>
      </c>
      <c r="E913" s="523">
        <f t="shared" si="227"/>
        <v>20144</v>
      </c>
      <c r="F913" s="353">
        <f t="shared" si="226"/>
        <v>97.4929822863227</v>
      </c>
      <c r="G913" s="523">
        <f t="shared" si="227"/>
        <v>4758</v>
      </c>
      <c r="H913" s="521">
        <f>G913/C913*100-100</f>
        <v>-85.8147993560312</v>
      </c>
    </row>
    <row r="914" ht="15" spans="1:8">
      <c r="A914" s="355">
        <v>2130504</v>
      </c>
      <c r="B914" s="356" t="s">
        <v>728</v>
      </c>
      <c r="C914" s="358">
        <v>13569</v>
      </c>
      <c r="D914" s="358">
        <v>1599</v>
      </c>
      <c r="E914" s="358">
        <v>1599</v>
      </c>
      <c r="F914" s="343">
        <f t="shared" si="226"/>
        <v>100</v>
      </c>
      <c r="G914" s="522"/>
      <c r="H914" s="517">
        <f>G914/C914*100-100</f>
        <v>-100</v>
      </c>
    </row>
    <row r="915" ht="15" spans="1:8">
      <c r="A915" s="355">
        <v>2130505</v>
      </c>
      <c r="B915" s="356" t="s">
        <v>729</v>
      </c>
      <c r="C915" s="358"/>
      <c r="D915" s="358"/>
      <c r="E915" s="358"/>
      <c r="F915" s="343"/>
      <c r="G915" s="522"/>
      <c r="H915" s="517"/>
    </row>
    <row r="916" ht="15" spans="1:8">
      <c r="A916" s="355">
        <v>2130506</v>
      </c>
      <c r="B916" s="356" t="s">
        <v>730</v>
      </c>
      <c r="C916" s="358"/>
      <c r="D916" s="358"/>
      <c r="E916" s="358"/>
      <c r="F916" s="343"/>
      <c r="G916" s="522"/>
      <c r="H916" s="517"/>
    </row>
    <row r="917" ht="15" spans="1:8">
      <c r="A917" s="355">
        <v>2130507</v>
      </c>
      <c r="B917" s="356" t="s">
        <v>731</v>
      </c>
      <c r="C917" s="358"/>
      <c r="D917" s="358"/>
      <c r="E917" s="358"/>
      <c r="F917" s="343"/>
      <c r="G917" s="522"/>
      <c r="H917" s="517"/>
    </row>
    <row r="918" ht="15" spans="1:8">
      <c r="A918" s="355">
        <v>2130508</v>
      </c>
      <c r="B918" s="356" t="s">
        <v>732</v>
      </c>
      <c r="C918" s="358"/>
      <c r="D918" s="358"/>
      <c r="E918" s="358"/>
      <c r="F918" s="343"/>
      <c r="G918" s="522"/>
      <c r="H918" s="517"/>
    </row>
    <row r="919" ht="15" spans="1:8">
      <c r="A919" s="355">
        <v>2130599</v>
      </c>
      <c r="B919" s="356" t="s">
        <v>733</v>
      </c>
      <c r="C919" s="358">
        <v>19973</v>
      </c>
      <c r="D919" s="358">
        <v>19063</v>
      </c>
      <c r="E919" s="358">
        <v>18545</v>
      </c>
      <c r="F919" s="343">
        <f t="shared" ref="F919:F922" si="228">E919/D919*100</f>
        <v>97.2826942244138</v>
      </c>
      <c r="G919" s="522">
        <v>4758</v>
      </c>
      <c r="H919" s="517">
        <f t="shared" ref="H919:H922" si="229">G919/C919*100-100</f>
        <v>-76.1778400841136</v>
      </c>
    </row>
    <row r="920" ht="15" spans="1:8">
      <c r="A920" s="350">
        <v>21307</v>
      </c>
      <c r="B920" s="351" t="s">
        <v>734</v>
      </c>
      <c r="C920" s="523">
        <f t="shared" ref="C920:G920" si="230">SUBTOTAL(9,C921:C925)</f>
        <v>21222</v>
      </c>
      <c r="D920" s="523">
        <f t="shared" si="230"/>
        <v>25881</v>
      </c>
      <c r="E920" s="523">
        <f t="shared" si="230"/>
        <v>25782</v>
      </c>
      <c r="F920" s="353">
        <f t="shared" si="228"/>
        <v>99.6174800046366</v>
      </c>
      <c r="G920" s="523">
        <f t="shared" si="230"/>
        <v>22608</v>
      </c>
      <c r="H920" s="521">
        <f t="shared" si="229"/>
        <v>6.53095843935539</v>
      </c>
    </row>
    <row r="921" ht="15" spans="1:8">
      <c r="A921" s="355">
        <v>2130701</v>
      </c>
      <c r="B921" s="356" t="s">
        <v>735</v>
      </c>
      <c r="C921" s="358"/>
      <c r="D921" s="358">
        <v>4523</v>
      </c>
      <c r="E921" s="358">
        <v>4523</v>
      </c>
      <c r="F921" s="343">
        <f t="shared" si="228"/>
        <v>100</v>
      </c>
      <c r="G921" s="522"/>
      <c r="H921" s="517"/>
    </row>
    <row r="922" ht="15" spans="1:8">
      <c r="A922" s="355">
        <v>2130705</v>
      </c>
      <c r="B922" s="356" t="s">
        <v>736</v>
      </c>
      <c r="C922" s="358">
        <v>13418</v>
      </c>
      <c r="D922" s="358">
        <v>13473</v>
      </c>
      <c r="E922" s="358">
        <v>13473</v>
      </c>
      <c r="F922" s="343">
        <f t="shared" si="228"/>
        <v>100</v>
      </c>
      <c r="G922" s="522">
        <v>15759</v>
      </c>
      <c r="H922" s="517">
        <f t="shared" si="229"/>
        <v>17.4467133700999</v>
      </c>
    </row>
    <row r="923" ht="15" spans="1:8">
      <c r="A923" s="355">
        <v>2130706</v>
      </c>
      <c r="B923" s="356" t="s">
        <v>737</v>
      </c>
      <c r="C923" s="358"/>
      <c r="D923" s="358"/>
      <c r="E923" s="358"/>
      <c r="F923" s="343"/>
      <c r="G923" s="522"/>
      <c r="H923" s="517"/>
    </row>
    <row r="924" ht="15" spans="1:8">
      <c r="A924" s="355">
        <v>2130707</v>
      </c>
      <c r="B924" s="356" t="s">
        <v>738</v>
      </c>
      <c r="C924" s="358">
        <v>7804</v>
      </c>
      <c r="D924" s="358">
        <v>7885</v>
      </c>
      <c r="E924" s="358">
        <v>7786</v>
      </c>
      <c r="F924" s="343">
        <f t="shared" ref="F924:F929" si="231">E924/D924*100</f>
        <v>98.7444514901712</v>
      </c>
      <c r="G924" s="522">
        <v>6849</v>
      </c>
      <c r="H924" s="517">
        <f>G924/C924*100-100</f>
        <v>-12.2373141978473</v>
      </c>
    </row>
    <row r="925" ht="15" spans="1:8">
      <c r="A925" s="355">
        <v>2130799</v>
      </c>
      <c r="B925" s="356" t="s">
        <v>739</v>
      </c>
      <c r="C925" s="358"/>
      <c r="D925" s="358"/>
      <c r="E925" s="358"/>
      <c r="F925" s="343"/>
      <c r="G925" s="522"/>
      <c r="H925" s="517"/>
    </row>
    <row r="926" ht="15" spans="1:8">
      <c r="A926" s="350">
        <v>21308</v>
      </c>
      <c r="B926" s="351" t="s">
        <v>740</v>
      </c>
      <c r="C926" s="523">
        <f>SUBTOTAL(9,C927:C931)</f>
        <v>0</v>
      </c>
      <c r="D926" s="523">
        <f>SUBTOTAL(9,D927:D931)</f>
        <v>3922</v>
      </c>
      <c r="E926" s="523">
        <f>SUBTOTAL(9,E927:E931)</f>
        <v>3922</v>
      </c>
      <c r="F926" s="353">
        <f t="shared" si="231"/>
        <v>100</v>
      </c>
      <c r="G926" s="523"/>
      <c r="H926" s="521"/>
    </row>
    <row r="927" ht="15" spans="1:8">
      <c r="A927" s="355">
        <v>2130801</v>
      </c>
      <c r="B927" s="356" t="s">
        <v>741</v>
      </c>
      <c r="C927" s="358"/>
      <c r="D927" s="358"/>
      <c r="E927" s="358"/>
      <c r="F927" s="343"/>
      <c r="G927" s="522"/>
      <c r="H927" s="517"/>
    </row>
    <row r="928" ht="15" spans="1:8">
      <c r="A928" s="355">
        <v>2130803</v>
      </c>
      <c r="B928" s="356" t="s">
        <v>742</v>
      </c>
      <c r="C928" s="358"/>
      <c r="D928" s="358">
        <v>3783</v>
      </c>
      <c r="E928" s="358">
        <v>3783</v>
      </c>
      <c r="F928" s="343">
        <f t="shared" si="231"/>
        <v>100</v>
      </c>
      <c r="G928" s="522"/>
      <c r="H928" s="517"/>
    </row>
    <row r="929" ht="15" spans="1:8">
      <c r="A929" s="355">
        <v>2130804</v>
      </c>
      <c r="B929" s="356" t="s">
        <v>743</v>
      </c>
      <c r="C929" s="358"/>
      <c r="D929" s="358">
        <v>139</v>
      </c>
      <c r="E929" s="358">
        <v>139</v>
      </c>
      <c r="F929" s="343">
        <f t="shared" si="231"/>
        <v>100</v>
      </c>
      <c r="G929" s="522"/>
      <c r="H929" s="517"/>
    </row>
    <row r="930" ht="15" spans="1:8">
      <c r="A930" s="355">
        <v>2130805</v>
      </c>
      <c r="B930" s="356" t="s">
        <v>744</v>
      </c>
      <c r="C930" s="358"/>
      <c r="D930" s="358"/>
      <c r="E930" s="358"/>
      <c r="F930" s="343"/>
      <c r="G930" s="522"/>
      <c r="H930" s="517"/>
    </row>
    <row r="931" ht="15" spans="1:8">
      <c r="A931" s="355">
        <v>2130899</v>
      </c>
      <c r="B931" s="356" t="s">
        <v>745</v>
      </c>
      <c r="C931" s="358"/>
      <c r="D931" s="358"/>
      <c r="E931" s="358"/>
      <c r="F931" s="343"/>
      <c r="G931" s="522"/>
      <c r="H931" s="517"/>
    </row>
    <row r="932" ht="15" spans="1:8">
      <c r="A932" s="350">
        <v>21309</v>
      </c>
      <c r="B932" s="351" t="s">
        <v>746</v>
      </c>
      <c r="C932" s="523">
        <f>SUBTOTAL(9,C933:C934)</f>
        <v>0</v>
      </c>
      <c r="D932" s="523">
        <f>SUBTOTAL(9,D933:D934)</f>
        <v>2375</v>
      </c>
      <c r="E932" s="523">
        <f>SUBTOTAL(9,E933:E934)</f>
        <v>2375</v>
      </c>
      <c r="F932" s="353">
        <f t="shared" ref="F932:F935" si="232">E932/D932*100</f>
        <v>100</v>
      </c>
      <c r="G932" s="523"/>
      <c r="H932" s="521"/>
    </row>
    <row r="933" ht="15" spans="1:8">
      <c r="A933" s="355">
        <v>2130901</v>
      </c>
      <c r="B933" s="356" t="s">
        <v>747</v>
      </c>
      <c r="C933" s="358"/>
      <c r="D933" s="358"/>
      <c r="E933" s="358"/>
      <c r="F933" s="343"/>
      <c r="G933" s="522"/>
      <c r="H933" s="517"/>
    </row>
    <row r="934" ht="15" spans="1:8">
      <c r="A934" s="355">
        <v>2130999</v>
      </c>
      <c r="B934" s="356" t="s">
        <v>748</v>
      </c>
      <c r="C934" s="358"/>
      <c r="D934" s="358">
        <v>2375</v>
      </c>
      <c r="E934" s="358">
        <v>2375</v>
      </c>
      <c r="F934" s="343">
        <f t="shared" si="232"/>
        <v>100</v>
      </c>
      <c r="G934" s="522"/>
      <c r="H934" s="517"/>
    </row>
    <row r="935" ht="15" spans="1:8">
      <c r="A935" s="350">
        <v>21399</v>
      </c>
      <c r="B935" s="351" t="s">
        <v>749</v>
      </c>
      <c r="C935" s="520">
        <f t="shared" ref="C935:G935" si="233">SUBTOTAL(9,C936:C937)</f>
        <v>200</v>
      </c>
      <c r="D935" s="520">
        <f t="shared" si="233"/>
        <v>2651</v>
      </c>
      <c r="E935" s="520">
        <f t="shared" si="233"/>
        <v>2651</v>
      </c>
      <c r="F935" s="353">
        <f t="shared" si="232"/>
        <v>100</v>
      </c>
      <c r="G935" s="520">
        <f t="shared" si="233"/>
        <v>100</v>
      </c>
      <c r="H935" s="521">
        <f t="shared" ref="H935:H940" si="234">G935/C935*100-100</f>
        <v>-50</v>
      </c>
    </row>
    <row r="936" ht="15" spans="1:8">
      <c r="A936" s="355">
        <v>2139901</v>
      </c>
      <c r="B936" s="356" t="s">
        <v>750</v>
      </c>
      <c r="C936" s="358"/>
      <c r="D936" s="358"/>
      <c r="E936" s="358"/>
      <c r="F936" s="343"/>
      <c r="G936" s="522"/>
      <c r="H936" s="517"/>
    </row>
    <row r="937" ht="15" spans="1:8">
      <c r="A937" s="355">
        <v>2139999</v>
      </c>
      <c r="B937" s="356" t="s">
        <v>749</v>
      </c>
      <c r="C937" s="358">
        <v>200</v>
      </c>
      <c r="D937" s="358">
        <v>2651</v>
      </c>
      <c r="E937" s="358">
        <v>2651</v>
      </c>
      <c r="F937" s="343">
        <f t="shared" ref="F937:F941" si="235">E937/D937*100</f>
        <v>100</v>
      </c>
      <c r="G937" s="522">
        <v>100</v>
      </c>
      <c r="H937" s="517">
        <f t="shared" si="234"/>
        <v>-50</v>
      </c>
    </row>
    <row r="938" ht="15" spans="1:8">
      <c r="A938" s="345">
        <v>214</v>
      </c>
      <c r="B938" s="346" t="s">
        <v>751</v>
      </c>
      <c r="C938" s="518">
        <f t="shared" ref="C938:G938" si="236">SUBTOTAL(9,C939:C989)</f>
        <v>9627</v>
      </c>
      <c r="D938" s="518">
        <f t="shared" si="236"/>
        <v>38498</v>
      </c>
      <c r="E938" s="518">
        <f t="shared" si="236"/>
        <v>38495</v>
      </c>
      <c r="F938" s="348">
        <f t="shared" si="235"/>
        <v>99.9922073873967</v>
      </c>
      <c r="G938" s="518">
        <f t="shared" si="236"/>
        <v>4985</v>
      </c>
      <c r="H938" s="519">
        <f t="shared" si="234"/>
        <v>-48.218551989197</v>
      </c>
    </row>
    <row r="939" ht="15" spans="1:8">
      <c r="A939" s="350">
        <v>21401</v>
      </c>
      <c r="B939" s="351" t="s">
        <v>752</v>
      </c>
      <c r="C939" s="523">
        <f t="shared" ref="C939:G939" si="237">SUBTOTAL(9,C940:C959)</f>
        <v>9280</v>
      </c>
      <c r="D939" s="523">
        <f t="shared" si="237"/>
        <v>37588</v>
      </c>
      <c r="E939" s="523">
        <f t="shared" si="237"/>
        <v>37588</v>
      </c>
      <c r="F939" s="353">
        <f t="shared" si="235"/>
        <v>100</v>
      </c>
      <c r="G939" s="523">
        <f t="shared" si="237"/>
        <v>4982</v>
      </c>
      <c r="H939" s="521">
        <f t="shared" si="234"/>
        <v>-46.3146551724138</v>
      </c>
    </row>
    <row r="940" ht="15" spans="1:8">
      <c r="A940" s="355">
        <v>2140101</v>
      </c>
      <c r="B940" s="356" t="s">
        <v>77</v>
      </c>
      <c r="C940" s="358">
        <v>428</v>
      </c>
      <c r="D940" s="358">
        <v>764</v>
      </c>
      <c r="E940" s="358">
        <v>764</v>
      </c>
      <c r="F940" s="343">
        <f t="shared" si="235"/>
        <v>100</v>
      </c>
      <c r="G940" s="522">
        <v>408</v>
      </c>
      <c r="H940" s="517">
        <f t="shared" si="234"/>
        <v>-4.67289719626169</v>
      </c>
    </row>
    <row r="941" ht="15" spans="1:8">
      <c r="A941" s="355">
        <v>2140102</v>
      </c>
      <c r="B941" s="356" t="s">
        <v>78</v>
      </c>
      <c r="C941" s="358"/>
      <c r="D941" s="358">
        <v>89</v>
      </c>
      <c r="E941" s="358">
        <v>89</v>
      </c>
      <c r="F941" s="343">
        <f t="shared" si="235"/>
        <v>100</v>
      </c>
      <c r="G941" s="522"/>
      <c r="H941" s="517"/>
    </row>
    <row r="942" ht="15" spans="1:8">
      <c r="A942" s="355">
        <v>2140103</v>
      </c>
      <c r="B942" s="356" t="s">
        <v>79</v>
      </c>
      <c r="C942" s="358"/>
      <c r="D942" s="358"/>
      <c r="E942" s="358"/>
      <c r="F942" s="343"/>
      <c r="G942" s="522">
        <v>337</v>
      </c>
      <c r="H942" s="517"/>
    </row>
    <row r="943" ht="15" spans="1:8">
      <c r="A943" s="355">
        <v>2140104</v>
      </c>
      <c r="B943" s="356" t="s">
        <v>753</v>
      </c>
      <c r="C943" s="358"/>
      <c r="D943" s="358">
        <v>17309</v>
      </c>
      <c r="E943" s="358">
        <v>17309</v>
      </c>
      <c r="F943" s="343">
        <f t="shared" ref="F943:F945" si="238">E943/D943*100</f>
        <v>100</v>
      </c>
      <c r="G943" s="522"/>
      <c r="H943" s="517"/>
    </row>
    <row r="944" ht="15" spans="1:8">
      <c r="A944" s="355">
        <v>2140106</v>
      </c>
      <c r="B944" s="356" t="s">
        <v>754</v>
      </c>
      <c r="C944" s="358">
        <v>3039</v>
      </c>
      <c r="D944" s="358">
        <v>5286</v>
      </c>
      <c r="E944" s="358">
        <v>5286</v>
      </c>
      <c r="F944" s="343">
        <f t="shared" si="238"/>
        <v>100</v>
      </c>
      <c r="G944" s="522">
        <v>3079</v>
      </c>
      <c r="H944" s="517">
        <f>G944/C944*100-100</f>
        <v>1.31622244159261</v>
      </c>
    </row>
    <row r="945" ht="15" spans="1:8">
      <c r="A945" s="355">
        <v>2140109</v>
      </c>
      <c r="B945" s="356" t="s">
        <v>755</v>
      </c>
      <c r="C945" s="358"/>
      <c r="D945" s="358">
        <v>49</v>
      </c>
      <c r="E945" s="358">
        <v>49</v>
      </c>
      <c r="F945" s="343">
        <f t="shared" si="238"/>
        <v>100</v>
      </c>
      <c r="G945" s="522"/>
      <c r="H945" s="517"/>
    </row>
    <row r="946" ht="15" spans="1:8">
      <c r="A946" s="355">
        <v>2140110</v>
      </c>
      <c r="B946" s="356" t="s">
        <v>756</v>
      </c>
      <c r="C946" s="358"/>
      <c r="D946" s="358"/>
      <c r="E946" s="358"/>
      <c r="F946" s="343"/>
      <c r="G946" s="522"/>
      <c r="H946" s="517"/>
    </row>
    <row r="947" ht="15" spans="1:8">
      <c r="A947" s="355">
        <v>2140112</v>
      </c>
      <c r="B947" s="356" t="s">
        <v>757</v>
      </c>
      <c r="C947" s="358">
        <v>948</v>
      </c>
      <c r="D947" s="358">
        <v>849</v>
      </c>
      <c r="E947" s="358">
        <v>849</v>
      </c>
      <c r="F947" s="343">
        <f>E947/D947*100</f>
        <v>100</v>
      </c>
      <c r="G947" s="522">
        <v>975</v>
      </c>
      <c r="H947" s="517">
        <f>G947/C947*100-100</f>
        <v>2.84810126582278</v>
      </c>
    </row>
    <row r="948" ht="15" spans="1:8">
      <c r="A948" s="355">
        <v>2140114</v>
      </c>
      <c r="B948" s="356" t="s">
        <v>758</v>
      </c>
      <c r="C948" s="358"/>
      <c r="D948" s="358"/>
      <c r="E948" s="358"/>
      <c r="F948" s="343"/>
      <c r="G948" s="522"/>
      <c r="H948" s="517"/>
    </row>
    <row r="949" ht="15" spans="1:8">
      <c r="A949" s="355">
        <v>2140122</v>
      </c>
      <c r="B949" s="356" t="s">
        <v>759</v>
      </c>
      <c r="C949" s="358"/>
      <c r="D949" s="358"/>
      <c r="E949" s="358"/>
      <c r="F949" s="343"/>
      <c r="G949" s="522"/>
      <c r="H949" s="517"/>
    </row>
    <row r="950" ht="15" spans="1:8">
      <c r="A950" s="355">
        <v>2140123</v>
      </c>
      <c r="B950" s="356" t="s">
        <v>760</v>
      </c>
      <c r="C950" s="358"/>
      <c r="D950" s="358"/>
      <c r="E950" s="358"/>
      <c r="F950" s="343"/>
      <c r="G950" s="522"/>
      <c r="H950" s="517"/>
    </row>
    <row r="951" ht="15" spans="1:8">
      <c r="A951" s="355">
        <v>2140127</v>
      </c>
      <c r="B951" s="356" t="s">
        <v>761</v>
      </c>
      <c r="C951" s="358"/>
      <c r="D951" s="358"/>
      <c r="E951" s="358"/>
      <c r="F951" s="343"/>
      <c r="G951" s="522"/>
      <c r="H951" s="517"/>
    </row>
    <row r="952" ht="15" spans="1:8">
      <c r="A952" s="355">
        <v>2140128</v>
      </c>
      <c r="B952" s="356" t="s">
        <v>762</v>
      </c>
      <c r="C952" s="358"/>
      <c r="D952" s="358"/>
      <c r="E952" s="358"/>
      <c r="F952" s="343"/>
      <c r="G952" s="522"/>
      <c r="H952" s="517"/>
    </row>
    <row r="953" ht="15" spans="1:8">
      <c r="A953" s="355">
        <v>2140129</v>
      </c>
      <c r="B953" s="356" t="s">
        <v>763</v>
      </c>
      <c r="C953" s="358"/>
      <c r="D953" s="358"/>
      <c r="E953" s="358"/>
      <c r="F953" s="343"/>
      <c r="G953" s="522"/>
      <c r="H953" s="517"/>
    </row>
    <row r="954" ht="15" spans="1:8">
      <c r="A954" s="355">
        <v>2140130</v>
      </c>
      <c r="B954" s="356" t="s">
        <v>764</v>
      </c>
      <c r="C954" s="358"/>
      <c r="D954" s="358"/>
      <c r="E954" s="358"/>
      <c r="F954" s="343"/>
      <c r="G954" s="522"/>
      <c r="H954" s="517"/>
    </row>
    <row r="955" ht="15" spans="1:8">
      <c r="A955" s="355">
        <v>2140131</v>
      </c>
      <c r="B955" s="356" t="s">
        <v>765</v>
      </c>
      <c r="C955" s="358">
        <v>182</v>
      </c>
      <c r="D955" s="358">
        <v>169</v>
      </c>
      <c r="E955" s="358">
        <v>169</v>
      </c>
      <c r="F955" s="343">
        <f>E955/D955*100</f>
        <v>100</v>
      </c>
      <c r="G955" s="522">
        <v>183</v>
      </c>
      <c r="H955" s="517">
        <f>G955/C955*100-100</f>
        <v>0.54945054945054</v>
      </c>
    </row>
    <row r="956" ht="15" spans="1:8">
      <c r="A956" s="355">
        <v>2140133</v>
      </c>
      <c r="B956" s="356" t="s">
        <v>766</v>
      </c>
      <c r="C956" s="358"/>
      <c r="D956" s="358"/>
      <c r="E956" s="358"/>
      <c r="F956" s="343"/>
      <c r="G956" s="522"/>
      <c r="H956" s="517"/>
    </row>
    <row r="957" ht="15" spans="1:8">
      <c r="A957" s="355">
        <v>2140136</v>
      </c>
      <c r="B957" s="356" t="s">
        <v>767</v>
      </c>
      <c r="C957" s="358"/>
      <c r="D957" s="358"/>
      <c r="E957" s="358"/>
      <c r="F957" s="343"/>
      <c r="G957" s="522"/>
      <c r="H957" s="517"/>
    </row>
    <row r="958" ht="15" spans="1:8">
      <c r="A958" s="355">
        <v>2140138</v>
      </c>
      <c r="B958" s="356" t="s">
        <v>768</v>
      </c>
      <c r="C958" s="358"/>
      <c r="D958" s="358"/>
      <c r="E958" s="358"/>
      <c r="F958" s="343"/>
      <c r="G958" s="522"/>
      <c r="H958" s="517"/>
    </row>
    <row r="959" ht="15" spans="1:8">
      <c r="A959" s="355">
        <v>2140199</v>
      </c>
      <c r="B959" s="356" t="s">
        <v>769</v>
      </c>
      <c r="C959" s="358">
        <v>4683</v>
      </c>
      <c r="D959" s="358">
        <v>13073</v>
      </c>
      <c r="E959" s="358">
        <v>13073</v>
      </c>
      <c r="F959" s="343">
        <f>E959/D959*100</f>
        <v>100</v>
      </c>
      <c r="G959" s="522"/>
      <c r="H959" s="517"/>
    </row>
    <row r="960" ht="15" spans="1:8">
      <c r="A960" s="350">
        <v>21402</v>
      </c>
      <c r="B960" s="351" t="s">
        <v>770</v>
      </c>
      <c r="C960" s="520"/>
      <c r="D960" s="520"/>
      <c r="E960" s="520"/>
      <c r="F960" s="353"/>
      <c r="G960" s="520"/>
      <c r="H960" s="521"/>
    </row>
    <row r="961" ht="15" spans="1:8">
      <c r="A961" s="355">
        <v>2140201</v>
      </c>
      <c r="B961" s="356" t="s">
        <v>77</v>
      </c>
      <c r="C961" s="358"/>
      <c r="D961" s="358"/>
      <c r="E961" s="358"/>
      <c r="F961" s="343"/>
      <c r="G961" s="522"/>
      <c r="H961" s="517"/>
    </row>
    <row r="962" ht="15" spans="1:8">
      <c r="A962" s="355">
        <v>2140202</v>
      </c>
      <c r="B962" s="356" t="s">
        <v>78</v>
      </c>
      <c r="C962" s="358"/>
      <c r="D962" s="358"/>
      <c r="E962" s="358"/>
      <c r="F962" s="343"/>
      <c r="G962" s="522"/>
      <c r="H962" s="517"/>
    </row>
    <row r="963" ht="15" spans="1:8">
      <c r="A963" s="355">
        <v>2140203</v>
      </c>
      <c r="B963" s="356" t="s">
        <v>79</v>
      </c>
      <c r="C963" s="358"/>
      <c r="D963" s="358"/>
      <c r="E963" s="358"/>
      <c r="F963" s="343"/>
      <c r="G963" s="522"/>
      <c r="H963" s="517"/>
    </row>
    <row r="964" ht="15" spans="1:8">
      <c r="A964" s="355">
        <v>2140204</v>
      </c>
      <c r="B964" s="356" t="s">
        <v>771</v>
      </c>
      <c r="C964" s="358"/>
      <c r="D964" s="358"/>
      <c r="E964" s="358"/>
      <c r="F964" s="343"/>
      <c r="G964" s="522"/>
      <c r="H964" s="517"/>
    </row>
    <row r="965" ht="15" spans="1:8">
      <c r="A965" s="355">
        <v>2140205</v>
      </c>
      <c r="B965" s="356" t="s">
        <v>772</v>
      </c>
      <c r="C965" s="358"/>
      <c r="D965" s="358"/>
      <c r="E965" s="358"/>
      <c r="F965" s="343"/>
      <c r="G965" s="522"/>
      <c r="H965" s="517"/>
    </row>
    <row r="966" ht="15" spans="1:8">
      <c r="A966" s="355">
        <v>2140206</v>
      </c>
      <c r="B966" s="356" t="s">
        <v>773</v>
      </c>
      <c r="C966" s="358"/>
      <c r="D966" s="358"/>
      <c r="E966" s="358"/>
      <c r="F966" s="343"/>
      <c r="G966" s="522"/>
      <c r="H966" s="517"/>
    </row>
    <row r="967" ht="15" spans="1:8">
      <c r="A967" s="355">
        <v>2140207</v>
      </c>
      <c r="B967" s="356" t="s">
        <v>774</v>
      </c>
      <c r="C967" s="358"/>
      <c r="D967" s="358"/>
      <c r="E967" s="358"/>
      <c r="F967" s="343"/>
      <c r="G967" s="522"/>
      <c r="H967" s="517"/>
    </row>
    <row r="968" ht="15" spans="1:8">
      <c r="A968" s="355">
        <v>2140208</v>
      </c>
      <c r="B968" s="356" t="s">
        <v>775</v>
      </c>
      <c r="C968" s="358"/>
      <c r="D968" s="358"/>
      <c r="E968" s="358"/>
      <c r="F968" s="343"/>
      <c r="G968" s="522"/>
      <c r="H968" s="517"/>
    </row>
    <row r="969" ht="15" spans="1:8">
      <c r="A969" s="355">
        <v>2140299</v>
      </c>
      <c r="B969" s="356" t="s">
        <v>776</v>
      </c>
      <c r="C969" s="358"/>
      <c r="D969" s="358"/>
      <c r="E969" s="358"/>
      <c r="F969" s="343"/>
      <c r="G969" s="522"/>
      <c r="H969" s="517"/>
    </row>
    <row r="970" ht="15" spans="1:8">
      <c r="A970" s="350">
        <v>21403</v>
      </c>
      <c r="B970" s="351" t="s">
        <v>777</v>
      </c>
      <c r="C970" s="523">
        <f t="shared" ref="C970:G970" si="239">SUBTOTAL(9,C971:C979)</f>
        <v>347</v>
      </c>
      <c r="D970" s="523">
        <f t="shared" si="239"/>
        <v>307</v>
      </c>
      <c r="E970" s="523">
        <f t="shared" si="239"/>
        <v>307</v>
      </c>
      <c r="F970" s="353">
        <f t="shared" ref="F970:F973" si="240">E970/D970*100</f>
        <v>100</v>
      </c>
      <c r="G970" s="523">
        <f t="shared" si="239"/>
        <v>0</v>
      </c>
      <c r="H970" s="521">
        <f>G970/C970*100-100</f>
        <v>-100</v>
      </c>
    </row>
    <row r="971" ht="15" spans="1:8">
      <c r="A971" s="355">
        <v>2140301</v>
      </c>
      <c r="B971" s="356" t="s">
        <v>77</v>
      </c>
      <c r="C971" s="358">
        <v>36</v>
      </c>
      <c r="D971" s="358"/>
      <c r="E971" s="358"/>
      <c r="F971" s="343"/>
      <c r="G971" s="522"/>
      <c r="H971" s="517"/>
    </row>
    <row r="972" ht="15" spans="1:8">
      <c r="A972" s="355">
        <v>2140302</v>
      </c>
      <c r="B972" s="356" t="s">
        <v>78</v>
      </c>
      <c r="C972" s="358"/>
      <c r="D972" s="358">
        <v>10</v>
      </c>
      <c r="E972" s="358">
        <v>10</v>
      </c>
      <c r="F972" s="343">
        <f t="shared" si="240"/>
        <v>100</v>
      </c>
      <c r="G972" s="522"/>
      <c r="H972" s="517"/>
    </row>
    <row r="973" ht="15" spans="1:8">
      <c r="A973" s="355">
        <v>2140303</v>
      </c>
      <c r="B973" s="356" t="s">
        <v>79</v>
      </c>
      <c r="C973" s="358">
        <v>311</v>
      </c>
      <c r="D973" s="358">
        <v>297</v>
      </c>
      <c r="E973" s="358">
        <v>297</v>
      </c>
      <c r="F973" s="343">
        <f t="shared" si="240"/>
        <v>100</v>
      </c>
      <c r="G973" s="522"/>
      <c r="H973" s="517"/>
    </row>
    <row r="974" ht="15" spans="1:8">
      <c r="A974" s="355">
        <v>2140304</v>
      </c>
      <c r="B974" s="356" t="s">
        <v>778</v>
      </c>
      <c r="C974" s="358"/>
      <c r="D974" s="358"/>
      <c r="E974" s="358"/>
      <c r="F974" s="343"/>
      <c r="G974" s="522"/>
      <c r="H974" s="517"/>
    </row>
    <row r="975" ht="15" spans="1:8">
      <c r="A975" s="355">
        <v>2140305</v>
      </c>
      <c r="B975" s="356" t="s">
        <v>779</v>
      </c>
      <c r="C975" s="358"/>
      <c r="D975" s="358"/>
      <c r="E975" s="358"/>
      <c r="F975" s="343"/>
      <c r="G975" s="522"/>
      <c r="H975" s="517"/>
    </row>
    <row r="976" ht="15" spans="1:8">
      <c r="A976" s="355">
        <v>2140306</v>
      </c>
      <c r="B976" s="356" t="s">
        <v>780</v>
      </c>
      <c r="C976" s="358"/>
      <c r="D976" s="358"/>
      <c r="E976" s="358"/>
      <c r="F976" s="343"/>
      <c r="G976" s="522"/>
      <c r="H976" s="517"/>
    </row>
    <row r="977" ht="15" spans="1:8">
      <c r="A977" s="355">
        <v>2140307</v>
      </c>
      <c r="B977" s="356" t="s">
        <v>781</v>
      </c>
      <c r="C977" s="358"/>
      <c r="D977" s="358"/>
      <c r="E977" s="358"/>
      <c r="F977" s="343"/>
      <c r="G977" s="522"/>
      <c r="H977" s="517"/>
    </row>
    <row r="978" ht="15" spans="1:8">
      <c r="A978" s="355">
        <v>2140308</v>
      </c>
      <c r="B978" s="356" t="s">
        <v>782</v>
      </c>
      <c r="C978" s="358"/>
      <c r="D978" s="358"/>
      <c r="E978" s="358"/>
      <c r="F978" s="343"/>
      <c r="G978" s="522"/>
      <c r="H978" s="517"/>
    </row>
    <row r="979" ht="15" spans="1:8">
      <c r="A979" s="355">
        <v>2140399</v>
      </c>
      <c r="B979" s="356" t="s">
        <v>783</v>
      </c>
      <c r="C979" s="358"/>
      <c r="D979" s="358"/>
      <c r="E979" s="358"/>
      <c r="F979" s="343"/>
      <c r="G979" s="522"/>
      <c r="H979" s="517"/>
    </row>
    <row r="980" ht="15" spans="1:8">
      <c r="A980" s="350">
        <v>21405</v>
      </c>
      <c r="B980" s="351" t="s">
        <v>784</v>
      </c>
      <c r="C980" s="520"/>
      <c r="D980" s="523">
        <f>SUBTOTAL(9,D981:D986)</f>
        <v>3</v>
      </c>
      <c r="E980" s="520"/>
      <c r="F980" s="353">
        <f>E980/D980*100</f>
        <v>0</v>
      </c>
      <c r="G980" s="523">
        <f>SUBTOTAL(9,G981:G986)</f>
        <v>3</v>
      </c>
      <c r="H980" s="521"/>
    </row>
    <row r="981" ht="15" spans="1:8">
      <c r="A981" s="355">
        <v>2140501</v>
      </c>
      <c r="B981" s="356" t="s">
        <v>77</v>
      </c>
      <c r="C981" s="358"/>
      <c r="D981" s="358"/>
      <c r="E981" s="358"/>
      <c r="F981" s="343"/>
      <c r="G981" s="522"/>
      <c r="H981" s="517"/>
    </row>
    <row r="982" ht="15" spans="1:8">
      <c r="A982" s="355">
        <v>2140502</v>
      </c>
      <c r="B982" s="356" t="s">
        <v>78</v>
      </c>
      <c r="C982" s="358"/>
      <c r="D982" s="358"/>
      <c r="E982" s="358"/>
      <c r="F982" s="343"/>
      <c r="G982" s="522"/>
      <c r="H982" s="517"/>
    </row>
    <row r="983" ht="15" spans="1:8">
      <c r="A983" s="355">
        <v>2140503</v>
      </c>
      <c r="B983" s="356" t="s">
        <v>79</v>
      </c>
      <c r="C983" s="358"/>
      <c r="D983" s="358"/>
      <c r="E983" s="358"/>
      <c r="F983" s="343"/>
      <c r="G983" s="522"/>
      <c r="H983" s="517"/>
    </row>
    <row r="984" ht="15" spans="1:8">
      <c r="A984" s="355">
        <v>2140504</v>
      </c>
      <c r="B984" s="356" t="s">
        <v>775</v>
      </c>
      <c r="C984" s="358"/>
      <c r="D984" s="358"/>
      <c r="E984" s="358"/>
      <c r="F984" s="343"/>
      <c r="G984" s="522"/>
      <c r="H984" s="517"/>
    </row>
    <row r="985" ht="15" spans="1:8">
      <c r="A985" s="355">
        <v>2140505</v>
      </c>
      <c r="B985" s="356" t="s">
        <v>785</v>
      </c>
      <c r="C985" s="358"/>
      <c r="D985" s="358"/>
      <c r="E985" s="358"/>
      <c r="F985" s="343"/>
      <c r="G985" s="522"/>
      <c r="H985" s="517"/>
    </row>
    <row r="986" ht="15" spans="1:8">
      <c r="A986" s="355">
        <v>2140599</v>
      </c>
      <c r="B986" s="356" t="s">
        <v>786</v>
      </c>
      <c r="C986" s="358"/>
      <c r="D986" s="358">
        <v>3</v>
      </c>
      <c r="E986" s="358"/>
      <c r="F986" s="343">
        <f t="shared" ref="F986:F990" si="241">E986/D986*100</f>
        <v>0</v>
      </c>
      <c r="G986" s="522">
        <v>3</v>
      </c>
      <c r="H986" s="517"/>
    </row>
    <row r="987" ht="15" spans="1:8">
      <c r="A987" s="350">
        <v>21499</v>
      </c>
      <c r="B987" s="351" t="s">
        <v>787</v>
      </c>
      <c r="C987" s="523"/>
      <c r="D987" s="523">
        <f>SUBTOTAL(9,D988:D989)</f>
        <v>600</v>
      </c>
      <c r="E987" s="523">
        <f>SUBTOTAL(9,E988:E989)</f>
        <v>600</v>
      </c>
      <c r="F987" s="353">
        <f t="shared" si="241"/>
        <v>100</v>
      </c>
      <c r="G987" s="523"/>
      <c r="H987" s="521"/>
    </row>
    <row r="988" ht="15" spans="1:8">
      <c r="A988" s="355">
        <v>2149901</v>
      </c>
      <c r="B988" s="356" t="s">
        <v>788</v>
      </c>
      <c r="C988" s="358"/>
      <c r="D988" s="358">
        <v>539</v>
      </c>
      <c r="E988" s="358">
        <v>539</v>
      </c>
      <c r="F988" s="343">
        <f t="shared" si="241"/>
        <v>100</v>
      </c>
      <c r="G988" s="522"/>
      <c r="H988" s="517"/>
    </row>
    <row r="989" ht="15" spans="1:8">
      <c r="A989" s="355">
        <v>2149999</v>
      </c>
      <c r="B989" s="356" t="s">
        <v>787</v>
      </c>
      <c r="C989" s="358"/>
      <c r="D989" s="358">
        <v>61</v>
      </c>
      <c r="E989" s="358">
        <v>61</v>
      </c>
      <c r="F989" s="343">
        <f t="shared" si="241"/>
        <v>100</v>
      </c>
      <c r="G989" s="522"/>
      <c r="H989" s="517"/>
    </row>
    <row r="990" ht="15" spans="1:8">
      <c r="A990" s="345">
        <v>215</v>
      </c>
      <c r="B990" s="346" t="s">
        <v>789</v>
      </c>
      <c r="C990" s="518">
        <f t="shared" ref="C990:G990" si="242">SUBTOTAL(9,C991:C1053)</f>
        <v>4028</v>
      </c>
      <c r="D990" s="518">
        <f t="shared" si="242"/>
        <v>7484</v>
      </c>
      <c r="E990" s="518">
        <f t="shared" si="242"/>
        <v>7184</v>
      </c>
      <c r="F990" s="348">
        <f t="shared" si="241"/>
        <v>95.9914484233031</v>
      </c>
      <c r="G990" s="518">
        <f t="shared" si="242"/>
        <v>3626</v>
      </c>
      <c r="H990" s="519">
        <f>G990/C990*100-100</f>
        <v>-9.98013902681232</v>
      </c>
    </row>
    <row r="991" ht="15" spans="1:8">
      <c r="A991" s="350">
        <v>21501</v>
      </c>
      <c r="B991" s="351" t="s">
        <v>790</v>
      </c>
      <c r="C991" s="520"/>
      <c r="D991" s="520">
        <f>SUBTOTAL(9,D992:D1000)</f>
        <v>0</v>
      </c>
      <c r="E991" s="520"/>
      <c r="F991" s="353"/>
      <c r="G991" s="520"/>
      <c r="H991" s="521"/>
    </row>
    <row r="992" ht="15" spans="1:8">
      <c r="A992" s="355">
        <v>2150101</v>
      </c>
      <c r="B992" s="356" t="s">
        <v>77</v>
      </c>
      <c r="C992" s="358"/>
      <c r="D992" s="358"/>
      <c r="E992" s="358"/>
      <c r="F992" s="343"/>
      <c r="G992" s="522"/>
      <c r="H992" s="517"/>
    </row>
    <row r="993" ht="15" spans="1:8">
      <c r="A993" s="355">
        <v>2150102</v>
      </c>
      <c r="B993" s="356" t="s">
        <v>78</v>
      </c>
      <c r="C993" s="358"/>
      <c r="D993" s="358"/>
      <c r="E993" s="358"/>
      <c r="F993" s="343"/>
      <c r="G993" s="522"/>
      <c r="H993" s="517"/>
    </row>
    <row r="994" ht="15" spans="1:8">
      <c r="A994" s="355">
        <v>2150103</v>
      </c>
      <c r="B994" s="356" t="s">
        <v>79</v>
      </c>
      <c r="C994" s="358"/>
      <c r="D994" s="358"/>
      <c r="E994" s="358"/>
      <c r="F994" s="343"/>
      <c r="G994" s="522"/>
      <c r="H994" s="517"/>
    </row>
    <row r="995" ht="15" spans="1:8">
      <c r="A995" s="355">
        <v>2150104</v>
      </c>
      <c r="B995" s="356" t="s">
        <v>791</v>
      </c>
      <c r="C995" s="358"/>
      <c r="D995" s="358"/>
      <c r="E995" s="358"/>
      <c r="F995" s="343"/>
      <c r="G995" s="522"/>
      <c r="H995" s="517"/>
    </row>
    <row r="996" ht="15" spans="1:8">
      <c r="A996" s="355">
        <v>2150105</v>
      </c>
      <c r="B996" s="356" t="s">
        <v>792</v>
      </c>
      <c r="C996" s="358"/>
      <c r="D996" s="358"/>
      <c r="E996" s="358"/>
      <c r="F996" s="343"/>
      <c r="G996" s="522"/>
      <c r="H996" s="517"/>
    </row>
    <row r="997" ht="15" spans="1:8">
      <c r="A997" s="355">
        <v>2150106</v>
      </c>
      <c r="B997" s="356" t="s">
        <v>793</v>
      </c>
      <c r="C997" s="358"/>
      <c r="D997" s="358"/>
      <c r="E997" s="358"/>
      <c r="F997" s="343"/>
      <c r="G997" s="522"/>
      <c r="H997" s="517"/>
    </row>
    <row r="998" ht="15" spans="1:8">
      <c r="A998" s="355">
        <v>2150107</v>
      </c>
      <c r="B998" s="356" t="s">
        <v>794</v>
      </c>
      <c r="C998" s="358"/>
      <c r="D998" s="358"/>
      <c r="E998" s="358"/>
      <c r="F998" s="343"/>
      <c r="G998" s="522"/>
      <c r="H998" s="517"/>
    </row>
    <row r="999" ht="15" spans="1:8">
      <c r="A999" s="355">
        <v>2150108</v>
      </c>
      <c r="B999" s="356" t="s">
        <v>795</v>
      </c>
      <c r="C999" s="358"/>
      <c r="D999" s="358"/>
      <c r="E999" s="358"/>
      <c r="F999" s="343"/>
      <c r="G999" s="522"/>
      <c r="H999" s="517"/>
    </row>
    <row r="1000" ht="15" spans="1:8">
      <c r="A1000" s="355">
        <v>2150199</v>
      </c>
      <c r="B1000" s="356" t="s">
        <v>796</v>
      </c>
      <c r="C1000" s="358"/>
      <c r="D1000" s="358"/>
      <c r="E1000" s="358"/>
      <c r="F1000" s="343"/>
      <c r="G1000" s="522"/>
      <c r="H1000" s="517"/>
    </row>
    <row r="1001" ht="15" spans="1:8">
      <c r="A1001" s="350">
        <v>21502</v>
      </c>
      <c r="B1001" s="351" t="s">
        <v>797</v>
      </c>
      <c r="C1001" s="520"/>
      <c r="D1001" s="520">
        <f t="shared" ref="D1001:G1001" si="243">SUBTOTAL(9,D1002:D1016)</f>
        <v>393</v>
      </c>
      <c r="E1001" s="520">
        <f t="shared" si="243"/>
        <v>93</v>
      </c>
      <c r="F1001" s="353">
        <f>E1001/D1001*100</f>
        <v>23.6641221374046</v>
      </c>
      <c r="G1001" s="520">
        <f t="shared" si="243"/>
        <v>300</v>
      </c>
      <c r="H1001" s="521"/>
    </row>
    <row r="1002" ht="15" spans="1:8">
      <c r="A1002" s="355">
        <v>2150201</v>
      </c>
      <c r="B1002" s="356" t="s">
        <v>77</v>
      </c>
      <c r="C1002" s="358"/>
      <c r="D1002" s="358"/>
      <c r="E1002" s="358"/>
      <c r="F1002" s="343"/>
      <c r="G1002" s="522"/>
      <c r="H1002" s="517"/>
    </row>
    <row r="1003" ht="15" spans="1:8">
      <c r="A1003" s="355">
        <v>2150202</v>
      </c>
      <c r="B1003" s="356" t="s">
        <v>78</v>
      </c>
      <c r="C1003" s="358"/>
      <c r="D1003" s="358"/>
      <c r="E1003" s="358"/>
      <c r="F1003" s="343"/>
      <c r="G1003" s="522"/>
      <c r="H1003" s="517"/>
    </row>
    <row r="1004" ht="15" spans="1:8">
      <c r="A1004" s="355">
        <v>2150203</v>
      </c>
      <c r="B1004" s="356" t="s">
        <v>79</v>
      </c>
      <c r="C1004" s="358"/>
      <c r="D1004" s="358"/>
      <c r="E1004" s="358"/>
      <c r="F1004" s="343"/>
      <c r="G1004" s="522"/>
      <c r="H1004" s="517"/>
    </row>
    <row r="1005" ht="15" spans="1:8">
      <c r="A1005" s="355">
        <v>2150204</v>
      </c>
      <c r="B1005" s="356" t="s">
        <v>798</v>
      </c>
      <c r="C1005" s="358"/>
      <c r="D1005" s="358"/>
      <c r="E1005" s="358"/>
      <c r="F1005" s="343"/>
      <c r="G1005" s="522"/>
      <c r="H1005" s="517"/>
    </row>
    <row r="1006" ht="15" spans="1:8">
      <c r="A1006" s="355">
        <v>2150205</v>
      </c>
      <c r="B1006" s="356" t="s">
        <v>799</v>
      </c>
      <c r="C1006" s="358"/>
      <c r="D1006" s="358"/>
      <c r="E1006" s="358"/>
      <c r="F1006" s="343"/>
      <c r="G1006" s="522"/>
      <c r="H1006" s="517"/>
    </row>
    <row r="1007" ht="15" spans="1:8">
      <c r="A1007" s="355">
        <v>2150206</v>
      </c>
      <c r="B1007" s="356" t="s">
        <v>800</v>
      </c>
      <c r="C1007" s="358"/>
      <c r="D1007" s="358"/>
      <c r="E1007" s="358"/>
      <c r="F1007" s="343"/>
      <c r="G1007" s="522"/>
      <c r="H1007" s="517"/>
    </row>
    <row r="1008" ht="15" spans="1:8">
      <c r="A1008" s="355">
        <v>2150207</v>
      </c>
      <c r="B1008" s="356" t="s">
        <v>801</v>
      </c>
      <c r="C1008" s="358"/>
      <c r="D1008" s="358"/>
      <c r="E1008" s="358"/>
      <c r="F1008" s="343"/>
      <c r="G1008" s="522"/>
      <c r="H1008" s="517"/>
    </row>
    <row r="1009" ht="15" spans="1:8">
      <c r="A1009" s="355">
        <v>2150208</v>
      </c>
      <c r="B1009" s="356" t="s">
        <v>802</v>
      </c>
      <c r="C1009" s="358"/>
      <c r="D1009" s="358"/>
      <c r="E1009" s="358"/>
      <c r="F1009" s="343"/>
      <c r="G1009" s="522"/>
      <c r="H1009" s="517"/>
    </row>
    <row r="1010" ht="15" spans="1:8">
      <c r="A1010" s="355">
        <v>2150209</v>
      </c>
      <c r="B1010" s="356" t="s">
        <v>803</v>
      </c>
      <c r="C1010" s="358"/>
      <c r="D1010" s="358"/>
      <c r="E1010" s="358"/>
      <c r="F1010" s="343"/>
      <c r="G1010" s="522"/>
      <c r="H1010" s="517"/>
    </row>
    <row r="1011" ht="15" spans="1:8">
      <c r="A1011" s="355">
        <v>2150210</v>
      </c>
      <c r="B1011" s="356" t="s">
        <v>804</v>
      </c>
      <c r="C1011" s="358"/>
      <c r="D1011" s="358"/>
      <c r="E1011" s="358"/>
      <c r="F1011" s="343"/>
      <c r="G1011" s="522"/>
      <c r="H1011" s="517"/>
    </row>
    <row r="1012" ht="15" spans="1:8">
      <c r="A1012" s="355">
        <v>2150212</v>
      </c>
      <c r="B1012" s="356" t="s">
        <v>805</v>
      </c>
      <c r="C1012" s="358"/>
      <c r="D1012" s="358"/>
      <c r="E1012" s="358"/>
      <c r="F1012" s="343"/>
      <c r="G1012" s="522"/>
      <c r="H1012" s="517"/>
    </row>
    <row r="1013" ht="15" spans="1:8">
      <c r="A1013" s="355">
        <v>2150213</v>
      </c>
      <c r="B1013" s="356" t="s">
        <v>806</v>
      </c>
      <c r="C1013" s="358"/>
      <c r="D1013" s="358"/>
      <c r="E1013" s="358"/>
      <c r="F1013" s="343"/>
      <c r="G1013" s="522"/>
      <c r="H1013" s="517"/>
    </row>
    <row r="1014" ht="15" spans="1:8">
      <c r="A1014" s="355">
        <v>2150214</v>
      </c>
      <c r="B1014" s="356" t="s">
        <v>807</v>
      </c>
      <c r="C1014" s="358"/>
      <c r="D1014" s="358"/>
      <c r="E1014" s="358"/>
      <c r="F1014" s="343"/>
      <c r="G1014" s="522"/>
      <c r="H1014" s="517"/>
    </row>
    <row r="1015" ht="15" spans="1:8">
      <c r="A1015" s="355">
        <v>2150215</v>
      </c>
      <c r="B1015" s="356" t="s">
        <v>808</v>
      </c>
      <c r="C1015" s="358"/>
      <c r="D1015" s="358"/>
      <c r="E1015" s="358"/>
      <c r="F1015" s="343"/>
      <c r="G1015" s="522"/>
      <c r="H1015" s="517"/>
    </row>
    <row r="1016" ht="15" spans="1:8">
      <c r="A1016" s="355">
        <v>2150299</v>
      </c>
      <c r="B1016" s="356" t="s">
        <v>809</v>
      </c>
      <c r="C1016" s="358"/>
      <c r="D1016" s="358">
        <v>393</v>
      </c>
      <c r="E1016" s="358">
        <v>93</v>
      </c>
      <c r="F1016" s="343">
        <f>E1016/D1016*100</f>
        <v>23.6641221374046</v>
      </c>
      <c r="G1016" s="522">
        <v>300</v>
      </c>
      <c r="H1016" s="517"/>
    </row>
    <row r="1017" ht="15" spans="1:8">
      <c r="A1017" s="350">
        <v>21503</v>
      </c>
      <c r="B1017" s="351" t="s">
        <v>810</v>
      </c>
      <c r="C1017" s="523"/>
      <c r="D1017" s="523"/>
      <c r="E1017" s="523"/>
      <c r="F1017" s="353"/>
      <c r="G1017" s="523"/>
      <c r="H1017" s="521"/>
    </row>
    <row r="1018" ht="15" spans="1:8">
      <c r="A1018" s="355">
        <v>2150301</v>
      </c>
      <c r="B1018" s="356" t="s">
        <v>77</v>
      </c>
      <c r="C1018" s="358"/>
      <c r="D1018" s="358"/>
      <c r="E1018" s="358"/>
      <c r="F1018" s="343"/>
      <c r="G1018" s="522"/>
      <c r="H1018" s="517"/>
    </row>
    <row r="1019" ht="15" spans="1:8">
      <c r="A1019" s="355">
        <v>2150302</v>
      </c>
      <c r="B1019" s="356" t="s">
        <v>78</v>
      </c>
      <c r="C1019" s="358"/>
      <c r="D1019" s="358"/>
      <c r="E1019" s="358"/>
      <c r="F1019" s="343"/>
      <c r="G1019" s="522"/>
      <c r="H1019" s="517"/>
    </row>
    <row r="1020" ht="15" spans="1:8">
      <c r="A1020" s="355">
        <v>2150303</v>
      </c>
      <c r="B1020" s="356" t="s">
        <v>79</v>
      </c>
      <c r="C1020" s="358"/>
      <c r="D1020" s="358"/>
      <c r="E1020" s="358"/>
      <c r="F1020" s="343"/>
      <c r="G1020" s="522"/>
      <c r="H1020" s="517"/>
    </row>
    <row r="1021" ht="15" spans="1:8">
      <c r="A1021" s="355">
        <v>2150399</v>
      </c>
      <c r="B1021" s="356" t="s">
        <v>811</v>
      </c>
      <c r="C1021" s="358"/>
      <c r="D1021" s="358"/>
      <c r="E1021" s="358"/>
      <c r="F1021" s="343"/>
      <c r="G1021" s="522"/>
      <c r="H1021" s="517"/>
    </row>
    <row r="1022" ht="15" spans="1:8">
      <c r="A1022" s="350">
        <v>21505</v>
      </c>
      <c r="B1022" s="351" t="s">
        <v>812</v>
      </c>
      <c r="C1022" s="520"/>
      <c r="D1022" s="520">
        <f>SUBTOTAL(9,D1023:D1032)</f>
        <v>0</v>
      </c>
      <c r="E1022" s="520">
        <f>SUBTOTAL(9,E1023:E1032)</f>
        <v>0</v>
      </c>
      <c r="F1022" s="353"/>
      <c r="G1022" s="520"/>
      <c r="H1022" s="521"/>
    </row>
    <row r="1023" ht="15" spans="1:8">
      <c r="A1023" s="355">
        <v>2150501</v>
      </c>
      <c r="B1023" s="356" t="s">
        <v>77</v>
      </c>
      <c r="C1023" s="358"/>
      <c r="D1023" s="358"/>
      <c r="E1023" s="358"/>
      <c r="F1023" s="343"/>
      <c r="G1023" s="522"/>
      <c r="H1023" s="517"/>
    </row>
    <row r="1024" ht="15" spans="1:8">
      <c r="A1024" s="355">
        <v>2150502</v>
      </c>
      <c r="B1024" s="356" t="s">
        <v>78</v>
      </c>
      <c r="C1024" s="358"/>
      <c r="D1024" s="358"/>
      <c r="E1024" s="358"/>
      <c r="F1024" s="343"/>
      <c r="G1024" s="522"/>
      <c r="H1024" s="517"/>
    </row>
    <row r="1025" ht="15" spans="1:8">
      <c r="A1025" s="355">
        <v>2150503</v>
      </c>
      <c r="B1025" s="356" t="s">
        <v>79</v>
      </c>
      <c r="C1025" s="358"/>
      <c r="D1025" s="358"/>
      <c r="E1025" s="358"/>
      <c r="F1025" s="343"/>
      <c r="G1025" s="522"/>
      <c r="H1025" s="517"/>
    </row>
    <row r="1026" ht="15" spans="1:8">
      <c r="A1026" s="355">
        <v>2150505</v>
      </c>
      <c r="B1026" s="356" t="s">
        <v>813</v>
      </c>
      <c r="C1026" s="358"/>
      <c r="D1026" s="358"/>
      <c r="E1026" s="358"/>
      <c r="F1026" s="343"/>
      <c r="G1026" s="522"/>
      <c r="H1026" s="517"/>
    </row>
    <row r="1027" ht="15" spans="1:8">
      <c r="A1027" s="355">
        <v>2150507</v>
      </c>
      <c r="B1027" s="356" t="s">
        <v>814</v>
      </c>
      <c r="C1027" s="358"/>
      <c r="D1027" s="358"/>
      <c r="E1027" s="358"/>
      <c r="F1027" s="343"/>
      <c r="G1027" s="522"/>
      <c r="H1027" s="517"/>
    </row>
    <row r="1028" ht="15" spans="1:8">
      <c r="A1028" s="355">
        <v>2150508</v>
      </c>
      <c r="B1028" s="356" t="s">
        <v>815</v>
      </c>
      <c r="C1028" s="358"/>
      <c r="D1028" s="358"/>
      <c r="E1028" s="358"/>
      <c r="F1028" s="343"/>
      <c r="G1028" s="522"/>
      <c r="H1028" s="517"/>
    </row>
    <row r="1029" ht="15" spans="1:8">
      <c r="A1029" s="355">
        <v>2150516</v>
      </c>
      <c r="B1029" s="356" t="s">
        <v>816</v>
      </c>
      <c r="C1029" s="358"/>
      <c r="D1029" s="358"/>
      <c r="E1029" s="358"/>
      <c r="F1029" s="343"/>
      <c r="G1029" s="522"/>
      <c r="H1029" s="517"/>
    </row>
    <row r="1030" ht="15" spans="1:8">
      <c r="A1030" s="355">
        <v>2150517</v>
      </c>
      <c r="B1030" s="356" t="s">
        <v>817</v>
      </c>
      <c r="C1030" s="358"/>
      <c r="D1030" s="358"/>
      <c r="E1030" s="358"/>
      <c r="F1030" s="343"/>
      <c r="G1030" s="522"/>
      <c r="H1030" s="517"/>
    </row>
    <row r="1031" ht="15" spans="1:8">
      <c r="A1031" s="355">
        <v>2150550</v>
      </c>
      <c r="B1031" s="356" t="s">
        <v>86</v>
      </c>
      <c r="C1031" s="358"/>
      <c r="D1031" s="358"/>
      <c r="E1031" s="358"/>
      <c r="F1031" s="343"/>
      <c r="G1031" s="522"/>
      <c r="H1031" s="517"/>
    </row>
    <row r="1032" ht="15" spans="1:8">
      <c r="A1032" s="355">
        <v>2150599</v>
      </c>
      <c r="B1032" s="356" t="s">
        <v>818</v>
      </c>
      <c r="C1032" s="358"/>
      <c r="D1032" s="358"/>
      <c r="E1032" s="358"/>
      <c r="F1032" s="343"/>
      <c r="G1032" s="522"/>
      <c r="H1032" s="517"/>
    </row>
    <row r="1033" ht="15" spans="1:8">
      <c r="A1033" s="350">
        <v>21507</v>
      </c>
      <c r="B1033" s="351" t="s">
        <v>819</v>
      </c>
      <c r="C1033" s="523"/>
      <c r="D1033" s="523"/>
      <c r="E1033" s="523"/>
      <c r="F1033" s="353"/>
      <c r="G1033" s="523"/>
      <c r="H1033" s="521"/>
    </row>
    <row r="1034" ht="15" spans="1:8">
      <c r="A1034" s="355">
        <v>2150701</v>
      </c>
      <c r="B1034" s="356" t="s">
        <v>77</v>
      </c>
      <c r="C1034" s="358"/>
      <c r="D1034" s="358"/>
      <c r="E1034" s="358"/>
      <c r="F1034" s="343"/>
      <c r="G1034" s="522"/>
      <c r="H1034" s="517"/>
    </row>
    <row r="1035" ht="15" spans="1:8">
      <c r="A1035" s="355">
        <v>2150702</v>
      </c>
      <c r="B1035" s="356" t="s">
        <v>78</v>
      </c>
      <c r="C1035" s="358"/>
      <c r="D1035" s="358"/>
      <c r="E1035" s="358"/>
      <c r="F1035" s="343"/>
      <c r="G1035" s="522"/>
      <c r="H1035" s="517"/>
    </row>
    <row r="1036" ht="15" spans="1:8">
      <c r="A1036" s="355">
        <v>2150703</v>
      </c>
      <c r="B1036" s="356" t="s">
        <v>79</v>
      </c>
      <c r="C1036" s="358"/>
      <c r="D1036" s="358"/>
      <c r="E1036" s="358"/>
      <c r="F1036" s="343"/>
      <c r="G1036" s="522"/>
      <c r="H1036" s="517"/>
    </row>
    <row r="1037" ht="15" spans="1:8">
      <c r="A1037" s="355">
        <v>2150704</v>
      </c>
      <c r="B1037" s="356" t="s">
        <v>820</v>
      </c>
      <c r="C1037" s="358"/>
      <c r="D1037" s="358"/>
      <c r="E1037" s="358"/>
      <c r="F1037" s="343"/>
      <c r="G1037" s="522"/>
      <c r="H1037" s="517"/>
    </row>
    <row r="1038" ht="15" spans="1:8">
      <c r="A1038" s="355">
        <v>2150705</v>
      </c>
      <c r="B1038" s="356" t="s">
        <v>821</v>
      </c>
      <c r="C1038" s="358"/>
      <c r="D1038" s="358"/>
      <c r="E1038" s="358"/>
      <c r="F1038" s="343"/>
      <c r="G1038" s="522"/>
      <c r="H1038" s="517"/>
    </row>
    <row r="1039" ht="15" spans="1:8">
      <c r="A1039" s="355">
        <v>2150799</v>
      </c>
      <c r="B1039" s="356" t="s">
        <v>822</v>
      </c>
      <c r="C1039" s="358"/>
      <c r="D1039" s="358"/>
      <c r="E1039" s="358"/>
      <c r="F1039" s="343"/>
      <c r="G1039" s="522"/>
      <c r="H1039" s="517"/>
    </row>
    <row r="1040" ht="15" spans="1:8">
      <c r="A1040" s="350">
        <v>21508</v>
      </c>
      <c r="B1040" s="351" t="s">
        <v>823</v>
      </c>
      <c r="C1040" s="520">
        <f t="shared" ref="C1040:G1040" si="244">SUBTOTAL(9,C1041:C1047)</f>
        <v>2028</v>
      </c>
      <c r="D1040" s="520">
        <f t="shared" si="244"/>
        <v>3219</v>
      </c>
      <c r="E1040" s="520">
        <f t="shared" si="244"/>
        <v>3219</v>
      </c>
      <c r="F1040" s="353">
        <f t="shared" ref="F1040:F1043" si="245">E1040/D1040*100</f>
        <v>100</v>
      </c>
      <c r="G1040" s="520">
        <f t="shared" si="244"/>
        <v>1326</v>
      </c>
      <c r="H1040" s="521">
        <f t="shared" ref="H1040:H1043" si="246">G1040/C1040*100-100</f>
        <v>-34.6153846153846</v>
      </c>
    </row>
    <row r="1041" ht="15" spans="1:8">
      <c r="A1041" s="355">
        <v>2150801</v>
      </c>
      <c r="B1041" s="356" t="s">
        <v>77</v>
      </c>
      <c r="C1041" s="358">
        <v>362</v>
      </c>
      <c r="D1041" s="358">
        <v>987</v>
      </c>
      <c r="E1041" s="358">
        <v>987</v>
      </c>
      <c r="F1041" s="343">
        <f t="shared" si="245"/>
        <v>100</v>
      </c>
      <c r="G1041" s="522">
        <v>385</v>
      </c>
      <c r="H1041" s="517">
        <f t="shared" si="246"/>
        <v>6.35359116022099</v>
      </c>
    </row>
    <row r="1042" ht="15" spans="1:8">
      <c r="A1042" s="355">
        <v>2150802</v>
      </c>
      <c r="B1042" s="356" t="s">
        <v>78</v>
      </c>
      <c r="C1042" s="358">
        <v>378</v>
      </c>
      <c r="D1042" s="358">
        <v>759</v>
      </c>
      <c r="E1042" s="358">
        <v>759</v>
      </c>
      <c r="F1042" s="343">
        <f t="shared" si="245"/>
        <v>100</v>
      </c>
      <c r="G1042" s="522">
        <v>347</v>
      </c>
      <c r="H1042" s="517">
        <f t="shared" si="246"/>
        <v>-8.2010582010582</v>
      </c>
    </row>
    <row r="1043" ht="15" spans="1:8">
      <c r="A1043" s="355">
        <v>2150803</v>
      </c>
      <c r="B1043" s="356" t="s">
        <v>79</v>
      </c>
      <c r="C1043" s="358">
        <v>488</v>
      </c>
      <c r="D1043" s="358">
        <v>526</v>
      </c>
      <c r="E1043" s="358">
        <v>526</v>
      </c>
      <c r="F1043" s="343">
        <f t="shared" si="245"/>
        <v>100</v>
      </c>
      <c r="G1043" s="522">
        <v>594</v>
      </c>
      <c r="H1043" s="517">
        <f t="shared" si="246"/>
        <v>21.7213114754098</v>
      </c>
    </row>
    <row r="1044" ht="15" spans="1:8">
      <c r="A1044" s="355">
        <v>2150804</v>
      </c>
      <c r="B1044" s="356" t="s">
        <v>824</v>
      </c>
      <c r="C1044" s="358"/>
      <c r="D1044" s="358"/>
      <c r="E1044" s="358"/>
      <c r="F1044" s="343"/>
      <c r="G1044" s="522"/>
      <c r="H1044" s="517"/>
    </row>
    <row r="1045" ht="15" spans="1:8">
      <c r="A1045" s="355">
        <v>2150805</v>
      </c>
      <c r="B1045" s="356" t="s">
        <v>825</v>
      </c>
      <c r="C1045" s="358"/>
      <c r="D1045" s="358">
        <v>504</v>
      </c>
      <c r="E1045" s="358">
        <v>504</v>
      </c>
      <c r="F1045" s="343">
        <f t="shared" ref="F1045:F1048" si="247">E1045/D1045*100</f>
        <v>100</v>
      </c>
      <c r="G1045" s="522"/>
      <c r="H1045" s="517"/>
    </row>
    <row r="1046" ht="15" spans="1:8">
      <c r="A1046" s="355">
        <v>2150806</v>
      </c>
      <c r="B1046" s="356" t="s">
        <v>826</v>
      </c>
      <c r="C1046" s="358"/>
      <c r="D1046" s="358"/>
      <c r="E1046" s="358"/>
      <c r="F1046" s="343"/>
      <c r="G1046" s="522"/>
      <c r="H1046" s="517"/>
    </row>
    <row r="1047" ht="15" spans="1:8">
      <c r="A1047" s="355">
        <v>2150899</v>
      </c>
      <c r="B1047" s="356" t="s">
        <v>827</v>
      </c>
      <c r="C1047" s="358">
        <v>800</v>
      </c>
      <c r="D1047" s="358">
        <v>443</v>
      </c>
      <c r="E1047" s="358">
        <v>443</v>
      </c>
      <c r="F1047" s="343">
        <f t="shared" si="247"/>
        <v>100</v>
      </c>
      <c r="G1047" s="522"/>
      <c r="H1047" s="517">
        <f>G1047/C1047*100-100</f>
        <v>-100</v>
      </c>
    </row>
    <row r="1048" ht="15" spans="1:8">
      <c r="A1048" s="350">
        <v>21599</v>
      </c>
      <c r="B1048" s="351" t="s">
        <v>828</v>
      </c>
      <c r="C1048" s="523">
        <f t="shared" ref="C1048:G1048" si="248">SUBTOTAL(9,C1049:C1053)</f>
        <v>2000</v>
      </c>
      <c r="D1048" s="523">
        <f t="shared" si="248"/>
        <v>3872</v>
      </c>
      <c r="E1048" s="523">
        <f t="shared" si="248"/>
        <v>3872</v>
      </c>
      <c r="F1048" s="353">
        <f t="shared" si="247"/>
        <v>100</v>
      </c>
      <c r="G1048" s="523">
        <f t="shared" si="248"/>
        <v>2000</v>
      </c>
      <c r="H1048" s="521">
        <f>G1048/C1048*100-100</f>
        <v>0</v>
      </c>
    </row>
    <row r="1049" ht="15" spans="1:8">
      <c r="A1049" s="355">
        <v>2159901</v>
      </c>
      <c r="B1049" s="356" t="s">
        <v>829</v>
      </c>
      <c r="C1049" s="358"/>
      <c r="D1049" s="358"/>
      <c r="E1049" s="358"/>
      <c r="F1049" s="343"/>
      <c r="G1049" s="522"/>
      <c r="H1049" s="517"/>
    </row>
    <row r="1050" ht="15" spans="1:8">
      <c r="A1050" s="355">
        <v>2159904</v>
      </c>
      <c r="B1050" s="356" t="s">
        <v>830</v>
      </c>
      <c r="C1050" s="358"/>
      <c r="D1050" s="358"/>
      <c r="E1050" s="358"/>
      <c r="F1050" s="343"/>
      <c r="G1050" s="522"/>
      <c r="H1050" s="517"/>
    </row>
    <row r="1051" ht="15" spans="1:8">
      <c r="A1051" s="355">
        <v>2159905</v>
      </c>
      <c r="B1051" s="356" t="s">
        <v>831</v>
      </c>
      <c r="C1051" s="358"/>
      <c r="D1051" s="358"/>
      <c r="E1051" s="358"/>
      <c r="F1051" s="343"/>
      <c r="G1051" s="522"/>
      <c r="H1051" s="517"/>
    </row>
    <row r="1052" ht="15" spans="1:8">
      <c r="A1052" s="355">
        <v>2159906</v>
      </c>
      <c r="B1052" s="356" t="s">
        <v>832</v>
      </c>
      <c r="C1052" s="358"/>
      <c r="D1052" s="358"/>
      <c r="E1052" s="358"/>
      <c r="F1052" s="343"/>
      <c r="G1052" s="522"/>
      <c r="H1052" s="517"/>
    </row>
    <row r="1053" ht="15" spans="1:8">
      <c r="A1053" s="355">
        <v>2159999</v>
      </c>
      <c r="B1053" s="356" t="s">
        <v>828</v>
      </c>
      <c r="C1053" s="358">
        <v>2000</v>
      </c>
      <c r="D1053" s="358">
        <v>3872</v>
      </c>
      <c r="E1053" s="358">
        <v>3872</v>
      </c>
      <c r="F1053" s="343">
        <f t="shared" ref="F1053:F1056" si="249">E1053/D1053*100</f>
        <v>100</v>
      </c>
      <c r="G1053" s="522">
        <v>2000</v>
      </c>
      <c r="H1053" s="517">
        <f t="shared" ref="H1053:H1056" si="250">G1053/C1053*100-100</f>
        <v>0</v>
      </c>
    </row>
    <row r="1054" ht="15" spans="1:8">
      <c r="A1054" s="345">
        <v>216</v>
      </c>
      <c r="B1054" s="346" t="s">
        <v>833</v>
      </c>
      <c r="C1054" s="518">
        <f t="shared" ref="C1054:G1054" si="251">SUBTOTAL(9,C1055:C1073)</f>
        <v>1760</v>
      </c>
      <c r="D1054" s="518">
        <f t="shared" si="251"/>
        <v>3015</v>
      </c>
      <c r="E1054" s="518">
        <f t="shared" si="251"/>
        <v>2555</v>
      </c>
      <c r="F1054" s="348">
        <f t="shared" si="249"/>
        <v>84.742951907131</v>
      </c>
      <c r="G1054" s="518">
        <f t="shared" si="251"/>
        <v>2165</v>
      </c>
      <c r="H1054" s="519">
        <f t="shared" si="250"/>
        <v>23.0113636363636</v>
      </c>
    </row>
    <row r="1055" ht="15" spans="1:8">
      <c r="A1055" s="350">
        <v>21602</v>
      </c>
      <c r="B1055" s="351" t="s">
        <v>834</v>
      </c>
      <c r="C1055" s="523">
        <f t="shared" ref="C1055:G1055" si="252">SUBTOTAL(9,C1056:C1064)</f>
        <v>760</v>
      </c>
      <c r="D1055" s="523">
        <f t="shared" si="252"/>
        <v>2060</v>
      </c>
      <c r="E1055" s="523">
        <f t="shared" si="252"/>
        <v>1606</v>
      </c>
      <c r="F1055" s="353">
        <f t="shared" si="249"/>
        <v>77.9611650485437</v>
      </c>
      <c r="G1055" s="523">
        <f t="shared" si="252"/>
        <v>1159</v>
      </c>
      <c r="H1055" s="521">
        <f t="shared" si="250"/>
        <v>52.5</v>
      </c>
    </row>
    <row r="1056" ht="15" spans="1:8">
      <c r="A1056" s="355">
        <v>2160201</v>
      </c>
      <c r="B1056" s="356" t="s">
        <v>77</v>
      </c>
      <c r="C1056" s="358">
        <v>652</v>
      </c>
      <c r="D1056" s="358">
        <v>661</v>
      </c>
      <c r="E1056" s="358">
        <v>661</v>
      </c>
      <c r="F1056" s="343">
        <f t="shared" si="249"/>
        <v>100</v>
      </c>
      <c r="G1056" s="522">
        <v>635</v>
      </c>
      <c r="H1056" s="517">
        <f t="shared" si="250"/>
        <v>-2.60736196319019</v>
      </c>
    </row>
    <row r="1057" ht="15" spans="1:8">
      <c r="A1057" s="355">
        <v>2160202</v>
      </c>
      <c r="B1057" s="356" t="s">
        <v>78</v>
      </c>
      <c r="C1057" s="358"/>
      <c r="D1057" s="358"/>
      <c r="E1057" s="358"/>
      <c r="F1057" s="343"/>
      <c r="G1057" s="522"/>
      <c r="H1057" s="517"/>
    </row>
    <row r="1058" ht="15" spans="1:8">
      <c r="A1058" s="355">
        <v>2160203</v>
      </c>
      <c r="B1058" s="356" t="s">
        <v>79</v>
      </c>
      <c r="C1058" s="358"/>
      <c r="D1058" s="358"/>
      <c r="E1058" s="358"/>
      <c r="F1058" s="343"/>
      <c r="G1058" s="522"/>
      <c r="H1058" s="517"/>
    </row>
    <row r="1059" ht="15" spans="1:8">
      <c r="A1059" s="355">
        <v>2160216</v>
      </c>
      <c r="B1059" s="356" t="s">
        <v>835</v>
      </c>
      <c r="C1059" s="358"/>
      <c r="D1059" s="358"/>
      <c r="E1059" s="358"/>
      <c r="F1059" s="343"/>
      <c r="G1059" s="522"/>
      <c r="H1059" s="517"/>
    </row>
    <row r="1060" ht="15" spans="1:8">
      <c r="A1060" s="355">
        <v>2160217</v>
      </c>
      <c r="B1060" s="356" t="s">
        <v>836</v>
      </c>
      <c r="C1060" s="358"/>
      <c r="D1060" s="358"/>
      <c r="E1060" s="358"/>
      <c r="F1060" s="343"/>
      <c r="G1060" s="522"/>
      <c r="H1060" s="517"/>
    </row>
    <row r="1061" ht="15" spans="1:8">
      <c r="A1061" s="355">
        <v>2160218</v>
      </c>
      <c r="B1061" s="356" t="s">
        <v>837</v>
      </c>
      <c r="C1061" s="358"/>
      <c r="D1061" s="358"/>
      <c r="E1061" s="358"/>
      <c r="F1061" s="343"/>
      <c r="G1061" s="522"/>
      <c r="H1061" s="517"/>
    </row>
    <row r="1062" ht="15" spans="1:8">
      <c r="A1062" s="355">
        <v>2160219</v>
      </c>
      <c r="B1062" s="356" t="s">
        <v>838</v>
      </c>
      <c r="C1062" s="358"/>
      <c r="D1062" s="358"/>
      <c r="E1062" s="358"/>
      <c r="F1062" s="343"/>
      <c r="G1062" s="522"/>
      <c r="H1062" s="517"/>
    </row>
    <row r="1063" ht="15" spans="1:8">
      <c r="A1063" s="355">
        <v>2160250</v>
      </c>
      <c r="B1063" s="356" t="s">
        <v>86</v>
      </c>
      <c r="C1063" s="358">
        <v>64</v>
      </c>
      <c r="D1063" s="358">
        <v>62</v>
      </c>
      <c r="E1063" s="358">
        <v>62</v>
      </c>
      <c r="F1063" s="343">
        <f t="shared" ref="F1063:F1065" si="253">E1063/D1063*100</f>
        <v>100</v>
      </c>
      <c r="G1063" s="522">
        <v>70</v>
      </c>
      <c r="H1063" s="517">
        <f>G1063/C1063*100-100</f>
        <v>9.375</v>
      </c>
    </row>
    <row r="1064" ht="15" spans="1:8">
      <c r="A1064" s="355">
        <v>2160299</v>
      </c>
      <c r="B1064" s="356" t="s">
        <v>839</v>
      </c>
      <c r="C1064" s="358">
        <v>44</v>
      </c>
      <c r="D1064" s="358">
        <v>1337</v>
      </c>
      <c r="E1064" s="358">
        <v>883</v>
      </c>
      <c r="F1064" s="343">
        <f t="shared" si="253"/>
        <v>66.0433807030666</v>
      </c>
      <c r="G1064" s="522">
        <v>454</v>
      </c>
      <c r="H1064" s="517">
        <f>G1064/C1064*100-100</f>
        <v>931.818181818182</v>
      </c>
    </row>
    <row r="1065" ht="15" spans="1:8">
      <c r="A1065" s="350">
        <v>21606</v>
      </c>
      <c r="B1065" s="351" t="s">
        <v>840</v>
      </c>
      <c r="C1065" s="520"/>
      <c r="D1065" s="520">
        <f>SUBTOTAL(9,D1066:D1070)</f>
        <v>9</v>
      </c>
      <c r="E1065" s="520">
        <f>SUBTOTAL(9,E1066:E1070)</f>
        <v>9</v>
      </c>
      <c r="F1065" s="353">
        <f t="shared" si="253"/>
        <v>100</v>
      </c>
      <c r="G1065" s="520"/>
      <c r="H1065" s="521"/>
    </row>
    <row r="1066" ht="15" spans="1:8">
      <c r="A1066" s="355">
        <v>2160601</v>
      </c>
      <c r="B1066" s="356" t="s">
        <v>77</v>
      </c>
      <c r="C1066" s="358"/>
      <c r="D1066" s="358"/>
      <c r="E1066" s="358"/>
      <c r="F1066" s="343"/>
      <c r="G1066" s="522"/>
      <c r="H1066" s="517"/>
    </row>
    <row r="1067" ht="15" spans="1:8">
      <c r="A1067" s="355">
        <v>2160602</v>
      </c>
      <c r="B1067" s="356" t="s">
        <v>78</v>
      </c>
      <c r="C1067" s="358"/>
      <c r="D1067" s="358"/>
      <c r="E1067" s="358"/>
      <c r="F1067" s="343"/>
      <c r="G1067" s="522"/>
      <c r="H1067" s="517"/>
    </row>
    <row r="1068" ht="15" spans="1:8">
      <c r="A1068" s="355">
        <v>2160603</v>
      </c>
      <c r="B1068" s="356" t="s">
        <v>79</v>
      </c>
      <c r="C1068" s="358"/>
      <c r="D1068" s="358"/>
      <c r="E1068" s="358"/>
      <c r="F1068" s="343"/>
      <c r="G1068" s="522"/>
      <c r="H1068" s="517"/>
    </row>
    <row r="1069" ht="15" spans="1:8">
      <c r="A1069" s="355">
        <v>2160607</v>
      </c>
      <c r="B1069" s="356" t="s">
        <v>841</v>
      </c>
      <c r="C1069" s="358"/>
      <c r="D1069" s="358"/>
      <c r="E1069" s="358"/>
      <c r="F1069" s="343"/>
      <c r="G1069" s="522"/>
      <c r="H1069" s="517"/>
    </row>
    <row r="1070" ht="15" spans="1:8">
      <c r="A1070" s="355">
        <v>2160699</v>
      </c>
      <c r="B1070" s="356" t="s">
        <v>842</v>
      </c>
      <c r="C1070" s="358"/>
      <c r="D1070" s="358">
        <v>9</v>
      </c>
      <c r="E1070" s="358">
        <v>9</v>
      </c>
      <c r="F1070" s="343">
        <f t="shared" ref="F1070:F1076" si="254">E1070/D1070*100</f>
        <v>100</v>
      </c>
      <c r="G1070" s="522"/>
      <c r="H1070" s="517"/>
    </row>
    <row r="1071" ht="15" spans="1:8">
      <c r="A1071" s="350">
        <v>21699</v>
      </c>
      <c r="B1071" s="351" t="s">
        <v>843</v>
      </c>
      <c r="C1071" s="523">
        <f t="shared" ref="C1071:G1071" si="255">SUBTOTAL(9,C1072:C1073)</f>
        <v>1000</v>
      </c>
      <c r="D1071" s="523">
        <f t="shared" si="255"/>
        <v>946</v>
      </c>
      <c r="E1071" s="523">
        <f t="shared" si="255"/>
        <v>940</v>
      </c>
      <c r="F1071" s="353">
        <f t="shared" si="254"/>
        <v>99.3657505285412</v>
      </c>
      <c r="G1071" s="523">
        <f t="shared" si="255"/>
        <v>1006</v>
      </c>
      <c r="H1071" s="521">
        <f>G1071/C1071*100-100</f>
        <v>0.599999999999994</v>
      </c>
    </row>
    <row r="1072" ht="15" spans="1:8">
      <c r="A1072" s="355">
        <v>2169901</v>
      </c>
      <c r="B1072" s="356" t="s">
        <v>844</v>
      </c>
      <c r="C1072" s="358"/>
      <c r="D1072" s="358"/>
      <c r="E1072" s="358"/>
      <c r="F1072" s="343"/>
      <c r="G1072" s="522"/>
      <c r="H1072" s="517"/>
    </row>
    <row r="1073" ht="15" spans="1:8">
      <c r="A1073" s="355">
        <v>2169999</v>
      </c>
      <c r="B1073" s="356" t="s">
        <v>843</v>
      </c>
      <c r="C1073" s="358">
        <v>1000</v>
      </c>
      <c r="D1073" s="358">
        <v>946</v>
      </c>
      <c r="E1073" s="358">
        <v>940</v>
      </c>
      <c r="F1073" s="343">
        <f t="shared" si="254"/>
        <v>99.3657505285412</v>
      </c>
      <c r="G1073" s="522">
        <v>1006</v>
      </c>
      <c r="H1073" s="517">
        <f>G1073/C1073*100-100</f>
        <v>0.599999999999994</v>
      </c>
    </row>
    <row r="1074" ht="15" spans="1:8">
      <c r="A1074" s="345">
        <v>217</v>
      </c>
      <c r="B1074" s="346" t="s">
        <v>845</v>
      </c>
      <c r="C1074" s="518"/>
      <c r="D1074" s="518">
        <f t="shared" ref="D1074:G1074" si="256">SUBTOTAL(9,D1075:D1103)</f>
        <v>199</v>
      </c>
      <c r="E1074" s="518">
        <f t="shared" si="256"/>
        <v>195</v>
      </c>
      <c r="F1074" s="348">
        <f t="shared" si="254"/>
        <v>97.9899497487437</v>
      </c>
      <c r="G1074" s="518">
        <f t="shared" si="256"/>
        <v>4</v>
      </c>
      <c r="H1074" s="519"/>
    </row>
    <row r="1075" ht="15" spans="1:8">
      <c r="A1075" s="350">
        <v>21701</v>
      </c>
      <c r="B1075" s="351" t="s">
        <v>846</v>
      </c>
      <c r="C1075" s="523"/>
      <c r="D1075" s="523">
        <f>SUBTOTAL(9,D1076:D1081)</f>
        <v>70</v>
      </c>
      <c r="E1075" s="523">
        <f>SUBTOTAL(9,E1076:E1081)</f>
        <v>70</v>
      </c>
      <c r="F1075" s="353">
        <f t="shared" si="254"/>
        <v>100</v>
      </c>
      <c r="G1075" s="523"/>
      <c r="H1075" s="521"/>
    </row>
    <row r="1076" ht="15" spans="1:8">
      <c r="A1076" s="355">
        <v>2170101</v>
      </c>
      <c r="B1076" s="356" t="s">
        <v>77</v>
      </c>
      <c r="C1076" s="358"/>
      <c r="D1076" s="358">
        <v>70</v>
      </c>
      <c r="E1076" s="358">
        <v>70</v>
      </c>
      <c r="F1076" s="343">
        <f t="shared" si="254"/>
        <v>100</v>
      </c>
      <c r="G1076" s="522"/>
      <c r="H1076" s="517"/>
    </row>
    <row r="1077" ht="15" spans="1:8">
      <c r="A1077" s="355">
        <v>2170102</v>
      </c>
      <c r="B1077" s="356" t="s">
        <v>78</v>
      </c>
      <c r="C1077" s="358"/>
      <c r="D1077" s="358"/>
      <c r="E1077" s="358"/>
      <c r="F1077" s="343"/>
      <c r="G1077" s="522"/>
      <c r="H1077" s="517"/>
    </row>
    <row r="1078" ht="15" spans="1:8">
      <c r="A1078" s="355">
        <v>2170103</v>
      </c>
      <c r="B1078" s="356" t="s">
        <v>79</v>
      </c>
      <c r="C1078" s="358"/>
      <c r="D1078" s="358"/>
      <c r="E1078" s="358"/>
      <c r="F1078" s="343"/>
      <c r="G1078" s="522"/>
      <c r="H1078" s="517"/>
    </row>
    <row r="1079" ht="15" spans="1:8">
      <c r="A1079" s="355">
        <v>2170104</v>
      </c>
      <c r="B1079" s="356" t="s">
        <v>847</v>
      </c>
      <c r="C1079" s="358"/>
      <c r="D1079" s="358"/>
      <c r="E1079" s="358"/>
      <c r="F1079" s="343"/>
      <c r="G1079" s="522"/>
      <c r="H1079" s="517"/>
    </row>
    <row r="1080" ht="15" spans="1:8">
      <c r="A1080" s="355">
        <v>2170150</v>
      </c>
      <c r="B1080" s="356" t="s">
        <v>86</v>
      </c>
      <c r="C1080" s="358"/>
      <c r="D1080" s="358"/>
      <c r="E1080" s="358"/>
      <c r="F1080" s="343"/>
      <c r="G1080" s="522"/>
      <c r="H1080" s="517"/>
    </row>
    <row r="1081" ht="15" spans="1:8">
      <c r="A1081" s="355">
        <v>2170199</v>
      </c>
      <c r="B1081" s="356" t="s">
        <v>848</v>
      </c>
      <c r="C1081" s="358"/>
      <c r="D1081" s="358"/>
      <c r="E1081" s="358"/>
      <c r="F1081" s="343"/>
      <c r="G1081" s="522"/>
      <c r="H1081" s="517"/>
    </row>
    <row r="1082" ht="15" spans="1:8">
      <c r="A1082" s="350">
        <v>21702</v>
      </c>
      <c r="B1082" s="351" t="s">
        <v>849</v>
      </c>
      <c r="C1082" s="523"/>
      <c r="D1082" s="523">
        <f>SUBTOTAL(9,D1083:D1091)</f>
        <v>40</v>
      </c>
      <c r="E1082" s="523">
        <f>SUBTOTAL(9,E1083:E1091)</f>
        <v>40</v>
      </c>
      <c r="F1082" s="353">
        <f>E1082/D1082*100</f>
        <v>100</v>
      </c>
      <c r="G1082" s="523"/>
      <c r="H1082" s="521"/>
    </row>
    <row r="1083" ht="15" spans="1:8">
      <c r="A1083" s="355">
        <v>2170201</v>
      </c>
      <c r="B1083" s="356" t="s">
        <v>850</v>
      </c>
      <c r="C1083" s="358"/>
      <c r="D1083" s="358"/>
      <c r="E1083" s="358"/>
      <c r="F1083" s="343"/>
      <c r="G1083" s="522"/>
      <c r="H1083" s="517"/>
    </row>
    <row r="1084" ht="15" spans="1:8">
      <c r="A1084" s="355">
        <v>2170202</v>
      </c>
      <c r="B1084" s="356" t="s">
        <v>851</v>
      </c>
      <c r="C1084" s="358"/>
      <c r="D1084" s="358">
        <v>40</v>
      </c>
      <c r="E1084" s="358">
        <v>40</v>
      </c>
      <c r="F1084" s="343">
        <f>E1084/D1084*100</f>
        <v>100</v>
      </c>
      <c r="G1084" s="522"/>
      <c r="H1084" s="517"/>
    </row>
    <row r="1085" ht="15" spans="1:8">
      <c r="A1085" s="355">
        <v>2170203</v>
      </c>
      <c r="B1085" s="356" t="s">
        <v>852</v>
      </c>
      <c r="C1085" s="358"/>
      <c r="D1085" s="358"/>
      <c r="E1085" s="358"/>
      <c r="F1085" s="343"/>
      <c r="G1085" s="522"/>
      <c r="H1085" s="517"/>
    </row>
    <row r="1086" ht="15" spans="1:8">
      <c r="A1086" s="355">
        <v>2170204</v>
      </c>
      <c r="B1086" s="356" t="s">
        <v>853</v>
      </c>
      <c r="C1086" s="358"/>
      <c r="D1086" s="358"/>
      <c r="E1086" s="358"/>
      <c r="F1086" s="343"/>
      <c r="G1086" s="522"/>
      <c r="H1086" s="517"/>
    </row>
    <row r="1087" ht="15" spans="1:8">
      <c r="A1087" s="355">
        <v>2170205</v>
      </c>
      <c r="B1087" s="356" t="s">
        <v>854</v>
      </c>
      <c r="C1087" s="358"/>
      <c r="D1087" s="358"/>
      <c r="E1087" s="358"/>
      <c r="F1087" s="343"/>
      <c r="G1087" s="522"/>
      <c r="H1087" s="517"/>
    </row>
    <row r="1088" ht="15" spans="1:8">
      <c r="A1088" s="355">
        <v>2170206</v>
      </c>
      <c r="B1088" s="356" t="s">
        <v>855</v>
      </c>
      <c r="C1088" s="358"/>
      <c r="D1088" s="358"/>
      <c r="E1088" s="358"/>
      <c r="F1088" s="343"/>
      <c r="G1088" s="522"/>
      <c r="H1088" s="517"/>
    </row>
    <row r="1089" ht="15" spans="1:8">
      <c r="A1089" s="355">
        <v>2170207</v>
      </c>
      <c r="B1089" s="356" t="s">
        <v>856</v>
      </c>
      <c r="C1089" s="358"/>
      <c r="D1089" s="358"/>
      <c r="E1089" s="358"/>
      <c r="F1089" s="343"/>
      <c r="G1089" s="522"/>
      <c r="H1089" s="517"/>
    </row>
    <row r="1090" ht="15" spans="1:8">
      <c r="A1090" s="355">
        <v>2170208</v>
      </c>
      <c r="B1090" s="356" t="s">
        <v>857</v>
      </c>
      <c r="C1090" s="358"/>
      <c r="D1090" s="358"/>
      <c r="E1090" s="358"/>
      <c r="F1090" s="343"/>
      <c r="G1090" s="522"/>
      <c r="H1090" s="517"/>
    </row>
    <row r="1091" ht="15" spans="1:8">
      <c r="A1091" s="355">
        <v>2170299</v>
      </c>
      <c r="B1091" s="356" t="s">
        <v>858</v>
      </c>
      <c r="C1091" s="358"/>
      <c r="D1091" s="358"/>
      <c r="E1091" s="358"/>
      <c r="F1091" s="343"/>
      <c r="G1091" s="522"/>
      <c r="H1091" s="517"/>
    </row>
    <row r="1092" ht="15" spans="1:8">
      <c r="A1092" s="350">
        <v>21703</v>
      </c>
      <c r="B1092" s="351" t="s">
        <v>859</v>
      </c>
      <c r="C1092" s="520"/>
      <c r="D1092" s="520"/>
      <c r="E1092" s="520"/>
      <c r="F1092" s="353"/>
      <c r="G1092" s="520"/>
      <c r="H1092" s="521"/>
    </row>
    <row r="1093" ht="15" spans="1:8">
      <c r="A1093" s="355">
        <v>2170301</v>
      </c>
      <c r="B1093" s="356" t="s">
        <v>860</v>
      </c>
      <c r="C1093" s="358"/>
      <c r="D1093" s="358"/>
      <c r="E1093" s="358"/>
      <c r="F1093" s="343"/>
      <c r="G1093" s="522"/>
      <c r="H1093" s="517"/>
    </row>
    <row r="1094" ht="15" spans="1:8">
      <c r="A1094" s="355">
        <v>2170302</v>
      </c>
      <c r="B1094" s="356" t="s">
        <v>861</v>
      </c>
      <c r="C1094" s="358"/>
      <c r="D1094" s="358"/>
      <c r="E1094" s="358"/>
      <c r="F1094" s="343"/>
      <c r="G1094" s="522"/>
      <c r="H1094" s="517"/>
    </row>
    <row r="1095" ht="15" spans="1:8">
      <c r="A1095" s="355">
        <v>2170303</v>
      </c>
      <c r="B1095" s="356" t="s">
        <v>862</v>
      </c>
      <c r="C1095" s="358"/>
      <c r="D1095" s="358"/>
      <c r="E1095" s="358"/>
      <c r="F1095" s="343"/>
      <c r="G1095" s="522"/>
      <c r="H1095" s="517"/>
    </row>
    <row r="1096" ht="15" spans="1:8">
      <c r="A1096" s="355">
        <v>2170304</v>
      </c>
      <c r="B1096" s="356" t="s">
        <v>863</v>
      </c>
      <c r="C1096" s="358"/>
      <c r="D1096" s="358"/>
      <c r="E1096" s="358"/>
      <c r="F1096" s="343"/>
      <c r="G1096" s="522"/>
      <c r="H1096" s="517"/>
    </row>
    <row r="1097" ht="15" spans="1:8">
      <c r="A1097" s="355">
        <v>2170399</v>
      </c>
      <c r="B1097" s="356" t="s">
        <v>864</v>
      </c>
      <c r="C1097" s="358"/>
      <c r="D1097" s="358"/>
      <c r="E1097" s="358"/>
      <c r="F1097" s="343"/>
      <c r="G1097" s="522"/>
      <c r="H1097" s="517"/>
    </row>
    <row r="1098" ht="15" spans="1:8">
      <c r="A1098" s="350">
        <v>21704</v>
      </c>
      <c r="B1098" s="351" t="s">
        <v>865</v>
      </c>
      <c r="C1098" s="523"/>
      <c r="D1098" s="523"/>
      <c r="E1098" s="523"/>
      <c r="F1098" s="353"/>
      <c r="G1098" s="523"/>
      <c r="H1098" s="521"/>
    </row>
    <row r="1099" ht="15" spans="1:8">
      <c r="A1099" s="355">
        <v>2170401</v>
      </c>
      <c r="B1099" s="356" t="s">
        <v>866</v>
      </c>
      <c r="C1099" s="358"/>
      <c r="D1099" s="358"/>
      <c r="E1099" s="358"/>
      <c r="F1099" s="343"/>
      <c r="G1099" s="522"/>
      <c r="H1099" s="517"/>
    </row>
    <row r="1100" ht="15" spans="1:8">
      <c r="A1100" s="355">
        <v>2170499</v>
      </c>
      <c r="B1100" s="356" t="s">
        <v>867</v>
      </c>
      <c r="C1100" s="358"/>
      <c r="D1100" s="358"/>
      <c r="E1100" s="358"/>
      <c r="F1100" s="343"/>
      <c r="G1100" s="522"/>
      <c r="H1100" s="517"/>
    </row>
    <row r="1101" ht="15" spans="1:8">
      <c r="A1101" s="350">
        <v>21799</v>
      </c>
      <c r="B1101" s="351" t="s">
        <v>868</v>
      </c>
      <c r="C1101" s="523"/>
      <c r="D1101" s="523">
        <f>SUBTOTAL(9,D1102:D1103)</f>
        <v>89</v>
      </c>
      <c r="E1101" s="523">
        <f>SUBTOTAL(9,E1102:E1103)</f>
        <v>85</v>
      </c>
      <c r="F1101" s="353">
        <f t="shared" ref="F1101:F1104" si="257">E1101/D1101*100</f>
        <v>95.5056179775281</v>
      </c>
      <c r="G1101" s="523"/>
      <c r="H1101" s="521"/>
    </row>
    <row r="1102" ht="15" spans="1:8">
      <c r="A1102" s="355">
        <v>2179902</v>
      </c>
      <c r="B1102" s="356" t="s">
        <v>869</v>
      </c>
      <c r="C1102" s="358"/>
      <c r="D1102" s="358"/>
      <c r="E1102" s="358"/>
      <c r="F1102" s="343"/>
      <c r="G1102" s="522"/>
      <c r="H1102" s="517"/>
    </row>
    <row r="1103" ht="15" spans="1:8">
      <c r="A1103" s="355">
        <v>2179999</v>
      </c>
      <c r="B1103" s="356" t="s">
        <v>868</v>
      </c>
      <c r="C1103" s="358"/>
      <c r="D1103" s="358">
        <v>89</v>
      </c>
      <c r="E1103" s="358">
        <v>85</v>
      </c>
      <c r="F1103" s="343">
        <f t="shared" si="257"/>
        <v>95.5056179775281</v>
      </c>
      <c r="G1103" s="522">
        <v>4</v>
      </c>
      <c r="H1103" s="517"/>
    </row>
    <row r="1104" ht="15" spans="1:8">
      <c r="A1104" s="345">
        <v>219</v>
      </c>
      <c r="B1104" s="346" t="s">
        <v>870</v>
      </c>
      <c r="C1104" s="347"/>
      <c r="D1104" s="347">
        <f>SUBTOTAL(9,D1105:D1113)</f>
        <v>553</v>
      </c>
      <c r="E1104" s="347">
        <f>SUBTOTAL(9,E1105:E1113)</f>
        <v>553</v>
      </c>
      <c r="F1104" s="348">
        <f t="shared" si="257"/>
        <v>100</v>
      </c>
      <c r="G1104" s="347"/>
      <c r="H1104" s="519"/>
    </row>
    <row r="1105" ht="15" spans="1:8">
      <c r="A1105" s="350">
        <v>21901</v>
      </c>
      <c r="B1105" s="351" t="s">
        <v>871</v>
      </c>
      <c r="C1105" s="352"/>
      <c r="D1105" s="352"/>
      <c r="E1105" s="352"/>
      <c r="F1105" s="353"/>
      <c r="G1105" s="352"/>
      <c r="H1105" s="521"/>
    </row>
    <row r="1106" ht="15" spans="1:8">
      <c r="A1106" s="350">
        <v>21902</v>
      </c>
      <c r="B1106" s="351" t="s">
        <v>872</v>
      </c>
      <c r="C1106" s="352"/>
      <c r="D1106" s="352"/>
      <c r="E1106" s="352"/>
      <c r="F1106" s="353"/>
      <c r="G1106" s="352"/>
      <c r="H1106" s="521"/>
    </row>
    <row r="1107" ht="15" spans="1:8">
      <c r="A1107" s="350">
        <v>21903</v>
      </c>
      <c r="B1107" s="351" t="s">
        <v>873</v>
      </c>
      <c r="C1107" s="352"/>
      <c r="D1107" s="352"/>
      <c r="E1107" s="352"/>
      <c r="F1107" s="353"/>
      <c r="G1107" s="352"/>
      <c r="H1107" s="521"/>
    </row>
    <row r="1108" ht="15" spans="1:8">
      <c r="A1108" s="350">
        <v>21904</v>
      </c>
      <c r="B1108" s="351" t="s">
        <v>874</v>
      </c>
      <c r="C1108" s="352"/>
      <c r="D1108" s="352"/>
      <c r="E1108" s="352"/>
      <c r="F1108" s="353"/>
      <c r="G1108" s="352"/>
      <c r="H1108" s="521"/>
    </row>
    <row r="1109" ht="15" spans="1:8">
      <c r="A1109" s="350">
        <v>21905</v>
      </c>
      <c r="B1109" s="351" t="s">
        <v>875</v>
      </c>
      <c r="C1109" s="352"/>
      <c r="D1109" s="352"/>
      <c r="E1109" s="352"/>
      <c r="F1109" s="353"/>
      <c r="G1109" s="352"/>
      <c r="H1109" s="521"/>
    </row>
    <row r="1110" ht="15" spans="1:8">
      <c r="A1110" s="350">
        <v>21906</v>
      </c>
      <c r="B1110" s="351" t="s">
        <v>662</v>
      </c>
      <c r="C1110" s="352"/>
      <c r="D1110" s="352"/>
      <c r="E1110" s="352"/>
      <c r="F1110" s="353"/>
      <c r="G1110" s="352"/>
      <c r="H1110" s="521"/>
    </row>
    <row r="1111" ht="15" spans="1:8">
      <c r="A1111" s="350">
        <v>21907</v>
      </c>
      <c r="B1111" s="351" t="s">
        <v>876</v>
      </c>
      <c r="C1111" s="352"/>
      <c r="D1111" s="352"/>
      <c r="E1111" s="352"/>
      <c r="F1111" s="353"/>
      <c r="G1111" s="352"/>
      <c r="H1111" s="521"/>
    </row>
    <row r="1112" ht="15" spans="1:8">
      <c r="A1112" s="350">
        <v>21908</v>
      </c>
      <c r="B1112" s="351" t="s">
        <v>877</v>
      </c>
      <c r="C1112" s="352"/>
      <c r="D1112" s="352"/>
      <c r="E1112" s="352"/>
      <c r="F1112" s="353"/>
      <c r="G1112" s="352"/>
      <c r="H1112" s="521"/>
    </row>
    <row r="1113" ht="15" spans="1:8">
      <c r="A1113" s="350">
        <v>21999</v>
      </c>
      <c r="B1113" s="351" t="s">
        <v>878</v>
      </c>
      <c r="C1113" s="352"/>
      <c r="D1113" s="352">
        <v>553</v>
      </c>
      <c r="E1113" s="352">
        <v>553</v>
      </c>
      <c r="F1113" s="353">
        <f t="shared" ref="F1113:F1117" si="258">E1113/D1113*100</f>
        <v>100</v>
      </c>
      <c r="G1113" s="352"/>
      <c r="H1113" s="521"/>
    </row>
    <row r="1114" ht="15" spans="1:8">
      <c r="A1114" s="345">
        <v>220</v>
      </c>
      <c r="B1114" s="346" t="s">
        <v>879</v>
      </c>
      <c r="C1114" s="347">
        <f t="shared" ref="C1114:G1114" si="259">SUBTOTAL(9,C1115:C1158)</f>
        <v>3699</v>
      </c>
      <c r="D1114" s="347">
        <f t="shared" si="259"/>
        <v>4792</v>
      </c>
      <c r="E1114" s="347">
        <f t="shared" si="259"/>
        <v>4792</v>
      </c>
      <c r="F1114" s="348">
        <f t="shared" si="258"/>
        <v>100</v>
      </c>
      <c r="G1114" s="347">
        <f t="shared" si="259"/>
        <v>3275</v>
      </c>
      <c r="H1114" s="519">
        <f t="shared" ref="H1114:H1116" si="260">G1114/C1114*100-100</f>
        <v>-11.4625574479589</v>
      </c>
    </row>
    <row r="1115" ht="15" spans="1:8">
      <c r="A1115" s="350">
        <v>22001</v>
      </c>
      <c r="B1115" s="351" t="s">
        <v>880</v>
      </c>
      <c r="C1115" s="523">
        <f t="shared" ref="C1115:G1115" si="261">SUBTOTAL(9,C1116:C1141)</f>
        <v>3457</v>
      </c>
      <c r="D1115" s="523">
        <f t="shared" si="261"/>
        <v>4708</v>
      </c>
      <c r="E1115" s="523">
        <f t="shared" si="261"/>
        <v>4708</v>
      </c>
      <c r="F1115" s="353">
        <f t="shared" si="258"/>
        <v>100</v>
      </c>
      <c r="G1115" s="523">
        <f t="shared" si="261"/>
        <v>3230</v>
      </c>
      <c r="H1115" s="521">
        <f t="shared" si="260"/>
        <v>-6.56638704078681</v>
      </c>
    </row>
    <row r="1116" ht="15" spans="1:8">
      <c r="A1116" s="355">
        <v>2200101</v>
      </c>
      <c r="B1116" s="356" t="s">
        <v>77</v>
      </c>
      <c r="C1116" s="358">
        <v>1095</v>
      </c>
      <c r="D1116" s="358">
        <v>1174</v>
      </c>
      <c r="E1116" s="358">
        <v>1174</v>
      </c>
      <c r="F1116" s="343">
        <f t="shared" si="258"/>
        <v>100</v>
      </c>
      <c r="G1116" s="522">
        <v>844</v>
      </c>
      <c r="H1116" s="517">
        <f t="shared" si="260"/>
        <v>-22.9223744292238</v>
      </c>
    </row>
    <row r="1117" ht="15" spans="1:8">
      <c r="A1117" s="355">
        <v>2200102</v>
      </c>
      <c r="B1117" s="356" t="s">
        <v>78</v>
      </c>
      <c r="C1117" s="358"/>
      <c r="D1117" s="358">
        <v>54</v>
      </c>
      <c r="E1117" s="358">
        <v>54</v>
      </c>
      <c r="F1117" s="343">
        <f t="shared" si="258"/>
        <v>100</v>
      </c>
      <c r="G1117" s="522"/>
      <c r="H1117" s="517"/>
    </row>
    <row r="1118" ht="15" spans="1:8">
      <c r="A1118" s="355">
        <v>2200103</v>
      </c>
      <c r="B1118" s="356" t="s">
        <v>79</v>
      </c>
      <c r="C1118" s="358"/>
      <c r="D1118" s="358"/>
      <c r="E1118" s="358"/>
      <c r="F1118" s="343"/>
      <c r="G1118" s="522"/>
      <c r="H1118" s="517"/>
    </row>
    <row r="1119" ht="15" spans="1:8">
      <c r="A1119" s="355">
        <v>2200104</v>
      </c>
      <c r="B1119" s="356" t="s">
        <v>881</v>
      </c>
      <c r="C1119" s="358"/>
      <c r="D1119" s="358">
        <v>658</v>
      </c>
      <c r="E1119" s="358">
        <v>658</v>
      </c>
      <c r="F1119" s="343">
        <f t="shared" ref="F1119:F1123" si="262">E1119/D1119*100</f>
        <v>100</v>
      </c>
      <c r="G1119" s="522"/>
      <c r="H1119" s="517"/>
    </row>
    <row r="1120" ht="15" spans="1:8">
      <c r="A1120" s="355">
        <v>2200106</v>
      </c>
      <c r="B1120" s="356" t="s">
        <v>882</v>
      </c>
      <c r="C1120" s="358"/>
      <c r="D1120" s="358">
        <v>206</v>
      </c>
      <c r="E1120" s="358">
        <v>206</v>
      </c>
      <c r="F1120" s="343">
        <f t="shared" si="262"/>
        <v>100</v>
      </c>
      <c r="G1120" s="522"/>
      <c r="H1120" s="517"/>
    </row>
    <row r="1121" ht="15" spans="1:8">
      <c r="A1121" s="355">
        <v>2200107</v>
      </c>
      <c r="B1121" s="356" t="s">
        <v>883</v>
      </c>
      <c r="C1121" s="358"/>
      <c r="D1121" s="358"/>
      <c r="E1121" s="358"/>
      <c r="F1121" s="343"/>
      <c r="G1121" s="522"/>
      <c r="H1121" s="517"/>
    </row>
    <row r="1122" ht="15" spans="1:8">
      <c r="A1122" s="355">
        <v>2200108</v>
      </c>
      <c r="B1122" s="356" t="s">
        <v>884</v>
      </c>
      <c r="C1122" s="358"/>
      <c r="D1122" s="358"/>
      <c r="E1122" s="358"/>
      <c r="F1122" s="343"/>
      <c r="G1122" s="522"/>
      <c r="H1122" s="517"/>
    </row>
    <row r="1123" ht="15" spans="1:8">
      <c r="A1123" s="355">
        <v>2200109</v>
      </c>
      <c r="B1123" s="356" t="s">
        <v>885</v>
      </c>
      <c r="C1123" s="358"/>
      <c r="D1123" s="358">
        <v>51</v>
      </c>
      <c r="E1123" s="358">
        <v>51</v>
      </c>
      <c r="F1123" s="343">
        <f t="shared" si="262"/>
        <v>100</v>
      </c>
      <c r="G1123" s="522"/>
      <c r="H1123" s="517"/>
    </row>
    <row r="1124" ht="15" spans="1:8">
      <c r="A1124" s="355">
        <v>2200112</v>
      </c>
      <c r="B1124" s="356" t="s">
        <v>886</v>
      </c>
      <c r="C1124" s="358"/>
      <c r="D1124" s="358"/>
      <c r="E1124" s="358"/>
      <c r="F1124" s="343"/>
      <c r="G1124" s="522"/>
      <c r="H1124" s="517"/>
    </row>
    <row r="1125" ht="15" spans="1:8">
      <c r="A1125" s="355">
        <v>2200113</v>
      </c>
      <c r="B1125" s="356" t="s">
        <v>887</v>
      </c>
      <c r="C1125" s="358"/>
      <c r="D1125" s="358"/>
      <c r="E1125" s="358"/>
      <c r="F1125" s="343"/>
      <c r="G1125" s="522"/>
      <c r="H1125" s="517"/>
    </row>
    <row r="1126" ht="15" spans="1:8">
      <c r="A1126" s="355">
        <v>2200114</v>
      </c>
      <c r="B1126" s="356" t="s">
        <v>888</v>
      </c>
      <c r="C1126" s="358"/>
      <c r="D1126" s="358"/>
      <c r="E1126" s="358"/>
      <c r="F1126" s="343"/>
      <c r="G1126" s="522"/>
      <c r="H1126" s="517"/>
    </row>
    <row r="1127" ht="15" spans="1:8">
      <c r="A1127" s="355">
        <v>2200115</v>
      </c>
      <c r="B1127" s="356" t="s">
        <v>889</v>
      </c>
      <c r="C1127" s="358"/>
      <c r="D1127" s="358"/>
      <c r="E1127" s="358"/>
      <c r="F1127" s="343"/>
      <c r="G1127" s="522"/>
      <c r="H1127" s="517"/>
    </row>
    <row r="1128" ht="15" spans="1:8">
      <c r="A1128" s="355">
        <v>2200116</v>
      </c>
      <c r="B1128" s="356" t="s">
        <v>890</v>
      </c>
      <c r="C1128" s="358"/>
      <c r="D1128" s="358"/>
      <c r="E1128" s="358"/>
      <c r="F1128" s="343"/>
      <c r="G1128" s="522"/>
      <c r="H1128" s="517"/>
    </row>
    <row r="1129" ht="15" spans="1:8">
      <c r="A1129" s="355">
        <v>2200119</v>
      </c>
      <c r="B1129" s="356" t="s">
        <v>891</v>
      </c>
      <c r="C1129" s="358"/>
      <c r="D1129" s="358"/>
      <c r="E1129" s="358"/>
      <c r="F1129" s="343"/>
      <c r="G1129" s="522"/>
      <c r="H1129" s="517"/>
    </row>
    <row r="1130" ht="15" spans="1:8">
      <c r="A1130" s="355">
        <v>2200120</v>
      </c>
      <c r="B1130" s="356" t="s">
        <v>892</v>
      </c>
      <c r="C1130" s="358"/>
      <c r="D1130" s="358"/>
      <c r="E1130" s="358"/>
      <c r="F1130" s="343"/>
      <c r="G1130" s="522"/>
      <c r="H1130" s="517"/>
    </row>
    <row r="1131" ht="15" spans="1:8">
      <c r="A1131" s="355">
        <v>2200121</v>
      </c>
      <c r="B1131" s="356" t="s">
        <v>893</v>
      </c>
      <c r="C1131" s="358"/>
      <c r="D1131" s="358"/>
      <c r="E1131" s="358"/>
      <c r="F1131" s="343"/>
      <c r="G1131" s="522"/>
      <c r="H1131" s="517"/>
    </row>
    <row r="1132" ht="15" spans="1:8">
      <c r="A1132" s="355">
        <v>2200122</v>
      </c>
      <c r="B1132" s="356" t="s">
        <v>894</v>
      </c>
      <c r="C1132" s="358"/>
      <c r="D1132" s="358"/>
      <c r="E1132" s="358"/>
      <c r="F1132" s="343"/>
      <c r="G1132" s="522"/>
      <c r="H1132" s="517"/>
    </row>
    <row r="1133" ht="15" spans="1:8">
      <c r="A1133" s="355">
        <v>2200123</v>
      </c>
      <c r="B1133" s="356" t="s">
        <v>895</v>
      </c>
      <c r="C1133" s="358"/>
      <c r="D1133" s="358"/>
      <c r="E1133" s="358"/>
      <c r="F1133" s="343"/>
      <c r="G1133" s="522"/>
      <c r="H1133" s="517"/>
    </row>
    <row r="1134" ht="15" spans="1:8">
      <c r="A1134" s="355">
        <v>2200124</v>
      </c>
      <c r="B1134" s="356" t="s">
        <v>896</v>
      </c>
      <c r="C1134" s="358"/>
      <c r="D1134" s="358"/>
      <c r="E1134" s="358"/>
      <c r="F1134" s="343"/>
      <c r="G1134" s="522"/>
      <c r="H1134" s="517"/>
    </row>
    <row r="1135" ht="15" spans="1:8">
      <c r="A1135" s="355">
        <v>2200125</v>
      </c>
      <c r="B1135" s="356" t="s">
        <v>897</v>
      </c>
      <c r="C1135" s="358"/>
      <c r="D1135" s="358"/>
      <c r="E1135" s="358"/>
      <c r="F1135" s="343"/>
      <c r="G1135" s="522"/>
      <c r="H1135" s="517"/>
    </row>
    <row r="1136" ht="15" spans="1:8">
      <c r="A1136" s="355">
        <v>2200126</v>
      </c>
      <c r="B1136" s="356" t="s">
        <v>898</v>
      </c>
      <c r="C1136" s="358"/>
      <c r="D1136" s="358"/>
      <c r="E1136" s="358"/>
      <c r="F1136" s="343"/>
      <c r="G1136" s="522"/>
      <c r="H1136" s="517"/>
    </row>
    <row r="1137" ht="15" spans="1:8">
      <c r="A1137" s="355">
        <v>2200127</v>
      </c>
      <c r="B1137" s="356" t="s">
        <v>899</v>
      </c>
      <c r="C1137" s="358"/>
      <c r="D1137" s="358"/>
      <c r="E1137" s="358"/>
      <c r="F1137" s="343"/>
      <c r="G1137" s="522"/>
      <c r="H1137" s="517"/>
    </row>
    <row r="1138" ht="15" spans="1:8">
      <c r="A1138" s="355">
        <v>2200128</v>
      </c>
      <c r="B1138" s="356" t="s">
        <v>900</v>
      </c>
      <c r="C1138" s="358"/>
      <c r="D1138" s="358"/>
      <c r="E1138" s="358"/>
      <c r="F1138" s="343"/>
      <c r="G1138" s="522"/>
      <c r="H1138" s="517"/>
    </row>
    <row r="1139" ht="15" spans="1:8">
      <c r="A1139" s="355">
        <v>2200129</v>
      </c>
      <c r="B1139" s="356" t="s">
        <v>901</v>
      </c>
      <c r="C1139" s="358"/>
      <c r="D1139" s="358"/>
      <c r="E1139" s="358"/>
      <c r="F1139" s="343"/>
      <c r="G1139" s="522"/>
      <c r="H1139" s="517"/>
    </row>
    <row r="1140" ht="15" spans="1:8">
      <c r="A1140" s="355">
        <v>2200150</v>
      </c>
      <c r="B1140" s="356" t="s">
        <v>86</v>
      </c>
      <c r="C1140" s="358">
        <v>2362</v>
      </c>
      <c r="D1140" s="358">
        <v>2553</v>
      </c>
      <c r="E1140" s="358">
        <v>2553</v>
      </c>
      <c r="F1140" s="343">
        <f t="shared" ref="F1140:F1143" si="263">E1140/D1140*100</f>
        <v>100</v>
      </c>
      <c r="G1140" s="522">
        <v>2386</v>
      </c>
      <c r="H1140" s="517">
        <f t="shared" ref="H1140:H1143" si="264">G1140/C1140*100-100</f>
        <v>1.01608806096529</v>
      </c>
    </row>
    <row r="1141" ht="15" spans="1:8">
      <c r="A1141" s="355">
        <v>2200199</v>
      </c>
      <c r="B1141" s="356" t="s">
        <v>902</v>
      </c>
      <c r="C1141" s="358"/>
      <c r="D1141" s="358">
        <v>12</v>
      </c>
      <c r="E1141" s="358">
        <v>12</v>
      </c>
      <c r="F1141" s="343">
        <f t="shared" si="263"/>
        <v>100</v>
      </c>
      <c r="G1141" s="522"/>
      <c r="H1141" s="517"/>
    </row>
    <row r="1142" ht="15" spans="1:8">
      <c r="A1142" s="350">
        <v>22005</v>
      </c>
      <c r="B1142" s="351" t="s">
        <v>903</v>
      </c>
      <c r="C1142" s="523">
        <f t="shared" ref="C1142:G1142" si="265">SUBTOTAL(9,C1143:C1156)</f>
        <v>42</v>
      </c>
      <c r="D1142" s="523">
        <f t="shared" si="265"/>
        <v>84</v>
      </c>
      <c r="E1142" s="523">
        <f t="shared" si="265"/>
        <v>84</v>
      </c>
      <c r="F1142" s="353">
        <f t="shared" si="263"/>
        <v>100</v>
      </c>
      <c r="G1142" s="523">
        <f t="shared" si="265"/>
        <v>45</v>
      </c>
      <c r="H1142" s="521">
        <f t="shared" si="264"/>
        <v>7.14285714285714</v>
      </c>
    </row>
    <row r="1143" ht="15" spans="1:8">
      <c r="A1143" s="355">
        <v>2200501</v>
      </c>
      <c r="B1143" s="356" t="s">
        <v>77</v>
      </c>
      <c r="C1143" s="358">
        <v>3</v>
      </c>
      <c r="D1143" s="358">
        <v>13</v>
      </c>
      <c r="E1143" s="358">
        <v>13</v>
      </c>
      <c r="F1143" s="343">
        <f t="shared" si="263"/>
        <v>100</v>
      </c>
      <c r="G1143" s="522"/>
      <c r="H1143" s="517">
        <f t="shared" si="264"/>
        <v>-100</v>
      </c>
    </row>
    <row r="1144" ht="15" spans="1:8">
      <c r="A1144" s="355">
        <v>2200502</v>
      </c>
      <c r="B1144" s="356" t="s">
        <v>78</v>
      </c>
      <c r="C1144" s="358"/>
      <c r="D1144" s="358"/>
      <c r="E1144" s="358"/>
      <c r="F1144" s="343"/>
      <c r="G1144" s="522"/>
      <c r="H1144" s="517"/>
    </row>
    <row r="1145" ht="15" spans="1:8">
      <c r="A1145" s="355">
        <v>2200503</v>
      </c>
      <c r="B1145" s="356" t="s">
        <v>79</v>
      </c>
      <c r="C1145" s="358"/>
      <c r="D1145" s="358"/>
      <c r="E1145" s="358"/>
      <c r="F1145" s="343"/>
      <c r="G1145" s="522"/>
      <c r="H1145" s="517"/>
    </row>
    <row r="1146" ht="15" spans="1:8">
      <c r="A1146" s="355">
        <v>2200504</v>
      </c>
      <c r="B1146" s="356" t="s">
        <v>904</v>
      </c>
      <c r="C1146" s="358">
        <v>39</v>
      </c>
      <c r="D1146" s="358">
        <v>71</v>
      </c>
      <c r="E1146" s="358">
        <v>71</v>
      </c>
      <c r="F1146" s="343">
        <f>E1146/D1146*100</f>
        <v>100</v>
      </c>
      <c r="G1146" s="522">
        <v>45</v>
      </c>
      <c r="H1146" s="517">
        <f>G1146/C1146*100-100</f>
        <v>15.3846153846154</v>
      </c>
    </row>
    <row r="1147" ht="15" spans="1:8">
      <c r="A1147" s="355">
        <v>2200506</v>
      </c>
      <c r="B1147" s="356" t="s">
        <v>905</v>
      </c>
      <c r="C1147" s="358"/>
      <c r="D1147" s="358"/>
      <c r="E1147" s="358"/>
      <c r="F1147" s="343"/>
      <c r="G1147" s="522"/>
      <c r="H1147" s="517"/>
    </row>
    <row r="1148" ht="15" spans="1:8">
      <c r="A1148" s="355">
        <v>2200507</v>
      </c>
      <c r="B1148" s="356" t="s">
        <v>906</v>
      </c>
      <c r="C1148" s="358"/>
      <c r="D1148" s="358"/>
      <c r="E1148" s="358"/>
      <c r="F1148" s="343"/>
      <c r="G1148" s="522"/>
      <c r="H1148" s="517"/>
    </row>
    <row r="1149" ht="15" spans="1:8">
      <c r="A1149" s="355">
        <v>2200508</v>
      </c>
      <c r="B1149" s="356" t="s">
        <v>907</v>
      </c>
      <c r="C1149" s="358"/>
      <c r="D1149" s="358"/>
      <c r="E1149" s="358"/>
      <c r="F1149" s="343"/>
      <c r="G1149" s="522"/>
      <c r="H1149" s="517"/>
    </row>
    <row r="1150" ht="15" spans="1:8">
      <c r="A1150" s="355">
        <v>2200509</v>
      </c>
      <c r="B1150" s="356" t="s">
        <v>908</v>
      </c>
      <c r="C1150" s="358"/>
      <c r="D1150" s="358"/>
      <c r="E1150" s="358"/>
      <c r="F1150" s="343"/>
      <c r="G1150" s="522"/>
      <c r="H1150" s="517"/>
    </row>
    <row r="1151" ht="15" spans="1:8">
      <c r="A1151" s="355">
        <v>2200510</v>
      </c>
      <c r="B1151" s="356" t="s">
        <v>909</v>
      </c>
      <c r="C1151" s="358"/>
      <c r="D1151" s="358"/>
      <c r="E1151" s="358"/>
      <c r="F1151" s="343"/>
      <c r="G1151" s="522"/>
      <c r="H1151" s="517"/>
    </row>
    <row r="1152" ht="15" spans="1:8">
      <c r="A1152" s="355">
        <v>2200511</v>
      </c>
      <c r="B1152" s="356" t="s">
        <v>910</v>
      </c>
      <c r="C1152" s="358"/>
      <c r="D1152" s="358"/>
      <c r="E1152" s="358"/>
      <c r="F1152" s="343"/>
      <c r="G1152" s="522"/>
      <c r="H1152" s="517"/>
    </row>
    <row r="1153" ht="15" spans="1:8">
      <c r="A1153" s="355">
        <v>2200512</v>
      </c>
      <c r="B1153" s="356" t="s">
        <v>911</v>
      </c>
      <c r="C1153" s="358"/>
      <c r="D1153" s="358"/>
      <c r="E1153" s="358"/>
      <c r="F1153" s="343"/>
      <c r="G1153" s="522"/>
      <c r="H1153" s="517"/>
    </row>
    <row r="1154" ht="15" spans="1:8">
      <c r="A1154" s="355">
        <v>2200513</v>
      </c>
      <c r="B1154" s="356" t="s">
        <v>912</v>
      </c>
      <c r="C1154" s="358"/>
      <c r="D1154" s="358"/>
      <c r="E1154" s="358"/>
      <c r="F1154" s="343"/>
      <c r="G1154" s="522"/>
      <c r="H1154" s="517"/>
    </row>
    <row r="1155" ht="15" spans="1:8">
      <c r="A1155" s="355">
        <v>2200514</v>
      </c>
      <c r="B1155" s="356" t="s">
        <v>913</v>
      </c>
      <c r="C1155" s="358"/>
      <c r="D1155" s="358"/>
      <c r="E1155" s="358"/>
      <c r="F1155" s="343"/>
      <c r="G1155" s="522"/>
      <c r="H1155" s="517"/>
    </row>
    <row r="1156" ht="15" spans="1:8">
      <c r="A1156" s="355">
        <v>2200599</v>
      </c>
      <c r="B1156" s="356" t="s">
        <v>914</v>
      </c>
      <c r="C1156" s="358"/>
      <c r="D1156" s="358"/>
      <c r="E1156" s="358"/>
      <c r="F1156" s="343"/>
      <c r="G1156" s="522"/>
      <c r="H1156" s="517"/>
    </row>
    <row r="1157" ht="15" spans="1:8">
      <c r="A1157" s="350">
        <v>22099</v>
      </c>
      <c r="B1157" s="351" t="s">
        <v>915</v>
      </c>
      <c r="C1157" s="523"/>
      <c r="D1157" s="523"/>
      <c r="E1157" s="523"/>
      <c r="F1157" s="353"/>
      <c r="G1157" s="523">
        <f>SUBTOTAL(9,G1158)</f>
        <v>0</v>
      </c>
      <c r="H1157" s="521"/>
    </row>
    <row r="1158" ht="15" spans="1:8">
      <c r="A1158" s="355">
        <v>2209999</v>
      </c>
      <c r="B1158" s="356" t="s">
        <v>915</v>
      </c>
      <c r="C1158" s="358">
        <v>200</v>
      </c>
      <c r="D1158" s="358"/>
      <c r="E1158" s="358"/>
      <c r="F1158" s="343"/>
      <c r="G1158" s="522"/>
      <c r="H1158" s="517"/>
    </row>
    <row r="1159" ht="15" spans="1:8">
      <c r="A1159" s="345">
        <v>221</v>
      </c>
      <c r="B1159" s="346" t="s">
        <v>916</v>
      </c>
      <c r="C1159" s="347">
        <f t="shared" ref="C1159:G1159" si="266">SUBTOTAL(9,C1160:C1177)</f>
        <v>8260</v>
      </c>
      <c r="D1159" s="347">
        <f t="shared" si="266"/>
        <v>20101</v>
      </c>
      <c r="E1159" s="347">
        <f t="shared" si="266"/>
        <v>20009</v>
      </c>
      <c r="F1159" s="348">
        <f t="shared" ref="F1159:F1162" si="267">E1159/D1159*100</f>
        <v>99.5423113277946</v>
      </c>
      <c r="G1159" s="347">
        <f t="shared" si="266"/>
        <v>8793</v>
      </c>
      <c r="H1159" s="519">
        <f>G1159/C1159*100-100</f>
        <v>6.45278450363196</v>
      </c>
    </row>
    <row r="1160" ht="15" spans="1:8">
      <c r="A1160" s="350">
        <v>22101</v>
      </c>
      <c r="B1160" s="351" t="s">
        <v>917</v>
      </c>
      <c r="C1160" s="523">
        <f t="shared" ref="C1160:G1160" si="268">SUBTOTAL(9,C1161:C1169)</f>
        <v>33</v>
      </c>
      <c r="D1160" s="523">
        <f t="shared" si="268"/>
        <v>6548</v>
      </c>
      <c r="E1160" s="523">
        <f t="shared" si="268"/>
        <v>6456</v>
      </c>
      <c r="F1160" s="353">
        <f t="shared" si="267"/>
        <v>98.5949908368968</v>
      </c>
      <c r="G1160" s="523">
        <f t="shared" si="268"/>
        <v>92</v>
      </c>
      <c r="H1160" s="521">
        <f>G1160/C1160*100-100</f>
        <v>178.787878787879</v>
      </c>
    </row>
    <row r="1161" ht="15" spans="1:8">
      <c r="A1161" s="355">
        <v>2210102</v>
      </c>
      <c r="B1161" s="356" t="s">
        <v>918</v>
      </c>
      <c r="C1161" s="358"/>
      <c r="D1161" s="358"/>
      <c r="E1161" s="358"/>
      <c r="F1161" s="343"/>
      <c r="G1161" s="522"/>
      <c r="H1161" s="517"/>
    </row>
    <row r="1162" ht="15" spans="1:8">
      <c r="A1162" s="355">
        <v>2210103</v>
      </c>
      <c r="B1162" s="356" t="s">
        <v>919</v>
      </c>
      <c r="C1162" s="358"/>
      <c r="D1162" s="358">
        <v>849</v>
      </c>
      <c r="E1162" s="358">
        <v>849</v>
      </c>
      <c r="F1162" s="343">
        <f t="shared" si="267"/>
        <v>100</v>
      </c>
      <c r="G1162" s="522"/>
      <c r="H1162" s="517"/>
    </row>
    <row r="1163" ht="15" spans="1:8">
      <c r="A1163" s="355">
        <v>2210104</v>
      </c>
      <c r="B1163" s="356" t="s">
        <v>920</v>
      </c>
      <c r="C1163" s="358"/>
      <c r="D1163" s="358"/>
      <c r="E1163" s="358"/>
      <c r="F1163" s="343"/>
      <c r="G1163" s="522"/>
      <c r="H1163" s="517"/>
    </row>
    <row r="1164" ht="15" spans="1:8">
      <c r="A1164" s="355">
        <v>2210105</v>
      </c>
      <c r="B1164" s="356" t="s">
        <v>921</v>
      </c>
      <c r="C1164" s="358">
        <v>33</v>
      </c>
      <c r="D1164" s="358">
        <v>195</v>
      </c>
      <c r="E1164" s="358">
        <v>195</v>
      </c>
      <c r="F1164" s="343">
        <f t="shared" ref="F1164:F1166" si="269">E1164/D1164*100</f>
        <v>100</v>
      </c>
      <c r="G1164" s="522"/>
      <c r="H1164" s="517"/>
    </row>
    <row r="1165" ht="15" spans="1:8">
      <c r="A1165" s="355">
        <v>2210108</v>
      </c>
      <c r="B1165" s="356" t="s">
        <v>922</v>
      </c>
      <c r="C1165" s="358"/>
      <c r="D1165" s="358">
        <v>2633</v>
      </c>
      <c r="E1165" s="358">
        <v>2541</v>
      </c>
      <c r="F1165" s="343">
        <f t="shared" si="269"/>
        <v>96.5058868211166</v>
      </c>
      <c r="G1165" s="522">
        <v>92</v>
      </c>
      <c r="H1165" s="517"/>
    </row>
    <row r="1166" ht="15" spans="1:8">
      <c r="A1166" s="355">
        <v>2210111</v>
      </c>
      <c r="B1166" s="356" t="s">
        <v>923</v>
      </c>
      <c r="C1166" s="358"/>
      <c r="D1166" s="358">
        <v>2539</v>
      </c>
      <c r="E1166" s="358">
        <v>2539</v>
      </c>
      <c r="F1166" s="343">
        <f t="shared" si="269"/>
        <v>100</v>
      </c>
      <c r="G1166" s="522"/>
      <c r="H1166" s="517"/>
    </row>
    <row r="1167" ht="15" spans="1:8">
      <c r="A1167" s="355">
        <v>2210112</v>
      </c>
      <c r="B1167" s="356" t="s">
        <v>924</v>
      </c>
      <c r="C1167" s="358"/>
      <c r="D1167" s="358"/>
      <c r="E1167" s="358"/>
      <c r="F1167" s="343"/>
      <c r="G1167" s="522"/>
      <c r="H1167" s="517"/>
    </row>
    <row r="1168" ht="15" spans="1:8">
      <c r="A1168" s="355">
        <v>2210113</v>
      </c>
      <c r="B1168" s="356" t="s">
        <v>925</v>
      </c>
      <c r="C1168" s="358"/>
      <c r="D1168" s="358"/>
      <c r="E1168" s="358"/>
      <c r="F1168" s="343"/>
      <c r="G1168" s="522"/>
      <c r="H1168" s="517"/>
    </row>
    <row r="1169" ht="15" spans="1:8">
      <c r="A1169" s="355">
        <v>2210199</v>
      </c>
      <c r="B1169" s="356" t="s">
        <v>926</v>
      </c>
      <c r="C1169" s="358"/>
      <c r="D1169" s="358">
        <v>332</v>
      </c>
      <c r="E1169" s="358">
        <v>332</v>
      </c>
      <c r="F1169" s="343">
        <f t="shared" ref="F1169:F1171" si="270">E1169/D1169*100</f>
        <v>100</v>
      </c>
      <c r="G1169" s="522"/>
      <c r="H1169" s="517"/>
    </row>
    <row r="1170" ht="15" spans="1:8">
      <c r="A1170" s="350">
        <v>22102</v>
      </c>
      <c r="B1170" s="351" t="s">
        <v>927</v>
      </c>
      <c r="C1170" s="523">
        <f t="shared" ref="C1170:G1170" si="271">SUBTOTAL(9,C1171:C1173)</f>
        <v>8227</v>
      </c>
      <c r="D1170" s="523">
        <f t="shared" si="271"/>
        <v>13553</v>
      </c>
      <c r="E1170" s="523">
        <f t="shared" si="271"/>
        <v>13553</v>
      </c>
      <c r="F1170" s="353">
        <f t="shared" si="270"/>
        <v>100</v>
      </c>
      <c r="G1170" s="523">
        <f t="shared" si="271"/>
        <v>8701</v>
      </c>
      <c r="H1170" s="521">
        <f>G1170/C1170*100-100</f>
        <v>5.7615169563632</v>
      </c>
    </row>
    <row r="1171" ht="15" spans="1:8">
      <c r="A1171" s="355">
        <v>2210201</v>
      </c>
      <c r="B1171" s="356" t="s">
        <v>928</v>
      </c>
      <c r="C1171" s="358">
        <v>8227</v>
      </c>
      <c r="D1171" s="358">
        <v>13553</v>
      </c>
      <c r="E1171" s="358">
        <v>13553</v>
      </c>
      <c r="F1171" s="343">
        <f t="shared" si="270"/>
        <v>100</v>
      </c>
      <c r="G1171" s="522">
        <v>8701</v>
      </c>
      <c r="H1171" s="517">
        <f>G1171/C1171*100-100</f>
        <v>5.7615169563632</v>
      </c>
    </row>
    <row r="1172" ht="15" spans="1:8">
      <c r="A1172" s="355">
        <v>2210202</v>
      </c>
      <c r="B1172" s="356" t="s">
        <v>929</v>
      </c>
      <c r="C1172" s="358"/>
      <c r="D1172" s="358"/>
      <c r="E1172" s="358"/>
      <c r="F1172" s="343"/>
      <c r="G1172" s="522"/>
      <c r="H1172" s="517"/>
    </row>
    <row r="1173" ht="15" spans="1:8">
      <c r="A1173" s="355">
        <v>2210203</v>
      </c>
      <c r="B1173" s="356" t="s">
        <v>930</v>
      </c>
      <c r="C1173" s="358"/>
      <c r="D1173" s="358"/>
      <c r="E1173" s="358"/>
      <c r="F1173" s="343"/>
      <c r="G1173" s="522"/>
      <c r="H1173" s="517"/>
    </row>
    <row r="1174" ht="15" spans="1:8">
      <c r="A1174" s="350">
        <v>22103</v>
      </c>
      <c r="B1174" s="351" t="s">
        <v>931</v>
      </c>
      <c r="C1174" s="523"/>
      <c r="D1174" s="523"/>
      <c r="E1174" s="523"/>
      <c r="F1174" s="353"/>
      <c r="G1174" s="523"/>
      <c r="H1174" s="521"/>
    </row>
    <row r="1175" ht="15" spans="1:8">
      <c r="A1175" s="355">
        <v>2210301</v>
      </c>
      <c r="B1175" s="356" t="s">
        <v>932</v>
      </c>
      <c r="C1175" s="358"/>
      <c r="D1175" s="358"/>
      <c r="E1175" s="358"/>
      <c r="F1175" s="343"/>
      <c r="G1175" s="522"/>
      <c r="H1175" s="517"/>
    </row>
    <row r="1176" ht="15" spans="1:8">
      <c r="A1176" s="355">
        <v>2210302</v>
      </c>
      <c r="B1176" s="356" t="s">
        <v>933</v>
      </c>
      <c r="C1176" s="358"/>
      <c r="D1176" s="358"/>
      <c r="E1176" s="358"/>
      <c r="F1176" s="343"/>
      <c r="G1176" s="522"/>
      <c r="H1176" s="517"/>
    </row>
    <row r="1177" ht="15" spans="1:8">
      <c r="A1177" s="355">
        <v>2210399</v>
      </c>
      <c r="B1177" s="356" t="s">
        <v>934</v>
      </c>
      <c r="C1177" s="358"/>
      <c r="D1177" s="358"/>
      <c r="E1177" s="358"/>
      <c r="F1177" s="343"/>
      <c r="G1177" s="522"/>
      <c r="H1177" s="517"/>
    </row>
    <row r="1178" ht="15" spans="1:8">
      <c r="A1178" s="345">
        <v>222</v>
      </c>
      <c r="B1178" s="346" t="s">
        <v>935</v>
      </c>
      <c r="C1178" s="347">
        <f t="shared" ref="C1178:G1178" si="272">SUBTOTAL(9,C1179:C1222)</f>
        <v>1167</v>
      </c>
      <c r="D1178" s="347">
        <f t="shared" si="272"/>
        <v>5943</v>
      </c>
      <c r="E1178" s="347">
        <f t="shared" si="272"/>
        <v>5943</v>
      </c>
      <c r="F1178" s="348">
        <f t="shared" ref="F1178:F1182" si="273">E1178/D1178*100</f>
        <v>100</v>
      </c>
      <c r="G1178" s="347">
        <f t="shared" si="272"/>
        <v>206</v>
      </c>
      <c r="H1178" s="519">
        <f t="shared" ref="H1178:H1182" si="274">G1178/C1178*100-100</f>
        <v>-82.3479005998286</v>
      </c>
    </row>
    <row r="1179" ht="15" spans="1:8">
      <c r="A1179" s="350">
        <v>22201</v>
      </c>
      <c r="B1179" s="351" t="s">
        <v>936</v>
      </c>
      <c r="C1179" s="523">
        <f t="shared" ref="C1179:G1179" si="275">SUBTOTAL(9,C1180:C1196)</f>
        <v>1167</v>
      </c>
      <c r="D1179" s="523">
        <f t="shared" si="275"/>
        <v>5943</v>
      </c>
      <c r="E1179" s="523">
        <f t="shared" si="275"/>
        <v>5943</v>
      </c>
      <c r="F1179" s="353">
        <f t="shared" si="273"/>
        <v>100</v>
      </c>
      <c r="G1179" s="523">
        <f t="shared" si="275"/>
        <v>206</v>
      </c>
      <c r="H1179" s="521">
        <f t="shared" si="274"/>
        <v>-82.3479005998286</v>
      </c>
    </row>
    <row r="1180" ht="15" spans="1:8">
      <c r="A1180" s="355">
        <v>2220101</v>
      </c>
      <c r="B1180" s="356" t="s">
        <v>77</v>
      </c>
      <c r="C1180" s="358">
        <v>228</v>
      </c>
      <c r="D1180" s="358">
        <v>245</v>
      </c>
      <c r="E1180" s="358">
        <v>245</v>
      </c>
      <c r="F1180" s="343">
        <f t="shared" si="273"/>
        <v>100</v>
      </c>
      <c r="G1180" s="522"/>
      <c r="H1180" s="517">
        <f t="shared" si="274"/>
        <v>-100</v>
      </c>
    </row>
    <row r="1181" ht="15" spans="1:8">
      <c r="A1181" s="355">
        <v>2220102</v>
      </c>
      <c r="B1181" s="356" t="s">
        <v>78</v>
      </c>
      <c r="C1181" s="358">
        <v>16</v>
      </c>
      <c r="D1181" s="358">
        <v>21</v>
      </c>
      <c r="E1181" s="358">
        <v>21</v>
      </c>
      <c r="F1181" s="343">
        <f t="shared" si="273"/>
        <v>100</v>
      </c>
      <c r="G1181" s="522"/>
      <c r="H1181" s="517">
        <f t="shared" si="274"/>
        <v>-100</v>
      </c>
    </row>
    <row r="1182" ht="15" spans="1:8">
      <c r="A1182" s="355">
        <v>2220103</v>
      </c>
      <c r="B1182" s="356" t="s">
        <v>79</v>
      </c>
      <c r="C1182" s="358">
        <v>269</v>
      </c>
      <c r="D1182" s="358">
        <v>259</v>
      </c>
      <c r="E1182" s="358">
        <v>259</v>
      </c>
      <c r="F1182" s="343">
        <f t="shared" si="273"/>
        <v>100</v>
      </c>
      <c r="G1182" s="522"/>
      <c r="H1182" s="517">
        <f t="shared" si="274"/>
        <v>-100</v>
      </c>
    </row>
    <row r="1183" ht="15" spans="1:8">
      <c r="A1183" s="355">
        <v>2220104</v>
      </c>
      <c r="B1183" s="356" t="s">
        <v>937</v>
      </c>
      <c r="C1183" s="358"/>
      <c r="D1183" s="358"/>
      <c r="E1183" s="358"/>
      <c r="F1183" s="343"/>
      <c r="G1183" s="522"/>
      <c r="H1183" s="517"/>
    </row>
    <row r="1184" ht="15" spans="1:8">
      <c r="A1184" s="355">
        <v>2220105</v>
      </c>
      <c r="B1184" s="356" t="s">
        <v>938</v>
      </c>
      <c r="C1184" s="358"/>
      <c r="D1184" s="358"/>
      <c r="E1184" s="358"/>
      <c r="F1184" s="343"/>
      <c r="G1184" s="522"/>
      <c r="H1184" s="517"/>
    </row>
    <row r="1185" ht="15" spans="1:8">
      <c r="A1185" s="355">
        <v>2220106</v>
      </c>
      <c r="B1185" s="356" t="s">
        <v>939</v>
      </c>
      <c r="C1185" s="358"/>
      <c r="D1185" s="358">
        <v>22</v>
      </c>
      <c r="E1185" s="358">
        <v>22</v>
      </c>
      <c r="F1185" s="343">
        <f>E1185/D1185*100</f>
        <v>100</v>
      </c>
      <c r="G1185" s="522"/>
      <c r="H1185" s="517"/>
    </row>
    <row r="1186" ht="15" spans="1:8">
      <c r="A1186" s="355">
        <v>2220107</v>
      </c>
      <c r="B1186" s="356" t="s">
        <v>940</v>
      </c>
      <c r="C1186" s="358"/>
      <c r="D1186" s="358"/>
      <c r="E1186" s="358"/>
      <c r="F1186" s="343"/>
      <c r="G1186" s="522"/>
      <c r="H1186" s="517"/>
    </row>
    <row r="1187" ht="15" spans="1:8">
      <c r="A1187" s="355">
        <v>2220112</v>
      </c>
      <c r="B1187" s="356" t="s">
        <v>941</v>
      </c>
      <c r="C1187" s="358"/>
      <c r="D1187" s="358"/>
      <c r="E1187" s="358"/>
      <c r="F1187" s="343"/>
      <c r="G1187" s="522"/>
      <c r="H1187" s="517"/>
    </row>
    <row r="1188" ht="15" spans="1:8">
      <c r="A1188" s="355">
        <v>2220113</v>
      </c>
      <c r="B1188" s="356" t="s">
        <v>942</v>
      </c>
      <c r="C1188" s="358"/>
      <c r="D1188" s="358"/>
      <c r="E1188" s="358"/>
      <c r="F1188" s="343"/>
      <c r="G1188" s="522"/>
      <c r="H1188" s="517"/>
    </row>
    <row r="1189" ht="15" spans="1:8">
      <c r="A1189" s="355">
        <v>2220114</v>
      </c>
      <c r="B1189" s="356" t="s">
        <v>943</v>
      </c>
      <c r="C1189" s="358"/>
      <c r="D1189" s="358"/>
      <c r="E1189" s="358"/>
      <c r="F1189" s="343"/>
      <c r="G1189" s="522"/>
      <c r="H1189" s="517"/>
    </row>
    <row r="1190" ht="15" spans="1:8">
      <c r="A1190" s="355">
        <v>2220115</v>
      </c>
      <c r="B1190" s="356" t="s">
        <v>944</v>
      </c>
      <c r="C1190" s="358"/>
      <c r="D1190" s="358"/>
      <c r="E1190" s="358"/>
      <c r="F1190" s="343"/>
      <c r="G1190" s="522"/>
      <c r="H1190" s="517"/>
    </row>
    <row r="1191" ht="15" spans="1:8">
      <c r="A1191" s="355">
        <v>2220118</v>
      </c>
      <c r="B1191" s="356" t="s">
        <v>945</v>
      </c>
      <c r="C1191" s="358"/>
      <c r="D1191" s="358"/>
      <c r="E1191" s="358"/>
      <c r="F1191" s="343"/>
      <c r="G1191" s="522"/>
      <c r="H1191" s="517"/>
    </row>
    <row r="1192" ht="15" spans="1:8">
      <c r="A1192" s="355">
        <v>2220119</v>
      </c>
      <c r="B1192" s="356" t="s">
        <v>946</v>
      </c>
      <c r="C1192" s="358"/>
      <c r="D1192" s="358">
        <v>5</v>
      </c>
      <c r="E1192" s="358">
        <v>5</v>
      </c>
      <c r="F1192" s="343">
        <f t="shared" ref="F1192:F1196" si="276">E1192/D1192*100</f>
        <v>100</v>
      </c>
      <c r="G1192" s="522"/>
      <c r="H1192" s="517"/>
    </row>
    <row r="1193" ht="15" spans="1:8">
      <c r="A1193" s="355">
        <v>2220120</v>
      </c>
      <c r="B1193" s="356" t="s">
        <v>947</v>
      </c>
      <c r="C1193" s="358"/>
      <c r="D1193" s="358"/>
      <c r="E1193" s="358"/>
      <c r="F1193" s="343"/>
      <c r="G1193" s="522"/>
      <c r="H1193" s="517"/>
    </row>
    <row r="1194" ht="15" spans="1:8">
      <c r="A1194" s="355">
        <v>2220121</v>
      </c>
      <c r="B1194" s="356" t="s">
        <v>948</v>
      </c>
      <c r="C1194" s="358"/>
      <c r="D1194" s="358"/>
      <c r="E1194" s="358"/>
      <c r="F1194" s="343"/>
      <c r="G1194" s="522"/>
      <c r="H1194" s="517"/>
    </row>
    <row r="1195" ht="15" spans="1:8">
      <c r="A1195" s="355">
        <v>2220150</v>
      </c>
      <c r="B1195" s="356" t="s">
        <v>86</v>
      </c>
      <c r="C1195" s="358">
        <v>54</v>
      </c>
      <c r="D1195" s="358">
        <v>7</v>
      </c>
      <c r="E1195" s="358">
        <v>7</v>
      </c>
      <c r="F1195" s="343">
        <f t="shared" si="276"/>
        <v>100</v>
      </c>
      <c r="G1195" s="522">
        <v>6</v>
      </c>
      <c r="H1195" s="517">
        <f>G1195/C1195*100-100</f>
        <v>-88.8888888888889</v>
      </c>
    </row>
    <row r="1196" ht="15" spans="1:8">
      <c r="A1196" s="355">
        <v>2220199</v>
      </c>
      <c r="B1196" s="356" t="s">
        <v>949</v>
      </c>
      <c r="C1196" s="358">
        <v>600</v>
      </c>
      <c r="D1196" s="358">
        <v>5384</v>
      </c>
      <c r="E1196" s="358">
        <v>5384</v>
      </c>
      <c r="F1196" s="343">
        <f t="shared" si="276"/>
        <v>100</v>
      </c>
      <c r="G1196" s="522">
        <v>200</v>
      </c>
      <c r="H1196" s="517">
        <f>G1196/C1196*100-100</f>
        <v>-66.6666666666667</v>
      </c>
    </row>
    <row r="1197" ht="15" spans="1:8">
      <c r="A1197" s="350">
        <v>22203</v>
      </c>
      <c r="B1197" s="351" t="s">
        <v>950</v>
      </c>
      <c r="C1197" s="523"/>
      <c r="D1197" s="523"/>
      <c r="E1197" s="523"/>
      <c r="F1197" s="353"/>
      <c r="G1197" s="523"/>
      <c r="H1197" s="521"/>
    </row>
    <row r="1198" ht="15" spans="1:8">
      <c r="A1198" s="355">
        <v>2220301</v>
      </c>
      <c r="B1198" s="356" t="s">
        <v>951</v>
      </c>
      <c r="C1198" s="358"/>
      <c r="D1198" s="358"/>
      <c r="E1198" s="358"/>
      <c r="F1198" s="343"/>
      <c r="G1198" s="522"/>
      <c r="H1198" s="517"/>
    </row>
    <row r="1199" ht="15" spans="1:8">
      <c r="A1199" s="355">
        <v>2220303</v>
      </c>
      <c r="B1199" s="356" t="s">
        <v>952</v>
      </c>
      <c r="C1199" s="358"/>
      <c r="D1199" s="358"/>
      <c r="E1199" s="358"/>
      <c r="F1199" s="343"/>
      <c r="G1199" s="522"/>
      <c r="H1199" s="517"/>
    </row>
    <row r="1200" ht="15" spans="1:8">
      <c r="A1200" s="355">
        <v>2220304</v>
      </c>
      <c r="B1200" s="356" t="s">
        <v>953</v>
      </c>
      <c r="C1200" s="358"/>
      <c r="D1200" s="358"/>
      <c r="E1200" s="358"/>
      <c r="F1200" s="343"/>
      <c r="G1200" s="522"/>
      <c r="H1200" s="517"/>
    </row>
    <row r="1201" ht="15" spans="1:8">
      <c r="A1201" s="355">
        <v>2220305</v>
      </c>
      <c r="B1201" s="356" t="s">
        <v>954</v>
      </c>
      <c r="C1201" s="358"/>
      <c r="D1201" s="358"/>
      <c r="E1201" s="358"/>
      <c r="F1201" s="343"/>
      <c r="G1201" s="522"/>
      <c r="H1201" s="517"/>
    </row>
    <row r="1202" ht="15" spans="1:8">
      <c r="A1202" s="355">
        <v>2220306</v>
      </c>
      <c r="B1202" s="356" t="s">
        <v>955</v>
      </c>
      <c r="C1202" s="358"/>
      <c r="D1202" s="358"/>
      <c r="E1202" s="358"/>
      <c r="F1202" s="343"/>
      <c r="G1202" s="522"/>
      <c r="H1202" s="517"/>
    </row>
    <row r="1203" ht="15" spans="1:8">
      <c r="A1203" s="355">
        <v>2220399</v>
      </c>
      <c r="B1203" s="356" t="s">
        <v>956</v>
      </c>
      <c r="C1203" s="358"/>
      <c r="D1203" s="358"/>
      <c r="E1203" s="358"/>
      <c r="F1203" s="343"/>
      <c r="G1203" s="522"/>
      <c r="H1203" s="517"/>
    </row>
    <row r="1204" ht="15" spans="1:8">
      <c r="A1204" s="350">
        <v>22204</v>
      </c>
      <c r="B1204" s="351" t="s">
        <v>957</v>
      </c>
      <c r="C1204" s="523"/>
      <c r="D1204" s="523"/>
      <c r="E1204" s="523"/>
      <c r="F1204" s="353"/>
      <c r="G1204" s="523"/>
      <c r="H1204" s="521"/>
    </row>
    <row r="1205" ht="15" spans="1:8">
      <c r="A1205" s="355">
        <v>2220401</v>
      </c>
      <c r="B1205" s="356" t="s">
        <v>958</v>
      </c>
      <c r="C1205" s="358"/>
      <c r="D1205" s="358"/>
      <c r="E1205" s="358"/>
      <c r="F1205" s="343"/>
      <c r="G1205" s="522"/>
      <c r="H1205" s="517"/>
    </row>
    <row r="1206" ht="15" spans="1:8">
      <c r="A1206" s="355">
        <v>2220402</v>
      </c>
      <c r="B1206" s="356" t="s">
        <v>959</v>
      </c>
      <c r="C1206" s="358"/>
      <c r="D1206" s="358"/>
      <c r="E1206" s="358"/>
      <c r="F1206" s="343"/>
      <c r="G1206" s="522"/>
      <c r="H1206" s="517"/>
    </row>
    <row r="1207" ht="15" spans="1:8">
      <c r="A1207" s="355">
        <v>2220403</v>
      </c>
      <c r="B1207" s="356" t="s">
        <v>960</v>
      </c>
      <c r="C1207" s="358"/>
      <c r="D1207" s="358"/>
      <c r="E1207" s="358"/>
      <c r="F1207" s="343"/>
      <c r="G1207" s="522"/>
      <c r="H1207" s="517"/>
    </row>
    <row r="1208" ht="15" spans="1:8">
      <c r="A1208" s="355">
        <v>2220404</v>
      </c>
      <c r="B1208" s="356" t="s">
        <v>961</v>
      </c>
      <c r="C1208" s="358"/>
      <c r="D1208" s="358"/>
      <c r="E1208" s="358"/>
      <c r="F1208" s="343"/>
      <c r="G1208" s="522"/>
      <c r="H1208" s="517"/>
    </row>
    <row r="1209" ht="15" spans="1:8">
      <c r="A1209" s="355">
        <v>2220499</v>
      </c>
      <c r="B1209" s="356" t="s">
        <v>962</v>
      </c>
      <c r="C1209" s="358"/>
      <c r="D1209" s="358"/>
      <c r="E1209" s="358"/>
      <c r="F1209" s="343"/>
      <c r="G1209" s="522"/>
      <c r="H1209" s="517"/>
    </row>
    <row r="1210" ht="15" spans="1:8">
      <c r="A1210" s="350">
        <v>22205</v>
      </c>
      <c r="B1210" s="351" t="s">
        <v>963</v>
      </c>
      <c r="C1210" s="523"/>
      <c r="D1210" s="523"/>
      <c r="E1210" s="523"/>
      <c r="F1210" s="353"/>
      <c r="G1210" s="523"/>
      <c r="H1210" s="521"/>
    </row>
    <row r="1211" ht="15" spans="1:8">
      <c r="A1211" s="355">
        <v>2220501</v>
      </c>
      <c r="B1211" s="356" t="s">
        <v>964</v>
      </c>
      <c r="C1211" s="358"/>
      <c r="D1211" s="358"/>
      <c r="E1211" s="358"/>
      <c r="F1211" s="343"/>
      <c r="G1211" s="522"/>
      <c r="H1211" s="517"/>
    </row>
    <row r="1212" ht="15" spans="1:8">
      <c r="A1212" s="355">
        <v>2220502</v>
      </c>
      <c r="B1212" s="356" t="s">
        <v>965</v>
      </c>
      <c r="C1212" s="358"/>
      <c r="D1212" s="358"/>
      <c r="E1212" s="358"/>
      <c r="F1212" s="343"/>
      <c r="G1212" s="522"/>
      <c r="H1212" s="517"/>
    </row>
    <row r="1213" ht="15" spans="1:8">
      <c r="A1213" s="355">
        <v>2220503</v>
      </c>
      <c r="B1213" s="356" t="s">
        <v>966</v>
      </c>
      <c r="C1213" s="358"/>
      <c r="D1213" s="358"/>
      <c r="E1213" s="358"/>
      <c r="F1213" s="343"/>
      <c r="G1213" s="522"/>
      <c r="H1213" s="517"/>
    </row>
    <row r="1214" ht="15" spans="1:8">
      <c r="A1214" s="355">
        <v>2220504</v>
      </c>
      <c r="B1214" s="356" t="s">
        <v>967</v>
      </c>
      <c r="C1214" s="358"/>
      <c r="D1214" s="358"/>
      <c r="E1214" s="358"/>
      <c r="F1214" s="343"/>
      <c r="G1214" s="522"/>
      <c r="H1214" s="517"/>
    </row>
    <row r="1215" ht="15" spans="1:8">
      <c r="A1215" s="355">
        <v>2220505</v>
      </c>
      <c r="B1215" s="356" t="s">
        <v>968</v>
      </c>
      <c r="C1215" s="358"/>
      <c r="D1215" s="358"/>
      <c r="E1215" s="358"/>
      <c r="F1215" s="343"/>
      <c r="G1215" s="522"/>
      <c r="H1215" s="517"/>
    </row>
    <row r="1216" ht="15" spans="1:8">
      <c r="A1216" s="355">
        <v>2220506</v>
      </c>
      <c r="B1216" s="356" t="s">
        <v>969</v>
      </c>
      <c r="C1216" s="358"/>
      <c r="D1216" s="358"/>
      <c r="E1216" s="358"/>
      <c r="F1216" s="343"/>
      <c r="G1216" s="522"/>
      <c r="H1216" s="517"/>
    </row>
    <row r="1217" ht="15" spans="1:8">
      <c r="A1217" s="355">
        <v>2220507</v>
      </c>
      <c r="B1217" s="356" t="s">
        <v>970</v>
      </c>
      <c r="C1217" s="358"/>
      <c r="D1217" s="358"/>
      <c r="E1217" s="358"/>
      <c r="F1217" s="343"/>
      <c r="G1217" s="522"/>
      <c r="H1217" s="517"/>
    </row>
    <row r="1218" ht="15" spans="1:8">
      <c r="A1218" s="355">
        <v>2220508</v>
      </c>
      <c r="B1218" s="356" t="s">
        <v>971</v>
      </c>
      <c r="C1218" s="358"/>
      <c r="D1218" s="358"/>
      <c r="E1218" s="358"/>
      <c r="F1218" s="343"/>
      <c r="G1218" s="522"/>
      <c r="H1218" s="517"/>
    </row>
    <row r="1219" ht="15" spans="1:8">
      <c r="A1219" s="355">
        <v>2220509</v>
      </c>
      <c r="B1219" s="356" t="s">
        <v>972</v>
      </c>
      <c r="C1219" s="358"/>
      <c r="D1219" s="358"/>
      <c r="E1219" s="358"/>
      <c r="F1219" s="343"/>
      <c r="G1219" s="522"/>
      <c r="H1219" s="517"/>
    </row>
    <row r="1220" ht="15" spans="1:8">
      <c r="A1220" s="355">
        <v>2220510</v>
      </c>
      <c r="B1220" s="356" t="s">
        <v>973</v>
      </c>
      <c r="C1220" s="358"/>
      <c r="D1220" s="358"/>
      <c r="E1220" s="358"/>
      <c r="F1220" s="343"/>
      <c r="G1220" s="522"/>
      <c r="H1220" s="517"/>
    </row>
    <row r="1221" ht="15" spans="1:8">
      <c r="A1221" s="355">
        <v>2220511</v>
      </c>
      <c r="B1221" s="356" t="s">
        <v>974</v>
      </c>
      <c r="C1221" s="358"/>
      <c r="D1221" s="358"/>
      <c r="E1221" s="358"/>
      <c r="F1221" s="343"/>
      <c r="G1221" s="522"/>
      <c r="H1221" s="517"/>
    </row>
    <row r="1222" ht="15" spans="1:8">
      <c r="A1222" s="355">
        <v>2220599</v>
      </c>
      <c r="B1222" s="356" t="s">
        <v>975</v>
      </c>
      <c r="C1222" s="358"/>
      <c r="D1222" s="358"/>
      <c r="E1222" s="358"/>
      <c r="F1222" s="343"/>
      <c r="G1222" s="522"/>
      <c r="H1222" s="517"/>
    </row>
    <row r="1223" ht="15" spans="1:8">
      <c r="A1223" s="345">
        <v>224</v>
      </c>
      <c r="B1223" s="346" t="s">
        <v>976</v>
      </c>
      <c r="C1223" s="347">
        <f t="shared" ref="C1223:G1223" si="277">SUBTOTAL(9,C1224:C1272)</f>
        <v>4767</v>
      </c>
      <c r="D1223" s="347">
        <f t="shared" si="277"/>
        <v>5581</v>
      </c>
      <c r="E1223" s="347">
        <f t="shared" si="277"/>
        <v>5541</v>
      </c>
      <c r="F1223" s="348">
        <f t="shared" ref="F1223:F1227" si="278">E1223/D1223*100</f>
        <v>99.2832825658484</v>
      </c>
      <c r="G1223" s="347">
        <f t="shared" si="277"/>
        <v>2504</v>
      </c>
      <c r="H1223" s="519">
        <f t="shared" ref="H1223:H1225" si="279">G1223/C1223*100-100</f>
        <v>-47.4722047409272</v>
      </c>
    </row>
    <row r="1224" ht="15" spans="1:8">
      <c r="A1224" s="350">
        <v>22401</v>
      </c>
      <c r="B1224" s="351" t="s">
        <v>977</v>
      </c>
      <c r="C1224" s="523">
        <f t="shared" ref="C1224:G1224" si="280">SUBTOTAL(9,C1225:C1234)</f>
        <v>732</v>
      </c>
      <c r="D1224" s="523">
        <f t="shared" si="280"/>
        <v>1012</v>
      </c>
      <c r="E1224" s="523">
        <f t="shared" si="280"/>
        <v>1012</v>
      </c>
      <c r="F1224" s="353">
        <f t="shared" si="278"/>
        <v>100</v>
      </c>
      <c r="G1224" s="523">
        <f t="shared" si="280"/>
        <v>798</v>
      </c>
      <c r="H1224" s="521">
        <f t="shared" si="279"/>
        <v>9.01639344262296</v>
      </c>
    </row>
    <row r="1225" ht="15" spans="1:8">
      <c r="A1225" s="355">
        <v>2240101</v>
      </c>
      <c r="B1225" s="356" t="s">
        <v>77</v>
      </c>
      <c r="C1225" s="358">
        <v>579</v>
      </c>
      <c r="D1225" s="358">
        <v>718</v>
      </c>
      <c r="E1225" s="358">
        <v>718</v>
      </c>
      <c r="F1225" s="343">
        <f t="shared" si="278"/>
        <v>100</v>
      </c>
      <c r="G1225" s="522">
        <v>624</v>
      </c>
      <c r="H1225" s="517">
        <f t="shared" si="279"/>
        <v>7.7720207253886</v>
      </c>
    </row>
    <row r="1226" ht="15" spans="1:8">
      <c r="A1226" s="355">
        <v>2240102</v>
      </c>
      <c r="B1226" s="356" t="s">
        <v>78</v>
      </c>
      <c r="C1226" s="358"/>
      <c r="D1226" s="358">
        <v>51</v>
      </c>
      <c r="E1226" s="358">
        <v>51</v>
      </c>
      <c r="F1226" s="343">
        <f t="shared" si="278"/>
        <v>100</v>
      </c>
      <c r="G1226" s="522"/>
      <c r="H1226" s="517"/>
    </row>
    <row r="1227" ht="15" spans="1:8">
      <c r="A1227" s="355">
        <v>2240103</v>
      </c>
      <c r="B1227" s="356" t="s">
        <v>79</v>
      </c>
      <c r="C1227" s="358">
        <v>153</v>
      </c>
      <c r="D1227" s="358">
        <v>171</v>
      </c>
      <c r="E1227" s="358">
        <v>171</v>
      </c>
      <c r="F1227" s="343">
        <f t="shared" si="278"/>
        <v>100</v>
      </c>
      <c r="G1227" s="522">
        <v>174</v>
      </c>
      <c r="H1227" s="517"/>
    </row>
    <row r="1228" ht="15" spans="1:8">
      <c r="A1228" s="355">
        <v>2240104</v>
      </c>
      <c r="B1228" s="356" t="s">
        <v>978</v>
      </c>
      <c r="C1228" s="358"/>
      <c r="D1228" s="358"/>
      <c r="E1228" s="358"/>
      <c r="F1228" s="343"/>
      <c r="G1228" s="522"/>
      <c r="H1228" s="517"/>
    </row>
    <row r="1229" ht="15" spans="1:8">
      <c r="A1229" s="355">
        <v>2240105</v>
      </c>
      <c r="B1229" s="356" t="s">
        <v>979</v>
      </c>
      <c r="C1229" s="358"/>
      <c r="D1229" s="358"/>
      <c r="E1229" s="358"/>
      <c r="F1229" s="343"/>
      <c r="G1229" s="522"/>
      <c r="H1229" s="517"/>
    </row>
    <row r="1230" ht="15" spans="1:8">
      <c r="A1230" s="355">
        <v>2240106</v>
      </c>
      <c r="B1230" s="356" t="s">
        <v>980</v>
      </c>
      <c r="C1230" s="358"/>
      <c r="D1230" s="358">
        <v>44</v>
      </c>
      <c r="E1230" s="358">
        <v>44</v>
      </c>
      <c r="F1230" s="343">
        <f t="shared" ref="F1230:F1235" si="281">E1230/D1230*100</f>
        <v>100</v>
      </c>
      <c r="G1230" s="522"/>
      <c r="H1230" s="517"/>
    </row>
    <row r="1231" ht="15" spans="1:8">
      <c r="A1231" s="355">
        <v>2240108</v>
      </c>
      <c r="B1231" s="356" t="s">
        <v>981</v>
      </c>
      <c r="C1231" s="358"/>
      <c r="D1231" s="358"/>
      <c r="E1231" s="358"/>
      <c r="F1231" s="343"/>
      <c r="G1231" s="522"/>
      <c r="H1231" s="517"/>
    </row>
    <row r="1232" ht="15" spans="1:8">
      <c r="A1232" s="355">
        <v>2240109</v>
      </c>
      <c r="B1232" s="356" t="s">
        <v>982</v>
      </c>
      <c r="C1232" s="358"/>
      <c r="D1232" s="358"/>
      <c r="E1232" s="358"/>
      <c r="F1232" s="343"/>
      <c r="G1232" s="522"/>
      <c r="H1232" s="517"/>
    </row>
    <row r="1233" ht="15" spans="1:8">
      <c r="A1233" s="355">
        <v>2240150</v>
      </c>
      <c r="B1233" s="356" t="s">
        <v>86</v>
      </c>
      <c r="C1233" s="358"/>
      <c r="D1233" s="358"/>
      <c r="E1233" s="358"/>
      <c r="F1233" s="343"/>
      <c r="G1233" s="522"/>
      <c r="H1233" s="517"/>
    </row>
    <row r="1234" ht="15" spans="1:8">
      <c r="A1234" s="355">
        <v>2240199</v>
      </c>
      <c r="B1234" s="356" t="s">
        <v>983</v>
      </c>
      <c r="C1234" s="358"/>
      <c r="D1234" s="358">
        <v>28</v>
      </c>
      <c r="E1234" s="358">
        <v>28</v>
      </c>
      <c r="F1234" s="343">
        <f t="shared" si="281"/>
        <v>100</v>
      </c>
      <c r="G1234" s="522"/>
      <c r="H1234" s="517"/>
    </row>
    <row r="1235" ht="15" spans="1:8">
      <c r="A1235" s="350">
        <v>22402</v>
      </c>
      <c r="B1235" s="351" t="s">
        <v>984</v>
      </c>
      <c r="C1235" s="523">
        <f t="shared" ref="C1235:G1235" si="282">SUBTOTAL(9,C1236:C1241)</f>
        <v>1282</v>
      </c>
      <c r="D1235" s="523">
        <f t="shared" si="282"/>
        <v>1314</v>
      </c>
      <c r="E1235" s="523">
        <f t="shared" si="282"/>
        <v>1314</v>
      </c>
      <c r="F1235" s="353">
        <f t="shared" si="281"/>
        <v>100</v>
      </c>
      <c r="G1235" s="523">
        <f t="shared" si="282"/>
        <v>1466</v>
      </c>
      <c r="H1235" s="521">
        <f t="shared" ref="H1235:H1240" si="283">G1235/C1235*100-100</f>
        <v>14.3525741029641</v>
      </c>
    </row>
    <row r="1236" ht="15" spans="1:8">
      <c r="A1236" s="355">
        <v>2240201</v>
      </c>
      <c r="B1236" s="356" t="s">
        <v>77</v>
      </c>
      <c r="C1236" s="358"/>
      <c r="D1236" s="358"/>
      <c r="E1236" s="358"/>
      <c r="F1236" s="343"/>
      <c r="G1236" s="522"/>
      <c r="H1236" s="517"/>
    </row>
    <row r="1237" ht="15" spans="1:8">
      <c r="A1237" s="355">
        <v>2240202</v>
      </c>
      <c r="B1237" s="356" t="s">
        <v>78</v>
      </c>
      <c r="C1237" s="358"/>
      <c r="D1237" s="358"/>
      <c r="E1237" s="358"/>
      <c r="F1237" s="343"/>
      <c r="G1237" s="522"/>
      <c r="H1237" s="517"/>
    </row>
    <row r="1238" ht="15" spans="1:8">
      <c r="A1238" s="355">
        <v>2240203</v>
      </c>
      <c r="B1238" s="356" t="s">
        <v>79</v>
      </c>
      <c r="C1238" s="358"/>
      <c r="D1238" s="358"/>
      <c r="E1238" s="358"/>
      <c r="F1238" s="343"/>
      <c r="G1238" s="522"/>
      <c r="H1238" s="517"/>
    </row>
    <row r="1239" ht="15" spans="1:8">
      <c r="A1239" s="355">
        <v>2240204</v>
      </c>
      <c r="B1239" s="356" t="s">
        <v>985</v>
      </c>
      <c r="C1239" s="358">
        <v>45</v>
      </c>
      <c r="D1239" s="358">
        <v>155</v>
      </c>
      <c r="E1239" s="358">
        <v>155</v>
      </c>
      <c r="F1239" s="343">
        <f>E1239/D1239*100</f>
        <v>100</v>
      </c>
      <c r="G1239" s="522"/>
      <c r="H1239" s="517">
        <f t="shared" si="283"/>
        <v>-100</v>
      </c>
    </row>
    <row r="1240" ht="15" spans="1:8">
      <c r="A1240" s="355">
        <v>2240250</v>
      </c>
      <c r="B1240" s="356" t="s">
        <v>86</v>
      </c>
      <c r="C1240" s="358">
        <v>1237</v>
      </c>
      <c r="D1240" s="358">
        <v>1159</v>
      </c>
      <c r="E1240" s="358">
        <v>1159</v>
      </c>
      <c r="F1240" s="343">
        <f>E1240/D1240*100</f>
        <v>100</v>
      </c>
      <c r="G1240" s="522">
        <v>1421</v>
      </c>
      <c r="H1240" s="517">
        <f t="shared" si="283"/>
        <v>14.874696847211</v>
      </c>
    </row>
    <row r="1241" ht="15" spans="1:8">
      <c r="A1241" s="355">
        <v>2240299</v>
      </c>
      <c r="B1241" s="356" t="s">
        <v>986</v>
      </c>
      <c r="C1241" s="358"/>
      <c r="D1241" s="358"/>
      <c r="E1241" s="358"/>
      <c r="F1241" s="343"/>
      <c r="G1241" s="522">
        <v>45</v>
      </c>
      <c r="H1241" s="517"/>
    </row>
    <row r="1242" ht="15" spans="1:8">
      <c r="A1242" s="350">
        <v>22404</v>
      </c>
      <c r="B1242" s="351" t="s">
        <v>987</v>
      </c>
      <c r="C1242" s="523"/>
      <c r="D1242" s="523"/>
      <c r="E1242" s="523"/>
      <c r="F1242" s="353"/>
      <c r="G1242" s="523"/>
      <c r="H1242" s="521"/>
    </row>
    <row r="1243" ht="15" spans="1:8">
      <c r="A1243" s="355">
        <v>2240401</v>
      </c>
      <c r="B1243" s="356" t="s">
        <v>77</v>
      </c>
      <c r="C1243" s="358"/>
      <c r="D1243" s="358"/>
      <c r="E1243" s="358"/>
      <c r="F1243" s="343"/>
      <c r="G1243" s="522"/>
      <c r="H1243" s="517"/>
    </row>
    <row r="1244" ht="15" spans="1:8">
      <c r="A1244" s="355">
        <v>2240402</v>
      </c>
      <c r="B1244" s="356" t="s">
        <v>78</v>
      </c>
      <c r="C1244" s="358"/>
      <c r="D1244" s="358"/>
      <c r="E1244" s="358"/>
      <c r="F1244" s="343"/>
      <c r="G1244" s="522"/>
      <c r="H1244" s="517"/>
    </row>
    <row r="1245" ht="15" spans="1:8">
      <c r="A1245" s="355">
        <v>2240403</v>
      </c>
      <c r="B1245" s="356" t="s">
        <v>79</v>
      </c>
      <c r="C1245" s="358"/>
      <c r="D1245" s="358"/>
      <c r="E1245" s="358"/>
      <c r="F1245" s="343"/>
      <c r="G1245" s="522"/>
      <c r="H1245" s="517"/>
    </row>
    <row r="1246" ht="15" spans="1:8">
      <c r="A1246" s="355">
        <v>2240404</v>
      </c>
      <c r="B1246" s="356" t="s">
        <v>988</v>
      </c>
      <c r="C1246" s="358"/>
      <c r="D1246" s="358"/>
      <c r="E1246" s="358"/>
      <c r="F1246" s="343"/>
      <c r="G1246" s="522"/>
      <c r="H1246" s="517"/>
    </row>
    <row r="1247" ht="15" spans="1:8">
      <c r="A1247" s="355">
        <v>2240405</v>
      </c>
      <c r="B1247" s="356" t="s">
        <v>989</v>
      </c>
      <c r="C1247" s="358"/>
      <c r="D1247" s="358"/>
      <c r="E1247" s="358"/>
      <c r="F1247" s="343"/>
      <c r="G1247" s="522"/>
      <c r="H1247" s="517"/>
    </row>
    <row r="1248" ht="15" spans="1:8">
      <c r="A1248" s="355">
        <v>2240450</v>
      </c>
      <c r="B1248" s="356" t="s">
        <v>86</v>
      </c>
      <c r="C1248" s="358"/>
      <c r="D1248" s="358"/>
      <c r="E1248" s="358"/>
      <c r="F1248" s="343"/>
      <c r="G1248" s="522"/>
      <c r="H1248" s="517"/>
    </row>
    <row r="1249" ht="15" spans="1:8">
      <c r="A1249" s="355">
        <v>2240499</v>
      </c>
      <c r="B1249" s="356" t="s">
        <v>990</v>
      </c>
      <c r="C1249" s="358"/>
      <c r="D1249" s="358"/>
      <c r="E1249" s="358"/>
      <c r="F1249" s="343"/>
      <c r="G1249" s="522"/>
      <c r="H1249" s="517"/>
    </row>
    <row r="1250" ht="15" spans="1:8">
      <c r="A1250" s="350">
        <v>22405</v>
      </c>
      <c r="B1250" s="351" t="s">
        <v>991</v>
      </c>
      <c r="C1250" s="523"/>
      <c r="D1250" s="523"/>
      <c r="E1250" s="523"/>
      <c r="F1250" s="353"/>
      <c r="G1250" s="523"/>
      <c r="H1250" s="521"/>
    </row>
    <row r="1251" ht="15" spans="1:8">
      <c r="A1251" s="355">
        <v>2240501</v>
      </c>
      <c r="B1251" s="356" t="s">
        <v>77</v>
      </c>
      <c r="C1251" s="358"/>
      <c r="D1251" s="358"/>
      <c r="E1251" s="358"/>
      <c r="F1251" s="343"/>
      <c r="G1251" s="522"/>
      <c r="H1251" s="517"/>
    </row>
    <row r="1252" ht="15" spans="1:8">
      <c r="A1252" s="355">
        <v>2240502</v>
      </c>
      <c r="B1252" s="356" t="s">
        <v>78</v>
      </c>
      <c r="C1252" s="358"/>
      <c r="D1252" s="358"/>
      <c r="E1252" s="358"/>
      <c r="F1252" s="343"/>
      <c r="G1252" s="522"/>
      <c r="H1252" s="517"/>
    </row>
    <row r="1253" ht="15" spans="1:8">
      <c r="A1253" s="355">
        <v>2240503</v>
      </c>
      <c r="B1253" s="356" t="s">
        <v>79</v>
      </c>
      <c r="C1253" s="358"/>
      <c r="D1253" s="358"/>
      <c r="E1253" s="358"/>
      <c r="F1253" s="343"/>
      <c r="G1253" s="522"/>
      <c r="H1253" s="517"/>
    </row>
    <row r="1254" ht="15" spans="1:8">
      <c r="A1254" s="355">
        <v>2240504</v>
      </c>
      <c r="B1254" s="356" t="s">
        <v>992</v>
      </c>
      <c r="C1254" s="358"/>
      <c r="D1254" s="358"/>
      <c r="E1254" s="358"/>
      <c r="F1254" s="343"/>
      <c r="G1254" s="522"/>
      <c r="H1254" s="517"/>
    </row>
    <row r="1255" ht="15" spans="1:8">
      <c r="A1255" s="355">
        <v>2240505</v>
      </c>
      <c r="B1255" s="356" t="s">
        <v>993</v>
      </c>
      <c r="C1255" s="358"/>
      <c r="D1255" s="358"/>
      <c r="E1255" s="358"/>
      <c r="F1255" s="343"/>
      <c r="G1255" s="522"/>
      <c r="H1255" s="517"/>
    </row>
    <row r="1256" ht="15" spans="1:8">
      <c r="A1256" s="355">
        <v>2240506</v>
      </c>
      <c r="B1256" s="356" t="s">
        <v>994</v>
      </c>
      <c r="C1256" s="358"/>
      <c r="D1256" s="358"/>
      <c r="E1256" s="358"/>
      <c r="F1256" s="343"/>
      <c r="G1256" s="522"/>
      <c r="H1256" s="517"/>
    </row>
    <row r="1257" ht="15" spans="1:8">
      <c r="A1257" s="355">
        <v>2240507</v>
      </c>
      <c r="B1257" s="356" t="s">
        <v>995</v>
      </c>
      <c r="C1257" s="358"/>
      <c r="D1257" s="358"/>
      <c r="E1257" s="358"/>
      <c r="F1257" s="343"/>
      <c r="G1257" s="522"/>
      <c r="H1257" s="517"/>
    </row>
    <row r="1258" ht="15" spans="1:8">
      <c r="A1258" s="355">
        <v>2240508</v>
      </c>
      <c r="B1258" s="356" t="s">
        <v>996</v>
      </c>
      <c r="C1258" s="358"/>
      <c r="D1258" s="358"/>
      <c r="E1258" s="358"/>
      <c r="F1258" s="343"/>
      <c r="G1258" s="522"/>
      <c r="H1258" s="517"/>
    </row>
    <row r="1259" ht="15" spans="1:8">
      <c r="A1259" s="355">
        <v>2240509</v>
      </c>
      <c r="B1259" s="356" t="s">
        <v>997</v>
      </c>
      <c r="C1259" s="358"/>
      <c r="D1259" s="358"/>
      <c r="E1259" s="358"/>
      <c r="F1259" s="343"/>
      <c r="G1259" s="522"/>
      <c r="H1259" s="517"/>
    </row>
    <row r="1260" ht="15" spans="1:8">
      <c r="A1260" s="355">
        <v>2240510</v>
      </c>
      <c r="B1260" s="356" t="s">
        <v>998</v>
      </c>
      <c r="C1260" s="358"/>
      <c r="D1260" s="358"/>
      <c r="E1260" s="358"/>
      <c r="F1260" s="343"/>
      <c r="G1260" s="522"/>
      <c r="H1260" s="517"/>
    </row>
    <row r="1261" ht="15" spans="1:8">
      <c r="A1261" s="355">
        <v>2240550</v>
      </c>
      <c r="B1261" s="356" t="s">
        <v>999</v>
      </c>
      <c r="C1261" s="358"/>
      <c r="D1261" s="358"/>
      <c r="E1261" s="358"/>
      <c r="F1261" s="343"/>
      <c r="G1261" s="522"/>
      <c r="H1261" s="517"/>
    </row>
    <row r="1262" ht="15" spans="1:8">
      <c r="A1262" s="355">
        <v>2240599</v>
      </c>
      <c r="B1262" s="356" t="s">
        <v>1000</v>
      </c>
      <c r="C1262" s="358"/>
      <c r="D1262" s="358"/>
      <c r="E1262" s="358"/>
      <c r="F1262" s="343"/>
      <c r="G1262" s="522"/>
      <c r="H1262" s="517"/>
    </row>
    <row r="1263" ht="15" spans="1:8">
      <c r="A1263" s="350">
        <v>22406</v>
      </c>
      <c r="B1263" s="351" t="s">
        <v>1001</v>
      </c>
      <c r="C1263" s="523">
        <f t="shared" ref="C1263:G1263" si="284">SUBTOTAL(9,C1264:C1266)</f>
        <v>0</v>
      </c>
      <c r="D1263" s="523">
        <f t="shared" si="284"/>
        <v>687</v>
      </c>
      <c r="E1263" s="523">
        <f t="shared" si="284"/>
        <v>647</v>
      </c>
      <c r="F1263" s="353">
        <f t="shared" ref="F1263:F1268" si="285">E1263/D1263*100</f>
        <v>94.1775836972344</v>
      </c>
      <c r="G1263" s="523">
        <f t="shared" si="284"/>
        <v>40</v>
      </c>
      <c r="H1263" s="521"/>
    </row>
    <row r="1264" ht="15" spans="1:8">
      <c r="A1264" s="355">
        <v>2240601</v>
      </c>
      <c r="B1264" s="356" t="s">
        <v>1002</v>
      </c>
      <c r="C1264" s="358"/>
      <c r="D1264" s="358">
        <v>434</v>
      </c>
      <c r="E1264" s="358">
        <v>394</v>
      </c>
      <c r="F1264" s="343">
        <f t="shared" si="285"/>
        <v>90.7834101382488</v>
      </c>
      <c r="G1264" s="522">
        <v>40</v>
      </c>
      <c r="H1264" s="517"/>
    </row>
    <row r="1265" ht="15" spans="1:8">
      <c r="A1265" s="355">
        <v>2240602</v>
      </c>
      <c r="B1265" s="356" t="s">
        <v>1003</v>
      </c>
      <c r="C1265" s="358"/>
      <c r="D1265" s="358">
        <v>85</v>
      </c>
      <c r="E1265" s="358">
        <v>85</v>
      </c>
      <c r="F1265" s="343">
        <f t="shared" si="285"/>
        <v>100</v>
      </c>
      <c r="G1265" s="522"/>
      <c r="H1265" s="517"/>
    </row>
    <row r="1266" ht="15" spans="1:8">
      <c r="A1266" s="355">
        <v>2240699</v>
      </c>
      <c r="B1266" s="356" t="s">
        <v>1004</v>
      </c>
      <c r="C1266" s="358"/>
      <c r="D1266" s="358">
        <v>168</v>
      </c>
      <c r="E1266" s="358">
        <v>168</v>
      </c>
      <c r="F1266" s="343">
        <f t="shared" si="285"/>
        <v>100</v>
      </c>
      <c r="G1266" s="522"/>
      <c r="H1266" s="517"/>
    </row>
    <row r="1267" ht="15" spans="1:8">
      <c r="A1267" s="350">
        <v>22407</v>
      </c>
      <c r="B1267" s="351" t="s">
        <v>1005</v>
      </c>
      <c r="C1267" s="523">
        <f t="shared" ref="C1267:G1267" si="286">SUBTOTAL(9,C1268:C1270)</f>
        <v>2553</v>
      </c>
      <c r="D1267" s="523">
        <f t="shared" si="286"/>
        <v>2568</v>
      </c>
      <c r="E1267" s="523">
        <f t="shared" si="286"/>
        <v>2568</v>
      </c>
      <c r="F1267" s="353">
        <f t="shared" si="285"/>
        <v>100</v>
      </c>
      <c r="G1267" s="523">
        <f t="shared" si="286"/>
        <v>0</v>
      </c>
      <c r="H1267" s="521">
        <f t="shared" ref="H1267:H1271" si="287">G1267/C1267*100-100</f>
        <v>-100</v>
      </c>
    </row>
    <row r="1268" ht="15" spans="1:8">
      <c r="A1268" s="355">
        <v>2240703</v>
      </c>
      <c r="B1268" s="356" t="s">
        <v>1006</v>
      </c>
      <c r="C1268" s="358">
        <v>2553</v>
      </c>
      <c r="D1268" s="358">
        <v>2568</v>
      </c>
      <c r="E1268" s="358">
        <v>2568</v>
      </c>
      <c r="F1268" s="343">
        <f t="shared" si="285"/>
        <v>100</v>
      </c>
      <c r="G1268" s="522"/>
      <c r="H1268" s="517">
        <f t="shared" si="287"/>
        <v>-100</v>
      </c>
    </row>
    <row r="1269" ht="15" spans="1:8">
      <c r="A1269" s="355">
        <v>2240704</v>
      </c>
      <c r="B1269" s="356" t="s">
        <v>1007</v>
      </c>
      <c r="C1269" s="358"/>
      <c r="D1269" s="358"/>
      <c r="E1269" s="358"/>
      <c r="F1269" s="343"/>
      <c r="G1269" s="522"/>
      <c r="H1269" s="517"/>
    </row>
    <row r="1270" ht="15" spans="1:8">
      <c r="A1270" s="355">
        <v>2240799</v>
      </c>
      <c r="B1270" s="356" t="s">
        <v>1008</v>
      </c>
      <c r="C1270" s="358"/>
      <c r="D1270" s="358"/>
      <c r="E1270" s="358"/>
      <c r="F1270" s="343"/>
      <c r="G1270" s="522"/>
      <c r="H1270" s="517"/>
    </row>
    <row r="1271" ht="15" spans="1:8">
      <c r="A1271" s="350">
        <v>22499</v>
      </c>
      <c r="B1271" s="351" t="s">
        <v>1009</v>
      </c>
      <c r="C1271" s="523">
        <f t="shared" ref="C1271:G1271" si="288">SUBTOTAL(9,C1272)</f>
        <v>200</v>
      </c>
      <c r="D1271" s="523">
        <f t="shared" si="288"/>
        <v>0</v>
      </c>
      <c r="E1271" s="523">
        <f t="shared" si="288"/>
        <v>0</v>
      </c>
      <c r="F1271" s="353"/>
      <c r="G1271" s="523">
        <f t="shared" si="288"/>
        <v>200</v>
      </c>
      <c r="H1271" s="521">
        <f t="shared" si="287"/>
        <v>0</v>
      </c>
    </row>
    <row r="1272" ht="15" spans="1:8">
      <c r="A1272" s="355">
        <v>2249999</v>
      </c>
      <c r="B1272" s="356" t="s">
        <v>1009</v>
      </c>
      <c r="C1272" s="358">
        <v>200</v>
      </c>
      <c r="D1272" s="358"/>
      <c r="E1272" s="358"/>
      <c r="F1272" s="343"/>
      <c r="G1272" s="522">
        <v>200</v>
      </c>
      <c r="H1272" s="517"/>
    </row>
    <row r="1273" ht="15" spans="1:8">
      <c r="A1273" s="345">
        <v>227</v>
      </c>
      <c r="B1273" s="346" t="s">
        <v>1010</v>
      </c>
      <c r="C1273" s="347">
        <v>5500</v>
      </c>
      <c r="D1273" s="347"/>
      <c r="E1273" s="347"/>
      <c r="F1273" s="348"/>
      <c r="G1273" s="347">
        <v>5440</v>
      </c>
      <c r="H1273" s="519">
        <f t="shared" ref="H1273:H1278" si="289">G1273/C1273*100-100</f>
        <v>-1.09090909090909</v>
      </c>
    </row>
    <row r="1274" ht="15" spans="1:8">
      <c r="A1274" s="345">
        <v>229</v>
      </c>
      <c r="B1274" s="346" t="s">
        <v>878</v>
      </c>
      <c r="C1274" s="347">
        <f t="shared" ref="C1274:G1274" si="290">SUBTOTAL(9,C1275:C1278)</f>
        <v>127</v>
      </c>
      <c r="D1274" s="347">
        <f t="shared" si="290"/>
        <v>588</v>
      </c>
      <c r="E1274" s="347">
        <f t="shared" si="290"/>
        <v>390</v>
      </c>
      <c r="F1274" s="348">
        <f t="shared" ref="F1274:F1278" si="291">E1274/D1274*100</f>
        <v>66.3265306122449</v>
      </c>
      <c r="G1274" s="347">
        <f t="shared" si="290"/>
        <v>198</v>
      </c>
      <c r="H1274" s="519">
        <f t="shared" si="289"/>
        <v>55.9055118110236</v>
      </c>
    </row>
    <row r="1275" ht="15" spans="1:8">
      <c r="A1275" s="350">
        <v>22902</v>
      </c>
      <c r="B1275" s="351" t="s">
        <v>1011</v>
      </c>
      <c r="C1275" s="523"/>
      <c r="D1275" s="523"/>
      <c r="E1275" s="523"/>
      <c r="F1275" s="353"/>
      <c r="G1275" s="523"/>
      <c r="H1275" s="521"/>
    </row>
    <row r="1276" ht="15" spans="1:8">
      <c r="A1276" s="355">
        <v>2290201</v>
      </c>
      <c r="B1276" s="356" t="s">
        <v>1011</v>
      </c>
      <c r="C1276" s="358"/>
      <c r="D1276" s="358"/>
      <c r="E1276" s="358"/>
      <c r="F1276" s="343"/>
      <c r="G1276" s="522"/>
      <c r="H1276" s="517"/>
    </row>
    <row r="1277" ht="15" spans="1:8">
      <c r="A1277" s="350">
        <v>22999</v>
      </c>
      <c r="B1277" s="351" t="s">
        <v>878</v>
      </c>
      <c r="C1277" s="523">
        <f t="shared" ref="C1277:G1277" si="292">SUBTOTAL(9,C1278)</f>
        <v>127</v>
      </c>
      <c r="D1277" s="523">
        <f t="shared" si="292"/>
        <v>588</v>
      </c>
      <c r="E1277" s="523">
        <f t="shared" si="292"/>
        <v>390</v>
      </c>
      <c r="F1277" s="353">
        <f t="shared" si="291"/>
        <v>66.3265306122449</v>
      </c>
      <c r="G1277" s="523">
        <f t="shared" si="292"/>
        <v>198</v>
      </c>
      <c r="H1277" s="521">
        <f t="shared" si="289"/>
        <v>55.9055118110236</v>
      </c>
    </row>
    <row r="1278" ht="15" spans="1:8">
      <c r="A1278" s="355">
        <v>2299999</v>
      </c>
      <c r="B1278" s="356" t="s">
        <v>878</v>
      </c>
      <c r="C1278" s="358">
        <v>127</v>
      </c>
      <c r="D1278" s="358">
        <v>588</v>
      </c>
      <c r="E1278" s="358">
        <v>390</v>
      </c>
      <c r="F1278" s="343">
        <f t="shared" si="291"/>
        <v>66.3265306122449</v>
      </c>
      <c r="G1278" s="522">
        <v>198</v>
      </c>
      <c r="H1278" s="517">
        <f t="shared" si="289"/>
        <v>55.9055118110236</v>
      </c>
    </row>
    <row r="1279" ht="15" spans="1:8">
      <c r="A1279" s="345">
        <v>231</v>
      </c>
      <c r="B1279" s="346" t="s">
        <v>1012</v>
      </c>
      <c r="C1279" s="347"/>
      <c r="D1279" s="347"/>
      <c r="E1279" s="347"/>
      <c r="F1279" s="348"/>
      <c r="G1279" s="347"/>
      <c r="H1279" s="519"/>
    </row>
    <row r="1280" ht="15" spans="1:8">
      <c r="A1280" s="350">
        <v>23101</v>
      </c>
      <c r="B1280" s="351" t="s">
        <v>1013</v>
      </c>
      <c r="C1280" s="523"/>
      <c r="D1280" s="523"/>
      <c r="E1280" s="523"/>
      <c r="F1280" s="353"/>
      <c r="G1280" s="523"/>
      <c r="H1280" s="521"/>
    </row>
    <row r="1281" ht="15" spans="1:8">
      <c r="A1281" s="355">
        <v>2310101</v>
      </c>
      <c r="B1281" s="356" t="s">
        <v>1013</v>
      </c>
      <c r="C1281" s="358"/>
      <c r="D1281" s="358"/>
      <c r="E1281" s="358"/>
      <c r="F1281" s="343"/>
      <c r="G1281" s="522"/>
      <c r="H1281" s="517"/>
    </row>
    <row r="1282" ht="15" spans="1:8">
      <c r="A1282" s="350">
        <v>23102</v>
      </c>
      <c r="B1282" s="351" t="s">
        <v>1014</v>
      </c>
      <c r="C1282" s="523"/>
      <c r="D1282" s="523"/>
      <c r="E1282" s="523"/>
      <c r="F1282" s="353"/>
      <c r="G1282" s="523"/>
      <c r="H1282" s="521"/>
    </row>
    <row r="1283" ht="15" spans="1:8">
      <c r="A1283" s="355">
        <v>2310201</v>
      </c>
      <c r="B1283" s="356" t="s">
        <v>1015</v>
      </c>
      <c r="C1283" s="358"/>
      <c r="D1283" s="358"/>
      <c r="E1283" s="358"/>
      <c r="F1283" s="343"/>
      <c r="G1283" s="522"/>
      <c r="H1283" s="517"/>
    </row>
    <row r="1284" ht="15" spans="1:8">
      <c r="A1284" s="355">
        <v>2310202</v>
      </c>
      <c r="B1284" s="356" t="s">
        <v>1016</v>
      </c>
      <c r="C1284" s="358"/>
      <c r="D1284" s="358"/>
      <c r="E1284" s="358"/>
      <c r="F1284" s="343"/>
      <c r="G1284" s="522"/>
      <c r="H1284" s="517"/>
    </row>
    <row r="1285" ht="15" spans="1:8">
      <c r="A1285" s="355">
        <v>2310203</v>
      </c>
      <c r="B1285" s="356" t="s">
        <v>1017</v>
      </c>
      <c r="C1285" s="358"/>
      <c r="D1285" s="358"/>
      <c r="E1285" s="358"/>
      <c r="F1285" s="343"/>
      <c r="G1285" s="522"/>
      <c r="H1285" s="517"/>
    </row>
    <row r="1286" ht="15" spans="1:8">
      <c r="A1286" s="355">
        <v>2310299</v>
      </c>
      <c r="B1286" s="356" t="s">
        <v>1018</v>
      </c>
      <c r="C1286" s="358"/>
      <c r="D1286" s="358"/>
      <c r="E1286" s="358"/>
      <c r="F1286" s="343"/>
      <c r="G1286" s="522"/>
      <c r="H1286" s="517"/>
    </row>
    <row r="1287" ht="15" spans="1:8">
      <c r="A1287" s="350">
        <v>23103</v>
      </c>
      <c r="B1287" s="351" t="s">
        <v>1019</v>
      </c>
      <c r="C1287" s="523"/>
      <c r="D1287" s="523"/>
      <c r="E1287" s="523"/>
      <c r="F1287" s="353"/>
      <c r="G1287" s="523"/>
      <c r="H1287" s="521"/>
    </row>
    <row r="1288" ht="15" spans="1:8">
      <c r="A1288" s="355">
        <v>2310301</v>
      </c>
      <c r="B1288" s="356" t="s">
        <v>1020</v>
      </c>
      <c r="C1288" s="358"/>
      <c r="D1288" s="358"/>
      <c r="E1288" s="358"/>
      <c r="F1288" s="343"/>
      <c r="G1288" s="522"/>
      <c r="H1288" s="517"/>
    </row>
    <row r="1289" ht="15" spans="1:8">
      <c r="A1289" s="355">
        <v>2310302</v>
      </c>
      <c r="B1289" s="356" t="s">
        <v>1021</v>
      </c>
      <c r="C1289" s="358"/>
      <c r="D1289" s="358"/>
      <c r="E1289" s="358"/>
      <c r="F1289" s="343"/>
      <c r="G1289" s="522"/>
      <c r="H1289" s="517"/>
    </row>
    <row r="1290" ht="15" spans="1:8">
      <c r="A1290" s="355">
        <v>2310303</v>
      </c>
      <c r="B1290" s="356" t="s">
        <v>1022</v>
      </c>
      <c r="C1290" s="358"/>
      <c r="D1290" s="358"/>
      <c r="E1290" s="358"/>
      <c r="F1290" s="343"/>
      <c r="G1290" s="522"/>
      <c r="H1290" s="517"/>
    </row>
    <row r="1291" ht="15" spans="1:8">
      <c r="A1291" s="355">
        <v>2310399</v>
      </c>
      <c r="B1291" s="356" t="s">
        <v>1023</v>
      </c>
      <c r="C1291" s="358"/>
      <c r="D1291" s="358"/>
      <c r="E1291" s="358"/>
      <c r="F1291" s="343"/>
      <c r="G1291" s="522"/>
      <c r="H1291" s="517"/>
    </row>
    <row r="1292" ht="15" spans="1:8">
      <c r="A1292" s="345">
        <v>232</v>
      </c>
      <c r="B1292" s="346" t="s">
        <v>1024</v>
      </c>
      <c r="C1292" s="347">
        <f t="shared" ref="C1292:G1292" si="293">SUBTOTAL(9,C1293:C1304)</f>
        <v>10300</v>
      </c>
      <c r="D1292" s="347">
        <f t="shared" si="293"/>
        <v>10454</v>
      </c>
      <c r="E1292" s="347">
        <f t="shared" si="293"/>
        <v>10454</v>
      </c>
      <c r="F1292" s="348">
        <f>E1292/D1292*100</f>
        <v>100</v>
      </c>
      <c r="G1292" s="347">
        <f t="shared" si="293"/>
        <v>10539</v>
      </c>
      <c r="H1292" s="519">
        <f>G1292/C1292*100-100</f>
        <v>2.32038834951456</v>
      </c>
    </row>
    <row r="1293" ht="15" spans="1:8">
      <c r="A1293" s="350">
        <v>23201</v>
      </c>
      <c r="B1293" s="351" t="s">
        <v>1025</v>
      </c>
      <c r="C1293" s="523"/>
      <c r="D1293" s="523"/>
      <c r="E1293" s="523"/>
      <c r="F1293" s="353"/>
      <c r="G1293" s="523"/>
      <c r="H1293" s="521"/>
    </row>
    <row r="1294" ht="15" spans="1:8">
      <c r="A1294" s="355">
        <v>2320101</v>
      </c>
      <c r="B1294" s="356" t="s">
        <v>1025</v>
      </c>
      <c r="C1294" s="358"/>
      <c r="D1294" s="358"/>
      <c r="E1294" s="358"/>
      <c r="F1294" s="343"/>
      <c r="G1294" s="522"/>
      <c r="H1294" s="517"/>
    </row>
    <row r="1295" ht="15" spans="1:8">
      <c r="A1295" s="350">
        <v>23202</v>
      </c>
      <c r="B1295" s="351" t="s">
        <v>1026</v>
      </c>
      <c r="C1295" s="523"/>
      <c r="D1295" s="523"/>
      <c r="E1295" s="523"/>
      <c r="F1295" s="353"/>
      <c r="G1295" s="523"/>
      <c r="H1295" s="521"/>
    </row>
    <row r="1296" ht="15" spans="1:8">
      <c r="A1296" s="355">
        <v>2320201</v>
      </c>
      <c r="B1296" s="356" t="s">
        <v>1027</v>
      </c>
      <c r="C1296" s="358"/>
      <c r="D1296" s="358"/>
      <c r="E1296" s="358"/>
      <c r="F1296" s="343"/>
      <c r="G1296" s="522"/>
      <c r="H1296" s="517"/>
    </row>
    <row r="1297" ht="15" spans="1:8">
      <c r="A1297" s="355">
        <v>2320202</v>
      </c>
      <c r="B1297" s="356" t="s">
        <v>1028</v>
      </c>
      <c r="C1297" s="358"/>
      <c r="D1297" s="358"/>
      <c r="E1297" s="358"/>
      <c r="F1297" s="343"/>
      <c r="G1297" s="522"/>
      <c r="H1297" s="517"/>
    </row>
    <row r="1298" ht="15" spans="1:8">
      <c r="A1298" s="355">
        <v>2320203</v>
      </c>
      <c r="B1298" s="356" t="s">
        <v>1029</v>
      </c>
      <c r="C1298" s="358"/>
      <c r="D1298" s="358"/>
      <c r="E1298" s="358"/>
      <c r="F1298" s="343"/>
      <c r="G1298" s="522"/>
      <c r="H1298" s="517"/>
    </row>
    <row r="1299" ht="15" spans="1:8">
      <c r="A1299" s="355">
        <v>2320299</v>
      </c>
      <c r="B1299" s="356" t="s">
        <v>1030</v>
      </c>
      <c r="C1299" s="358"/>
      <c r="D1299" s="358"/>
      <c r="E1299" s="358"/>
      <c r="F1299" s="343"/>
      <c r="G1299" s="522"/>
      <c r="H1299" s="517"/>
    </row>
    <row r="1300" ht="15" spans="1:8">
      <c r="A1300" s="350">
        <v>23203</v>
      </c>
      <c r="B1300" s="351" t="s">
        <v>1031</v>
      </c>
      <c r="C1300" s="523">
        <f t="shared" ref="C1300:G1300" si="294">SUBTOTAL(9,C1301:C1304)</f>
        <v>10300</v>
      </c>
      <c r="D1300" s="523">
        <f t="shared" si="294"/>
        <v>10454</v>
      </c>
      <c r="E1300" s="523">
        <f t="shared" si="294"/>
        <v>10454</v>
      </c>
      <c r="F1300" s="353">
        <f t="shared" ref="F1300:F1305" si="295">E1300/D1300*100</f>
        <v>100</v>
      </c>
      <c r="G1300" s="523">
        <f t="shared" si="294"/>
        <v>10539</v>
      </c>
      <c r="H1300" s="521">
        <f>G1300/C1300*100-100</f>
        <v>2.32038834951456</v>
      </c>
    </row>
    <row r="1301" ht="15" spans="1:8">
      <c r="A1301" s="355">
        <v>2320301</v>
      </c>
      <c r="B1301" s="356" t="s">
        <v>1032</v>
      </c>
      <c r="C1301" s="358">
        <v>10300</v>
      </c>
      <c r="D1301" s="358">
        <v>10454</v>
      </c>
      <c r="E1301" s="358">
        <v>10454</v>
      </c>
      <c r="F1301" s="343">
        <f t="shared" si="295"/>
        <v>100</v>
      </c>
      <c r="G1301" s="522">
        <v>10539</v>
      </c>
      <c r="H1301" s="517">
        <f>G1301/C1301*100-100</f>
        <v>2.32038834951456</v>
      </c>
    </row>
    <row r="1302" ht="15" spans="1:8">
      <c r="A1302" s="355">
        <v>2320302</v>
      </c>
      <c r="B1302" s="356" t="s">
        <v>1033</v>
      </c>
      <c r="C1302" s="358"/>
      <c r="D1302" s="358"/>
      <c r="E1302" s="358"/>
      <c r="F1302" s="343"/>
      <c r="G1302" s="522"/>
      <c r="H1302" s="517"/>
    </row>
    <row r="1303" ht="15" spans="1:8">
      <c r="A1303" s="355">
        <v>2320303</v>
      </c>
      <c r="B1303" s="356" t="s">
        <v>1034</v>
      </c>
      <c r="C1303" s="358"/>
      <c r="D1303" s="358"/>
      <c r="E1303" s="358"/>
      <c r="F1303" s="343"/>
      <c r="G1303" s="522"/>
      <c r="H1303" s="517"/>
    </row>
    <row r="1304" ht="15" spans="1:8">
      <c r="A1304" s="355">
        <v>2320399</v>
      </c>
      <c r="B1304" s="356" t="s">
        <v>1035</v>
      </c>
      <c r="C1304" s="358"/>
      <c r="D1304" s="358"/>
      <c r="E1304" s="358"/>
      <c r="F1304" s="343"/>
      <c r="G1304" s="522"/>
      <c r="H1304" s="517"/>
    </row>
    <row r="1305" ht="15" spans="1:8">
      <c r="A1305" s="345">
        <v>233</v>
      </c>
      <c r="B1305" s="346" t="s">
        <v>1036</v>
      </c>
      <c r="C1305" s="347"/>
      <c r="D1305" s="347">
        <f>SUBTOTAL(9,D1306:D1311)</f>
        <v>55</v>
      </c>
      <c r="E1305" s="347">
        <f>SUBTOTAL(9,E1306:E1311)</f>
        <v>55</v>
      </c>
      <c r="F1305" s="348">
        <f t="shared" si="295"/>
        <v>100</v>
      </c>
      <c r="G1305" s="347"/>
      <c r="H1305" s="519"/>
    </row>
    <row r="1306" ht="15" spans="1:8">
      <c r="A1306" s="350">
        <v>23301</v>
      </c>
      <c r="B1306" s="351" t="s">
        <v>1037</v>
      </c>
      <c r="C1306" s="523"/>
      <c r="D1306" s="523"/>
      <c r="E1306" s="523"/>
      <c r="F1306" s="353"/>
      <c r="G1306" s="523"/>
      <c r="H1306" s="521"/>
    </row>
    <row r="1307" ht="15" spans="1:8">
      <c r="A1307" s="355">
        <v>2330101</v>
      </c>
      <c r="B1307" s="356" t="s">
        <v>1037</v>
      </c>
      <c r="C1307" s="358"/>
      <c r="D1307" s="358"/>
      <c r="E1307" s="358"/>
      <c r="F1307" s="343"/>
      <c r="G1307" s="522"/>
      <c r="H1307" s="517"/>
    </row>
    <row r="1308" ht="15" spans="1:8">
      <c r="A1308" s="350">
        <v>23302</v>
      </c>
      <c r="B1308" s="351" t="s">
        <v>1038</v>
      </c>
      <c r="C1308" s="523"/>
      <c r="D1308" s="523"/>
      <c r="E1308" s="523"/>
      <c r="F1308" s="353"/>
      <c r="G1308" s="523"/>
      <c r="H1308" s="521"/>
    </row>
    <row r="1309" ht="15" spans="1:8">
      <c r="A1309" s="355">
        <v>2330201</v>
      </c>
      <c r="B1309" s="356" t="s">
        <v>1038</v>
      </c>
      <c r="C1309" s="358"/>
      <c r="D1309" s="358"/>
      <c r="E1309" s="358"/>
      <c r="F1309" s="343"/>
      <c r="G1309" s="522"/>
      <c r="H1309" s="517"/>
    </row>
    <row r="1310" ht="15" spans="1:8">
      <c r="A1310" s="350">
        <v>23303</v>
      </c>
      <c r="B1310" s="351" t="s">
        <v>1039</v>
      </c>
      <c r="C1310" s="523"/>
      <c r="D1310" s="523">
        <f>SUBTOTAL(9,D1311)</f>
        <v>55</v>
      </c>
      <c r="E1310" s="523">
        <f>SUBTOTAL(9,E1311)</f>
        <v>55</v>
      </c>
      <c r="F1310" s="353">
        <f>E1310/D1310*100</f>
        <v>100</v>
      </c>
      <c r="G1310" s="523"/>
      <c r="H1310" s="521"/>
    </row>
    <row r="1311" ht="15" spans="1:8">
      <c r="A1311" s="355">
        <v>2330301</v>
      </c>
      <c r="B1311" s="356" t="s">
        <v>1039</v>
      </c>
      <c r="C1311" s="358"/>
      <c r="D1311" s="358">
        <v>55</v>
      </c>
      <c r="E1311" s="358">
        <v>55</v>
      </c>
      <c r="F1311" s="343">
        <f>E1311/D1311*100</f>
        <v>100</v>
      </c>
      <c r="G1311" s="522"/>
      <c r="H1311" s="517"/>
    </row>
  </sheetData>
  <mergeCells count="1">
    <mergeCell ref="A2:H2"/>
  </mergeCells>
  <pageMargins left="0.75" right="0.75" top="1" bottom="1" header="0.5" footer="0.5"/>
  <pageSetup paperSize="9" scale="70"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view="pageBreakPreview" zoomScaleNormal="100" zoomScaleSheetLayoutView="100" workbookViewId="0">
      <selection activeCell="A3" sqref="A3"/>
    </sheetView>
  </sheetViews>
  <sheetFormatPr defaultColWidth="8.875" defaultRowHeight="14.25" outlineLevelCol="3"/>
  <cols>
    <col min="1" max="1" width="28.625" style="212" customWidth="1"/>
    <col min="2" max="2" width="12.625" style="212" customWidth="1"/>
    <col min="3" max="3" width="28.625" style="212" customWidth="1"/>
    <col min="4" max="4" width="12.625" style="212" customWidth="1"/>
    <col min="5" max="24" width="9" style="212"/>
    <col min="25" max="16384" width="8.875" style="212"/>
  </cols>
  <sheetData>
    <row r="1" s="159" customFormat="1" ht="24" customHeight="1" spans="1:2">
      <c r="A1" s="161" t="s">
        <v>1688</v>
      </c>
      <c r="B1" s="162"/>
    </row>
    <row r="2" s="209" customFormat="1" ht="42" customHeight="1" spans="1:4">
      <c r="A2" s="213" t="s">
        <v>1689</v>
      </c>
      <c r="B2" s="214"/>
      <c r="C2" s="214"/>
      <c r="D2" s="214"/>
    </row>
    <row r="3" s="210" customFormat="1" ht="27" customHeight="1" spans="2:4">
      <c r="B3" s="215"/>
      <c r="C3" s="215"/>
      <c r="D3" s="215" t="s">
        <v>2</v>
      </c>
    </row>
    <row r="4" s="211" customFormat="1" ht="30" customHeight="1" spans="1:4">
      <c r="A4" s="216" t="s">
        <v>1042</v>
      </c>
      <c r="B4" s="217" t="s">
        <v>4</v>
      </c>
      <c r="C4" s="216" t="s">
        <v>1043</v>
      </c>
      <c r="D4" s="217" t="s">
        <v>4</v>
      </c>
    </row>
    <row r="5" s="211" customFormat="1" ht="24" customHeight="1" spans="1:4">
      <c r="A5" s="218" t="s">
        <v>1690</v>
      </c>
      <c r="B5" s="219">
        <v>420</v>
      </c>
      <c r="C5" s="220" t="s">
        <v>1691</v>
      </c>
      <c r="D5" s="221">
        <v>40</v>
      </c>
    </row>
    <row r="6" s="211" customFormat="1" ht="24" customHeight="1" spans="1:4">
      <c r="A6" s="218" t="s">
        <v>1046</v>
      </c>
      <c r="B6" s="219"/>
      <c r="C6" s="218" t="s">
        <v>1047</v>
      </c>
      <c r="D6" s="221">
        <v>380</v>
      </c>
    </row>
    <row r="7" ht="24" customHeight="1" spans="1:4">
      <c r="A7" s="222" t="s">
        <v>1692</v>
      </c>
      <c r="B7" s="204"/>
      <c r="C7" s="222" t="s">
        <v>1693</v>
      </c>
      <c r="D7" s="223"/>
    </row>
    <row r="8" ht="24" customHeight="1" spans="1:4">
      <c r="A8" s="222" t="s">
        <v>1694</v>
      </c>
      <c r="B8" s="204"/>
      <c r="C8" s="224" t="s">
        <v>1695</v>
      </c>
      <c r="D8" s="223">
        <v>380</v>
      </c>
    </row>
    <row r="9" ht="24" customHeight="1" spans="1:4">
      <c r="A9" s="225"/>
      <c r="B9" s="226"/>
      <c r="C9" s="224" t="s">
        <v>1696</v>
      </c>
      <c r="D9" s="227"/>
    </row>
    <row r="10" ht="24" customHeight="1" spans="1:4">
      <c r="A10" s="228" t="s">
        <v>1084</v>
      </c>
      <c r="B10" s="229">
        <v>420</v>
      </c>
      <c r="C10" s="228" t="s">
        <v>1085</v>
      </c>
      <c r="D10" s="229">
        <v>420</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8"/>
  <sheetViews>
    <sheetView topLeftCell="A22" workbookViewId="0">
      <selection activeCell="D32" sqref="D32"/>
    </sheetView>
  </sheetViews>
  <sheetFormatPr defaultColWidth="8.875" defaultRowHeight="14.25" outlineLevelCol="3"/>
  <cols>
    <col min="1" max="1" width="48.125" style="236" customWidth="1"/>
    <col min="2" max="4" width="11.25" style="236" customWidth="1"/>
    <col min="5" max="23" width="9" style="236"/>
    <col min="24" max="16384" width="8.875" style="236"/>
  </cols>
  <sheetData>
    <row r="1" s="159" customFormat="1" ht="24" customHeight="1" spans="1:2">
      <c r="A1" s="251" t="s">
        <v>1697</v>
      </c>
      <c r="B1" s="162"/>
    </row>
    <row r="2" s="230" customFormat="1" ht="42" customHeight="1" spans="1:4">
      <c r="A2" s="252" t="s">
        <v>1698</v>
      </c>
      <c r="B2" s="252"/>
      <c r="C2" s="252"/>
      <c r="D2" s="252"/>
    </row>
    <row r="3" s="250" customFormat="1" ht="27" customHeight="1" spans="1:4">
      <c r="A3" s="231"/>
      <c r="C3" s="240" t="s">
        <v>1637</v>
      </c>
      <c r="D3" s="240"/>
    </row>
    <row r="4" s="235" customFormat="1" ht="30" customHeight="1" spans="1:4">
      <c r="A4" s="253" t="s">
        <v>1638</v>
      </c>
      <c r="B4" s="254" t="s">
        <v>1639</v>
      </c>
      <c r="C4" s="217" t="s">
        <v>1640</v>
      </c>
      <c r="D4" s="217" t="s">
        <v>1641</v>
      </c>
    </row>
    <row r="5" s="235" customFormat="1" ht="23.5" customHeight="1" spans="1:4">
      <c r="A5" s="255" t="s">
        <v>1642</v>
      </c>
      <c r="B5" s="207">
        <v>803</v>
      </c>
      <c r="C5" s="219">
        <v>420</v>
      </c>
      <c r="D5" s="219">
        <v>52.3</v>
      </c>
    </row>
    <row r="6" s="235" customFormat="1" ht="23.5" customHeight="1" spans="1:4">
      <c r="A6" s="256" t="s">
        <v>1643</v>
      </c>
      <c r="B6" s="207"/>
      <c r="C6" s="219"/>
      <c r="D6" s="257"/>
    </row>
    <row r="7" s="235" customFormat="1" ht="23.5" customHeight="1" spans="1:4">
      <c r="A7" s="256" t="s">
        <v>1644</v>
      </c>
      <c r="B7" s="207"/>
      <c r="C7" s="204"/>
      <c r="D7" s="258"/>
    </row>
    <row r="8" s="234" customFormat="1" ht="23.5" customHeight="1" spans="1:4">
      <c r="A8" s="256" t="s">
        <v>1645</v>
      </c>
      <c r="B8" s="259"/>
      <c r="C8" s="204"/>
      <c r="D8" s="258"/>
    </row>
    <row r="9" s="234" customFormat="1" ht="23.5" customHeight="1" spans="1:4">
      <c r="A9" s="256" t="s">
        <v>1646</v>
      </c>
      <c r="B9" s="259">
        <v>803</v>
      </c>
      <c r="C9" s="204">
        <v>420</v>
      </c>
      <c r="D9" s="260">
        <v>52.3038605230386</v>
      </c>
    </row>
    <row r="10" s="234" customFormat="1" ht="23.5" customHeight="1" spans="1:4">
      <c r="A10" s="256" t="s">
        <v>1647</v>
      </c>
      <c r="B10" s="259"/>
      <c r="C10" s="204"/>
      <c r="D10" s="258"/>
    </row>
    <row r="11" s="234" customFormat="1" ht="23.5" customHeight="1" spans="1:4">
      <c r="A11" s="255" t="s">
        <v>1648</v>
      </c>
      <c r="B11" s="261"/>
      <c r="C11" s="219"/>
      <c r="D11" s="257"/>
    </row>
    <row r="12" s="234" customFormat="1" ht="23.5" customHeight="1" spans="1:4">
      <c r="A12" s="256" t="s">
        <v>1649</v>
      </c>
      <c r="B12" s="259"/>
      <c r="C12" s="204"/>
      <c r="D12" s="258"/>
    </row>
    <row r="13" s="234" customFormat="1" ht="23.5" customHeight="1" spans="1:4">
      <c r="A13" s="256" t="s">
        <v>1650</v>
      </c>
      <c r="B13" s="259"/>
      <c r="C13" s="204"/>
      <c r="D13" s="258"/>
    </row>
    <row r="14" s="234" customFormat="1" ht="23.5" customHeight="1" spans="1:4">
      <c r="A14" s="256" t="s">
        <v>1651</v>
      </c>
      <c r="B14" s="259"/>
      <c r="C14" s="204"/>
      <c r="D14" s="258"/>
    </row>
    <row r="15" s="234" customFormat="1" ht="23.5" customHeight="1" spans="1:4">
      <c r="A15" s="262" t="s">
        <v>1652</v>
      </c>
      <c r="B15" s="259"/>
      <c r="C15" s="204"/>
      <c r="D15" s="263"/>
    </row>
    <row r="16" s="234" customFormat="1" ht="23.5" customHeight="1" spans="1:4">
      <c r="A16" s="255" t="s">
        <v>1653</v>
      </c>
      <c r="B16" s="207"/>
      <c r="C16" s="219"/>
      <c r="D16" s="257"/>
    </row>
    <row r="17" s="234" customFormat="1" ht="23.5" customHeight="1" spans="1:4">
      <c r="A17" s="256" t="s">
        <v>1654</v>
      </c>
      <c r="B17" s="259"/>
      <c r="C17" s="204"/>
      <c r="D17" s="258"/>
    </row>
    <row r="18" s="234" customFormat="1" ht="23.5" customHeight="1" spans="1:4">
      <c r="A18" s="256" t="s">
        <v>1655</v>
      </c>
      <c r="B18" s="259"/>
      <c r="C18" s="204"/>
      <c r="D18" s="258"/>
    </row>
    <row r="19" s="234" customFormat="1" ht="23.5" customHeight="1" spans="1:4">
      <c r="A19" s="256" t="s">
        <v>1656</v>
      </c>
      <c r="B19" s="259"/>
      <c r="C19" s="204"/>
      <c r="D19" s="258"/>
    </row>
    <row r="20" s="234" customFormat="1" ht="23.5" customHeight="1" spans="1:4">
      <c r="A20" s="256" t="s">
        <v>1657</v>
      </c>
      <c r="B20" s="259"/>
      <c r="C20" s="204"/>
      <c r="D20" s="258"/>
    </row>
    <row r="21" s="234" customFormat="1" ht="23.5" customHeight="1" spans="1:4">
      <c r="A21" s="256" t="s">
        <v>1658</v>
      </c>
      <c r="B21" s="259"/>
      <c r="C21" s="204"/>
      <c r="D21" s="258"/>
    </row>
    <row r="22" s="234" customFormat="1" ht="23.5" customHeight="1" spans="1:4">
      <c r="A22" s="255" t="s">
        <v>1659</v>
      </c>
      <c r="B22" s="207"/>
      <c r="C22" s="219"/>
      <c r="D22" s="257"/>
    </row>
    <row r="23" s="234" customFormat="1" ht="23.5" customHeight="1" spans="1:4">
      <c r="A23" s="222" t="s">
        <v>1660</v>
      </c>
      <c r="B23" s="264"/>
      <c r="C23" s="204"/>
      <c r="D23" s="258"/>
    </row>
    <row r="24" s="234" customFormat="1" ht="23.5" customHeight="1" spans="1:4">
      <c r="A24" s="222" t="s">
        <v>1661</v>
      </c>
      <c r="B24" s="264"/>
      <c r="C24" s="204"/>
      <c r="D24" s="258"/>
    </row>
    <row r="25" s="234" customFormat="1" ht="23.5" customHeight="1" spans="1:4">
      <c r="A25" s="222" t="s">
        <v>1662</v>
      </c>
      <c r="B25" s="264"/>
      <c r="C25" s="204"/>
      <c r="D25" s="258"/>
    </row>
    <row r="26" s="234" customFormat="1" ht="23.5" customHeight="1" spans="1:4">
      <c r="A26" s="255" t="s">
        <v>1663</v>
      </c>
      <c r="B26" s="207"/>
      <c r="C26" s="219"/>
      <c r="D26" s="257"/>
    </row>
    <row r="27" s="234" customFormat="1" ht="23.5" customHeight="1" spans="1:4">
      <c r="A27" s="256" t="s">
        <v>1664</v>
      </c>
      <c r="B27" s="259"/>
      <c r="C27" s="204"/>
      <c r="D27" s="258"/>
    </row>
    <row r="28" s="234" customFormat="1" ht="23.5" customHeight="1" spans="1:4">
      <c r="A28" s="265" t="s">
        <v>1665</v>
      </c>
      <c r="B28" s="259">
        <v>803</v>
      </c>
      <c r="C28" s="204">
        <v>420</v>
      </c>
      <c r="D28" s="260">
        <v>52.3</v>
      </c>
    </row>
    <row r="29" s="234" customFormat="1" ht="23.5" customHeight="1" spans="1:4">
      <c r="A29" s="256" t="s">
        <v>1666</v>
      </c>
      <c r="B29" s="259">
        <v>12</v>
      </c>
      <c r="C29" s="204"/>
      <c r="D29" s="258"/>
    </row>
    <row r="30" s="234" customFormat="1" ht="23.5" customHeight="1" spans="1:4">
      <c r="A30" s="256" t="s">
        <v>1699</v>
      </c>
      <c r="B30" s="259">
        <v>233</v>
      </c>
      <c r="C30" s="204"/>
      <c r="D30" s="258"/>
    </row>
    <row r="31" s="236" customFormat="1" ht="23.5" customHeight="1" spans="1:4">
      <c r="A31" s="222"/>
      <c r="B31" s="259"/>
      <c r="C31" s="204"/>
      <c r="D31" s="257"/>
    </row>
    <row r="32" s="236" customFormat="1" ht="23.5" customHeight="1" spans="1:4">
      <c r="A32" s="266" t="s">
        <v>1668</v>
      </c>
      <c r="B32" s="261">
        <v>1048</v>
      </c>
      <c r="C32" s="261">
        <v>420</v>
      </c>
      <c r="D32" s="267">
        <f>C32/B32*100</f>
        <v>40.0763358778626</v>
      </c>
    </row>
    <row r="33" s="236" customFormat="1" ht="24" customHeight="1"/>
    <row r="34" s="236" customFormat="1" ht="24" customHeight="1"/>
    <row r="35" s="236" customFormat="1" ht="24" customHeight="1"/>
    <row r="36" s="236" customFormat="1" ht="24" customHeight="1"/>
    <row r="37" s="236" customFormat="1" ht="24" customHeight="1"/>
    <row r="38" s="236" customFormat="1" ht="24" customHeight="1"/>
    <row r="39" s="236" customFormat="1" ht="24" customHeight="1"/>
    <row r="40" s="236" customFormat="1" ht="24" customHeight="1"/>
    <row r="41" s="236" customFormat="1" ht="24" customHeight="1"/>
    <row r="42" s="236" customFormat="1" ht="24" customHeight="1"/>
    <row r="43" s="236" customFormat="1" ht="24" customHeight="1"/>
    <row r="44" s="236" customFormat="1" ht="24" customHeight="1"/>
    <row r="45" s="236" customFormat="1" ht="24" customHeight="1"/>
    <row r="46" s="236" customFormat="1" ht="24" customHeight="1"/>
    <row r="47" s="236" customFormat="1" ht="24" customHeight="1"/>
    <row r="48" s="236" customFormat="1" ht="24" customHeight="1"/>
    <row r="49" s="236" customFormat="1" ht="24" customHeight="1"/>
    <row r="50" s="236" customFormat="1" ht="24" customHeight="1"/>
    <row r="51" s="236" customFormat="1" ht="24" customHeight="1"/>
    <row r="52" s="236" customFormat="1" ht="24" customHeight="1"/>
    <row r="53" s="236" customFormat="1" ht="24" customHeight="1"/>
    <row r="54" s="236" customFormat="1" ht="24" customHeight="1"/>
    <row r="55" s="236" customFormat="1" ht="24" customHeight="1"/>
    <row r="56" s="236" customFormat="1" ht="24" customHeight="1"/>
    <row r="57" s="236" customFormat="1" ht="24" customHeight="1"/>
    <row r="58" s="236" customFormat="1" ht="24" customHeight="1"/>
    <row r="59" s="236" customFormat="1" ht="24" customHeight="1"/>
    <row r="60" s="236" customFormat="1" ht="24" customHeight="1"/>
    <row r="61" s="236" customFormat="1" ht="24" customHeight="1"/>
    <row r="62" s="236" customFormat="1" ht="24" customHeight="1"/>
    <row r="63" s="236" customFormat="1" ht="24" customHeight="1"/>
    <row r="64" s="236" customFormat="1" ht="24" customHeight="1"/>
    <row r="65" s="236" customFormat="1" ht="24" customHeight="1"/>
    <row r="66" s="236" customFormat="1" ht="24" customHeight="1"/>
    <row r="67" s="236" customFormat="1" ht="24" customHeight="1"/>
    <row r="68" s="236" customFormat="1" ht="24" customHeight="1"/>
    <row r="69" s="236" customFormat="1" ht="24" customHeight="1"/>
    <row r="70" s="236" customFormat="1" ht="24" customHeight="1"/>
    <row r="71" s="236" customFormat="1" ht="24" customHeight="1"/>
    <row r="72" s="236" customFormat="1" ht="24" customHeight="1"/>
    <row r="73" s="236" customFormat="1" ht="24" customHeight="1"/>
    <row r="74" s="236" customFormat="1" ht="24" customHeight="1"/>
    <row r="75" s="236" customFormat="1" ht="24" customHeight="1"/>
    <row r="76" s="236" customFormat="1" ht="24" customHeight="1"/>
    <row r="77" s="236" customFormat="1" ht="24" customHeight="1"/>
    <row r="78" s="236" customFormat="1" ht="24" customHeight="1"/>
    <row r="79" s="236" customFormat="1" ht="24" customHeight="1"/>
    <row r="80" s="236" customFormat="1" ht="24" customHeight="1"/>
    <row r="81" s="236" customFormat="1" ht="24" customHeight="1"/>
    <row r="82" s="236" customFormat="1" ht="24" customHeight="1"/>
    <row r="83" s="236" customFormat="1" ht="24" customHeight="1"/>
    <row r="84" s="236" customFormat="1" ht="24" customHeight="1"/>
    <row r="85" s="236" customFormat="1" ht="24" customHeight="1"/>
    <row r="86" s="236" customFormat="1" ht="24" customHeight="1"/>
    <row r="87" s="236" customFormat="1" ht="24" customHeight="1"/>
    <row r="88" s="236" customFormat="1" ht="24" customHeight="1"/>
    <row r="89" s="236" customFormat="1" ht="24" customHeight="1"/>
    <row r="90" s="236" customFormat="1" ht="24" customHeight="1"/>
    <row r="91" s="236" customFormat="1" ht="24" customHeight="1"/>
    <row r="92" s="236" customFormat="1" ht="24" customHeight="1"/>
    <row r="93" s="236" customFormat="1" ht="24" customHeight="1"/>
    <row r="94" s="236" customFormat="1" ht="24" customHeight="1"/>
    <row r="95" s="236" customFormat="1" ht="24" customHeight="1"/>
    <row r="96" s="236" customFormat="1" ht="24" customHeight="1"/>
    <row r="97" s="236" customFormat="1" ht="24" customHeight="1"/>
    <row r="98" s="236" customFormat="1" ht="24" customHeight="1"/>
  </sheetData>
  <mergeCells count="2">
    <mergeCell ref="A2:D2"/>
    <mergeCell ref="C3:D3"/>
  </mergeCells>
  <pageMargins left="0.75" right="0.75" top="1" bottom="1" header="0.5" footer="0.5"/>
  <pageSetup paperSize="9" scale="98"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workbookViewId="0">
      <selection activeCell="D22" sqref="D22"/>
    </sheetView>
  </sheetViews>
  <sheetFormatPr defaultColWidth="8.875" defaultRowHeight="14.25" outlineLevelCol="3"/>
  <cols>
    <col min="1" max="1" width="45.5" style="236" customWidth="1"/>
    <col min="2" max="3" width="12.875" style="236" customWidth="1"/>
    <col min="4" max="4" width="12.875" style="237" customWidth="1"/>
    <col min="5" max="20" width="9" style="236"/>
    <col min="21" max="16384" width="8.875" style="236"/>
  </cols>
  <sheetData>
    <row r="1" s="159" customFormat="1" ht="24" customHeight="1" spans="1:2">
      <c r="A1" s="161" t="s">
        <v>1700</v>
      </c>
      <c r="B1" s="162"/>
    </row>
    <row r="2" s="230" customFormat="1" ht="42" customHeight="1" spans="1:4">
      <c r="A2" s="238" t="s">
        <v>1701</v>
      </c>
      <c r="B2" s="239"/>
      <c r="C2" s="239"/>
      <c r="D2" s="239"/>
    </row>
    <row r="3" s="231" customFormat="1" ht="27" customHeight="1" spans="2:4">
      <c r="B3" s="240" t="s">
        <v>1637</v>
      </c>
      <c r="C3" s="240"/>
      <c r="D3" s="240"/>
    </row>
    <row r="4" s="232" customFormat="1" ht="30" customHeight="1" spans="1:4">
      <c r="A4" s="196" t="s">
        <v>1625</v>
      </c>
      <c r="B4" s="217" t="s">
        <v>1639</v>
      </c>
      <c r="C4" s="217" t="s">
        <v>1640</v>
      </c>
      <c r="D4" s="217" t="s">
        <v>1641</v>
      </c>
    </row>
    <row r="5" s="232" customFormat="1" ht="24" customHeight="1" spans="1:4">
      <c r="A5" s="220" t="s">
        <v>1671</v>
      </c>
      <c r="B5" s="207">
        <v>24</v>
      </c>
      <c r="C5" s="207"/>
      <c r="D5" s="205"/>
    </row>
    <row r="6" s="232" customFormat="1" ht="24" customHeight="1" spans="1:4">
      <c r="A6" s="241" t="s">
        <v>1672</v>
      </c>
      <c r="B6" s="207"/>
      <c r="C6" s="207"/>
      <c r="D6" s="205"/>
    </row>
    <row r="7" s="233" customFormat="1" ht="24" customHeight="1" spans="1:4">
      <c r="A7" s="242" t="s">
        <v>1673</v>
      </c>
      <c r="B7" s="203"/>
      <c r="C7" s="203"/>
      <c r="D7" s="243"/>
    </row>
    <row r="8" s="233" customFormat="1" ht="24" customHeight="1" spans="1:4">
      <c r="A8" s="242" t="s">
        <v>1674</v>
      </c>
      <c r="B8" s="203"/>
      <c r="C8" s="203"/>
      <c r="D8" s="243"/>
    </row>
    <row r="9" s="233" customFormat="1" ht="24" customHeight="1" spans="1:4">
      <c r="A9" s="242" t="s">
        <v>1675</v>
      </c>
      <c r="B9" s="203"/>
      <c r="C9" s="203"/>
      <c r="D9" s="243"/>
    </row>
    <row r="10" s="232" customFormat="1" ht="24" customHeight="1" spans="1:4">
      <c r="A10" s="242" t="s">
        <v>1676</v>
      </c>
      <c r="B10" s="203">
        <v>24</v>
      </c>
      <c r="C10" s="203"/>
      <c r="D10" s="243"/>
    </row>
    <row r="11" s="233" customFormat="1" ht="24" customHeight="1" spans="1:4">
      <c r="A11" s="220" t="s">
        <v>1677</v>
      </c>
      <c r="B11" s="207"/>
      <c r="C11" s="207"/>
      <c r="D11" s="205"/>
    </row>
    <row r="12" s="233" customFormat="1" ht="24" customHeight="1" spans="1:4">
      <c r="A12" s="242" t="s">
        <v>1678</v>
      </c>
      <c r="B12" s="203"/>
      <c r="C12" s="203"/>
      <c r="D12" s="243"/>
    </row>
    <row r="13" s="234" customFormat="1" ht="24" customHeight="1" spans="1:4">
      <c r="A13" s="242" t="s">
        <v>1679</v>
      </c>
      <c r="B13" s="203"/>
      <c r="C13" s="203"/>
      <c r="D13" s="243"/>
    </row>
    <row r="14" s="234" customFormat="1" ht="24" customHeight="1" spans="1:4">
      <c r="A14" s="242" t="s">
        <v>1680</v>
      </c>
      <c r="B14" s="203"/>
      <c r="C14" s="203"/>
      <c r="D14" s="243"/>
    </row>
    <row r="15" s="235" customFormat="1" ht="24" customHeight="1" spans="1:4">
      <c r="A15" s="201" t="s">
        <v>1675</v>
      </c>
      <c r="B15" s="203"/>
      <c r="C15" s="203"/>
      <c r="D15" s="243"/>
    </row>
    <row r="16" s="234" customFormat="1" ht="24" customHeight="1" spans="1:4">
      <c r="A16" s="201" t="s">
        <v>1681</v>
      </c>
      <c r="B16" s="244"/>
      <c r="C16" s="203"/>
      <c r="D16" s="243"/>
    </row>
    <row r="17" s="235" customFormat="1" ht="24" customHeight="1" spans="1:4">
      <c r="A17" s="220" t="s">
        <v>1682</v>
      </c>
      <c r="B17" s="207"/>
      <c r="C17" s="207"/>
      <c r="D17" s="205"/>
    </row>
    <row r="18" s="234" customFormat="1" ht="24" customHeight="1" spans="1:4">
      <c r="A18" s="242" t="s">
        <v>1683</v>
      </c>
      <c r="B18" s="244"/>
      <c r="C18" s="203"/>
      <c r="D18" s="243"/>
    </row>
    <row r="19" s="235" customFormat="1" ht="24" customHeight="1" spans="1:4">
      <c r="A19" s="220" t="s">
        <v>1684</v>
      </c>
      <c r="B19" s="207"/>
      <c r="C19" s="207">
        <v>40</v>
      </c>
      <c r="D19" s="245"/>
    </row>
    <row r="20" s="234" customFormat="1" ht="24" customHeight="1" spans="1:4">
      <c r="A20" s="201" t="s">
        <v>1685</v>
      </c>
      <c r="B20" s="203"/>
      <c r="C20" s="203">
        <v>40</v>
      </c>
      <c r="D20" s="243"/>
    </row>
    <row r="21" s="234" customFormat="1" ht="24" customHeight="1" spans="1:4">
      <c r="A21" s="220" t="s">
        <v>1686</v>
      </c>
      <c r="B21" s="207">
        <v>1024</v>
      </c>
      <c r="C21" s="207">
        <v>380</v>
      </c>
      <c r="D21" s="245">
        <f>C21/B21*100</f>
        <v>37.109375</v>
      </c>
    </row>
    <row r="22" s="234" customFormat="1" ht="24" customHeight="1" spans="1:4">
      <c r="A22" s="206" t="s">
        <v>1687</v>
      </c>
      <c r="B22" s="207">
        <v>1048</v>
      </c>
      <c r="C22" s="207">
        <v>420</v>
      </c>
      <c r="D22" s="245">
        <f>C22/B22*100</f>
        <v>40.0763358778626</v>
      </c>
    </row>
    <row r="23" s="236" customFormat="1" ht="24" customHeight="1" spans="2:4">
      <c r="B23" s="246"/>
      <c r="C23" s="246"/>
      <c r="D23" s="237"/>
    </row>
    <row r="24" s="236" customFormat="1" ht="24" customHeight="1" spans="2:4">
      <c r="B24" s="246"/>
      <c r="C24" s="246"/>
      <c r="D24" s="237"/>
    </row>
    <row r="25" s="236" customFormat="1" ht="24" customHeight="1" spans="2:4">
      <c r="B25" s="247"/>
      <c r="C25" s="247"/>
      <c r="D25" s="237"/>
    </row>
    <row r="26" s="236" customFormat="1" ht="24" customHeight="1" spans="2:4">
      <c r="B26" s="247"/>
      <c r="C26" s="247"/>
      <c r="D26" s="237"/>
    </row>
    <row r="27" s="236" customFormat="1" ht="24" customHeight="1" spans="2:4">
      <c r="B27" s="247"/>
      <c r="C27" s="247"/>
      <c r="D27" s="237"/>
    </row>
    <row r="28" s="236" customFormat="1" ht="24" customHeight="1" spans="1:4">
      <c r="A28" s="248"/>
      <c r="B28" s="247"/>
      <c r="C28" s="247"/>
      <c r="D28" s="237"/>
    </row>
    <row r="29" s="236" customFormat="1" ht="24" customHeight="1" spans="2:4">
      <c r="B29" s="247"/>
      <c r="C29" s="247"/>
      <c r="D29" s="237"/>
    </row>
    <row r="30" s="236" customFormat="1" ht="24" customHeight="1" spans="2:4">
      <c r="B30" s="247"/>
      <c r="C30" s="247"/>
      <c r="D30" s="237"/>
    </row>
    <row r="31" s="236" customFormat="1" ht="24" customHeight="1" spans="2:4">
      <c r="B31" s="247"/>
      <c r="C31" s="247"/>
      <c r="D31" s="237"/>
    </row>
    <row r="32" s="236" customFormat="1" ht="24" customHeight="1" spans="2:4">
      <c r="B32" s="247"/>
      <c r="C32" s="247"/>
      <c r="D32" s="237"/>
    </row>
    <row r="33" s="236" customFormat="1" ht="24" customHeight="1" spans="2:4">
      <c r="B33" s="247"/>
      <c r="C33" s="247"/>
      <c r="D33" s="237"/>
    </row>
    <row r="34" s="236" customFormat="1" ht="24" customHeight="1" spans="1:4">
      <c r="A34" s="249"/>
      <c r="B34" s="246"/>
      <c r="C34" s="246"/>
      <c r="D34" s="237"/>
    </row>
    <row r="35" s="236" customFormat="1" ht="24" customHeight="1" spans="2:4">
      <c r="B35" s="246"/>
      <c r="C35" s="246"/>
      <c r="D35" s="237"/>
    </row>
    <row r="36" s="236" customFormat="1" ht="24" customHeight="1" spans="2:4">
      <c r="B36" s="247"/>
      <c r="C36" s="247"/>
      <c r="D36" s="237"/>
    </row>
    <row r="37" s="236" customFormat="1" ht="24" customHeight="1" spans="2:4">
      <c r="B37" s="247"/>
      <c r="C37" s="247"/>
      <c r="D37" s="237"/>
    </row>
    <row r="38" s="236" customFormat="1" ht="24" customHeight="1" spans="2:4">
      <c r="B38" s="246"/>
      <c r="C38" s="246"/>
      <c r="D38" s="237"/>
    </row>
    <row r="39" s="236" customFormat="1" ht="24" customHeight="1" spans="2:4">
      <c r="B39" s="247"/>
      <c r="C39" s="247"/>
      <c r="D39" s="237"/>
    </row>
    <row r="40" s="236" customFormat="1" ht="24" customHeight="1" spans="1:4">
      <c r="A40" s="249"/>
      <c r="B40" s="246"/>
      <c r="C40" s="246"/>
      <c r="D40" s="237"/>
    </row>
    <row r="41" s="236" customFormat="1" ht="24" customHeight="1" spans="2:4">
      <c r="B41" s="246"/>
      <c r="C41" s="246"/>
      <c r="D41" s="237"/>
    </row>
    <row r="42" s="236" customFormat="1" ht="24" customHeight="1" spans="2:4">
      <c r="B42" s="247"/>
      <c r="C42" s="247"/>
      <c r="D42" s="237"/>
    </row>
    <row r="43" s="236" customFormat="1" ht="24" customHeight="1" spans="2:4">
      <c r="B43" s="247"/>
      <c r="C43" s="247"/>
      <c r="D43" s="237"/>
    </row>
    <row r="44" s="236" customFormat="1" ht="24" customHeight="1" spans="4:4">
      <c r="D44" s="237"/>
    </row>
    <row r="45" s="236" customFormat="1" ht="24" customHeight="1" spans="4:4">
      <c r="D45" s="237"/>
    </row>
    <row r="46" s="236" customFormat="1" ht="24" customHeight="1" spans="4:4">
      <c r="D46" s="237"/>
    </row>
    <row r="47" s="236" customFormat="1" ht="24" customHeight="1" spans="4:4">
      <c r="D47" s="237"/>
    </row>
    <row r="48" s="236" customFormat="1" ht="24" customHeight="1" spans="4:4">
      <c r="D48" s="237"/>
    </row>
    <row r="49" s="236" customFormat="1" ht="24" customHeight="1" spans="4:4">
      <c r="D49" s="237"/>
    </row>
    <row r="50" s="236" customFormat="1" ht="24" customHeight="1" spans="4:4">
      <c r="D50" s="237"/>
    </row>
    <row r="51" s="236" customFormat="1" ht="24" customHeight="1" spans="4:4">
      <c r="D51" s="237"/>
    </row>
    <row r="52" s="236" customFormat="1" ht="24" customHeight="1" spans="4:4">
      <c r="D52" s="237"/>
    </row>
    <row r="53" s="236" customFormat="1" ht="24" customHeight="1" spans="4:4">
      <c r="D53" s="237"/>
    </row>
    <row r="54" s="236" customFormat="1" ht="24" customHeight="1" spans="4:4">
      <c r="D54" s="237"/>
    </row>
    <row r="55" s="236" customFormat="1" ht="24" customHeight="1" spans="4:4">
      <c r="D55" s="237"/>
    </row>
    <row r="56" s="236" customFormat="1" ht="24" customHeight="1" spans="4:4">
      <c r="D56" s="237"/>
    </row>
    <row r="57" s="236" customFormat="1" ht="24" customHeight="1" spans="4:4">
      <c r="D57" s="237"/>
    </row>
    <row r="58" s="236" customFormat="1" ht="24" customHeight="1" spans="4:4">
      <c r="D58" s="237"/>
    </row>
    <row r="59" s="236" customFormat="1" ht="24" customHeight="1" spans="4:4">
      <c r="D59" s="237"/>
    </row>
    <row r="60" s="236" customFormat="1" ht="24" customHeight="1" spans="4:4">
      <c r="D60" s="237"/>
    </row>
    <row r="61" s="236" customFormat="1" ht="24" customHeight="1" spans="4:4">
      <c r="D61" s="237"/>
    </row>
    <row r="62" s="236" customFormat="1" ht="24" customHeight="1" spans="4:4">
      <c r="D62" s="237"/>
    </row>
    <row r="63" s="236" customFormat="1" ht="24" customHeight="1" spans="4:4">
      <c r="D63" s="237"/>
    </row>
    <row r="64" s="236" customFormat="1" ht="24" customHeight="1" spans="4:4">
      <c r="D64" s="237"/>
    </row>
    <row r="65" s="236" customFormat="1" ht="24" customHeight="1" spans="4:4">
      <c r="D65" s="237"/>
    </row>
    <row r="66" s="236" customFormat="1" ht="24" customHeight="1" spans="4:4">
      <c r="D66" s="237"/>
    </row>
    <row r="67" s="236" customFormat="1" ht="24" customHeight="1" spans="4:4">
      <c r="D67" s="237"/>
    </row>
    <row r="68" s="236" customFormat="1" ht="24" customHeight="1" spans="4:4">
      <c r="D68" s="237"/>
    </row>
    <row r="69" s="236" customFormat="1" ht="24" customHeight="1" spans="4:4">
      <c r="D69" s="237"/>
    </row>
    <row r="70" s="236" customFormat="1" ht="24" customHeight="1" spans="4:4">
      <c r="D70" s="237"/>
    </row>
    <row r="71" s="236" customFormat="1" ht="24" customHeight="1" spans="4:4">
      <c r="D71" s="237"/>
    </row>
    <row r="72" s="236" customFormat="1" ht="24" customHeight="1" spans="4:4">
      <c r="D72" s="237"/>
    </row>
    <row r="73" s="236" customFormat="1" ht="24" customHeight="1" spans="4:4">
      <c r="D73" s="237"/>
    </row>
    <row r="74" s="236" customFormat="1" ht="24" customHeight="1" spans="4:4">
      <c r="D74" s="237"/>
    </row>
    <row r="75" s="236" customFormat="1" ht="24" customHeight="1" spans="4:4">
      <c r="D75" s="237"/>
    </row>
    <row r="76" s="236" customFormat="1" ht="24" customHeight="1" spans="4:4">
      <c r="D76" s="237"/>
    </row>
    <row r="77" s="236" customFormat="1" ht="24" customHeight="1" spans="4:4">
      <c r="D77" s="237"/>
    </row>
    <row r="78" s="236" customFormat="1" ht="24" customHeight="1" spans="4:4">
      <c r="D78" s="237"/>
    </row>
    <row r="79" s="236" customFormat="1" ht="24" customHeight="1" spans="4:4">
      <c r="D79" s="237"/>
    </row>
    <row r="80" s="236" customFormat="1" ht="24" customHeight="1" spans="4:4">
      <c r="D80" s="237"/>
    </row>
    <row r="81" s="236" customFormat="1" ht="24" customHeight="1" spans="4:4">
      <c r="D81" s="237"/>
    </row>
    <row r="82" s="236" customFormat="1" ht="24" customHeight="1" spans="4:4">
      <c r="D82" s="237"/>
    </row>
    <row r="83" s="236" customFormat="1" ht="24" customHeight="1" spans="4:4">
      <c r="D83" s="237"/>
    </row>
    <row r="84" s="236" customFormat="1" ht="24" customHeight="1" spans="4:4">
      <c r="D84" s="237"/>
    </row>
    <row r="85" s="236" customFormat="1" ht="24" customHeight="1" spans="4:4">
      <c r="D85" s="237"/>
    </row>
    <row r="86" s="236" customFormat="1" ht="24" customHeight="1" spans="4:4">
      <c r="D86" s="237"/>
    </row>
    <row r="87" s="236" customFormat="1" ht="24" customHeight="1" spans="4:4">
      <c r="D87" s="237"/>
    </row>
    <row r="88" s="236" customFormat="1" ht="24" customHeight="1" spans="4:4">
      <c r="D88" s="237"/>
    </row>
    <row r="89" s="236" customFormat="1" ht="24" customHeight="1" spans="4:4">
      <c r="D89" s="237"/>
    </row>
    <row r="90" s="236" customFormat="1" ht="24" customHeight="1" spans="4:4">
      <c r="D90" s="237"/>
    </row>
    <row r="91" s="236" customFormat="1" ht="24" customHeight="1" spans="4:4">
      <c r="D91" s="237"/>
    </row>
    <row r="92" s="236" customFormat="1" ht="24" customHeight="1" spans="4:4">
      <c r="D92" s="237"/>
    </row>
    <row r="93" s="236" customFormat="1" ht="24" customHeight="1" spans="4:4">
      <c r="D93" s="237"/>
    </row>
    <row r="94" s="236" customFormat="1" ht="24" customHeight="1" spans="4:4">
      <c r="D94" s="237"/>
    </row>
    <row r="95" s="236" customFormat="1" ht="24" customHeight="1" spans="4:4">
      <c r="D95" s="237"/>
    </row>
  </sheetData>
  <mergeCells count="2">
    <mergeCell ref="A2:D2"/>
    <mergeCell ref="B3:D3"/>
  </mergeCells>
  <pageMargins left="0.75" right="0.75" top="1" bottom="1" header="0.5" footer="0.5"/>
  <pageSetup paperSize="9" scale="96"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topLeftCell="A2" workbookViewId="0">
      <selection activeCell="A2" sqref="A2:D2"/>
    </sheetView>
  </sheetViews>
  <sheetFormatPr defaultColWidth="8.875" defaultRowHeight="14.25" outlineLevelCol="3"/>
  <cols>
    <col min="1" max="1" width="28.625" style="212" customWidth="1"/>
    <col min="2" max="2" width="12.625" style="212" customWidth="1"/>
    <col min="3" max="3" width="28.625" style="212" customWidth="1"/>
    <col min="4" max="4" width="12.625" style="212" customWidth="1"/>
    <col min="5" max="24" width="9" style="212"/>
    <col min="25" max="16384" width="8.875" style="212"/>
  </cols>
  <sheetData>
    <row r="1" s="159" customFormat="1" ht="24" customHeight="1" spans="1:2">
      <c r="A1" s="161" t="s">
        <v>1702</v>
      </c>
      <c r="B1" s="162"/>
    </row>
    <row r="2" s="209" customFormat="1" ht="42" customHeight="1" spans="1:4">
      <c r="A2" s="213" t="s">
        <v>1703</v>
      </c>
      <c r="B2" s="214"/>
      <c r="C2" s="214"/>
      <c r="D2" s="214"/>
    </row>
    <row r="3" s="210" customFormat="1" ht="27" customHeight="1" spans="2:4">
      <c r="B3" s="215"/>
      <c r="C3" s="215"/>
      <c r="D3" s="215" t="s">
        <v>2</v>
      </c>
    </row>
    <row r="4" s="211" customFormat="1" ht="30" customHeight="1" spans="1:4">
      <c r="A4" s="216" t="s">
        <v>1042</v>
      </c>
      <c r="B4" s="217" t="s">
        <v>4</v>
      </c>
      <c r="C4" s="216" t="s">
        <v>1043</v>
      </c>
      <c r="D4" s="217" t="s">
        <v>4</v>
      </c>
    </row>
    <row r="5" s="211" customFormat="1" ht="24" customHeight="1" spans="1:4">
      <c r="A5" s="218" t="s">
        <v>1690</v>
      </c>
      <c r="B5" s="219">
        <v>420</v>
      </c>
      <c r="C5" s="220" t="s">
        <v>1691</v>
      </c>
      <c r="D5" s="221">
        <v>40</v>
      </c>
    </row>
    <row r="6" s="211" customFormat="1" ht="24" customHeight="1" spans="1:4">
      <c r="A6" s="218" t="s">
        <v>1046</v>
      </c>
      <c r="B6" s="219"/>
      <c r="C6" s="218" t="s">
        <v>1047</v>
      </c>
      <c r="D6" s="221">
        <v>380</v>
      </c>
    </row>
    <row r="7" s="212" customFormat="1" ht="24" customHeight="1" spans="1:4">
      <c r="A7" s="222" t="s">
        <v>1692</v>
      </c>
      <c r="B7" s="204"/>
      <c r="C7" s="222" t="s">
        <v>1693</v>
      </c>
      <c r="D7" s="223"/>
    </row>
    <row r="8" s="212" customFormat="1" ht="24" customHeight="1" spans="1:4">
      <c r="A8" s="222" t="s">
        <v>1694</v>
      </c>
      <c r="B8" s="204"/>
      <c r="C8" s="224" t="s">
        <v>1695</v>
      </c>
      <c r="D8" s="223">
        <v>380</v>
      </c>
    </row>
    <row r="9" s="212" customFormat="1" ht="24" customHeight="1" spans="1:4">
      <c r="A9" s="225"/>
      <c r="B9" s="226"/>
      <c r="C9" s="224" t="s">
        <v>1696</v>
      </c>
      <c r="D9" s="227"/>
    </row>
    <row r="10" s="212" customFormat="1" ht="24" customHeight="1" spans="1:4">
      <c r="A10" s="228" t="s">
        <v>1084</v>
      </c>
      <c r="B10" s="229">
        <v>420</v>
      </c>
      <c r="C10" s="228" t="s">
        <v>1085</v>
      </c>
      <c r="D10" s="229">
        <v>420</v>
      </c>
    </row>
    <row r="11" s="212" customFormat="1" ht="24" customHeight="1"/>
    <row r="12" s="212" customFormat="1" ht="24" customHeight="1"/>
    <row r="13" s="212" customFormat="1" ht="24" customHeight="1"/>
    <row r="14" s="212" customFormat="1" ht="24" customHeight="1"/>
    <row r="15" s="212" customFormat="1" ht="24" customHeight="1"/>
    <row r="16" s="212" customFormat="1" ht="24" customHeight="1"/>
    <row r="17" s="212" customFormat="1" ht="24" customHeight="1"/>
    <row r="18" s="212" customFormat="1" ht="24" customHeight="1"/>
    <row r="19" s="212" customFormat="1" ht="24" customHeight="1"/>
    <row r="20" s="212" customFormat="1" ht="24" customHeight="1"/>
    <row r="21" s="212" customFormat="1" ht="24" customHeight="1"/>
    <row r="22" s="212" customFormat="1" ht="24" customHeight="1"/>
    <row r="23" s="212" customFormat="1" ht="24" customHeight="1"/>
    <row r="24" s="212" customFormat="1" ht="24" customHeight="1"/>
    <row r="25" s="212" customFormat="1" ht="24" customHeight="1"/>
    <row r="26" s="212" customFormat="1" ht="24" customHeight="1"/>
    <row r="27" s="212" customFormat="1" ht="24" customHeight="1"/>
    <row r="28" s="212" customFormat="1" ht="24" customHeight="1"/>
    <row r="29" s="212" customFormat="1" ht="24" customHeight="1"/>
    <row r="30" s="212" customFormat="1" ht="24" customHeight="1"/>
    <row r="31" s="212" customFormat="1" ht="24" customHeight="1"/>
    <row r="32" s="212" customFormat="1" ht="24" customHeight="1"/>
    <row r="33" s="212" customFormat="1" ht="24" customHeight="1"/>
    <row r="34" s="212" customFormat="1" ht="24" customHeight="1"/>
    <row r="35" s="212" customFormat="1" ht="24" customHeight="1"/>
    <row r="36" s="212" customFormat="1" ht="24" customHeight="1"/>
    <row r="37" s="212" customFormat="1" ht="24" customHeight="1"/>
    <row r="38" s="212" customFormat="1" ht="24" customHeight="1"/>
    <row r="39" s="212" customFormat="1" ht="24" customHeight="1"/>
    <row r="40" s="212" customFormat="1" ht="24" customHeight="1"/>
    <row r="41" s="212" customFormat="1" ht="24" customHeight="1"/>
    <row r="42" s="212" customFormat="1" ht="24" customHeight="1"/>
    <row r="43" s="212" customFormat="1" ht="24" customHeight="1"/>
    <row r="44" s="212" customFormat="1" ht="24" customHeight="1"/>
    <row r="45" s="212" customFormat="1" ht="24" customHeight="1"/>
    <row r="46" s="212" customFormat="1" ht="24" customHeight="1"/>
    <row r="47" s="212" customFormat="1" ht="24" customHeight="1"/>
    <row r="48" s="212" customFormat="1" ht="24" customHeight="1"/>
    <row r="49" s="212" customFormat="1" ht="24" customHeight="1"/>
    <row r="50" s="212" customFormat="1" ht="24" customHeight="1"/>
    <row r="51" s="212" customFormat="1" ht="24" customHeight="1"/>
    <row r="52" s="212" customFormat="1" ht="24" customHeight="1"/>
    <row r="53" s="212" customFormat="1" ht="24" customHeight="1"/>
    <row r="54" s="212" customFormat="1" ht="24" customHeight="1"/>
    <row r="55" s="212" customFormat="1" ht="24" customHeight="1"/>
    <row r="56" s="212" customFormat="1" ht="24" customHeight="1"/>
    <row r="57" s="212" customFormat="1" ht="24" customHeight="1"/>
    <row r="58" s="212" customFormat="1" ht="24" customHeight="1"/>
    <row r="59" s="212" customFormat="1" ht="24" customHeight="1"/>
    <row r="60" s="212" customFormat="1" ht="24" customHeight="1"/>
    <row r="61" s="212" customFormat="1" ht="24" customHeight="1"/>
    <row r="62" s="212" customFormat="1" ht="24" customHeight="1"/>
    <row r="63" s="212" customFormat="1" ht="24" customHeight="1"/>
    <row r="64" s="212" customFormat="1" ht="24" customHeight="1"/>
    <row r="65" s="212" customFormat="1" ht="24" customHeight="1"/>
    <row r="66" s="212" customFormat="1" ht="24" customHeight="1"/>
    <row r="67" s="212" customFormat="1" ht="24" customHeight="1"/>
    <row r="68" s="212" customFormat="1" ht="24" customHeight="1"/>
    <row r="69" s="212" customFormat="1" ht="24" customHeight="1"/>
    <row r="70" s="212" customFormat="1" ht="24" customHeight="1"/>
    <row r="71" s="212" customFormat="1" ht="24" customHeight="1"/>
    <row r="72" s="212" customFormat="1" ht="24" customHeight="1"/>
    <row r="73" s="212" customFormat="1" ht="24" customHeight="1"/>
    <row r="74" s="212" customFormat="1" ht="24" customHeight="1"/>
    <row r="75" s="212" customFormat="1" ht="24" customHeight="1"/>
    <row r="76" s="212" customFormat="1" ht="24" customHeight="1"/>
    <row r="77" s="212" customFormat="1" ht="24" customHeight="1"/>
    <row r="78" s="212" customFormat="1" ht="24" customHeight="1"/>
    <row r="79" s="212" customFormat="1" ht="24" customHeight="1"/>
    <row r="80" s="212" customFormat="1" ht="24" customHeight="1"/>
    <row r="81" s="212" customFormat="1" ht="24" customHeight="1"/>
    <row r="82" s="212" customFormat="1" ht="24" customHeight="1"/>
    <row r="83" s="212" customFormat="1" ht="24" customHeight="1"/>
    <row r="84" s="212" customFormat="1" ht="24" customHeight="1"/>
    <row r="85" s="212" customFormat="1" ht="24" customHeight="1"/>
    <row r="86" s="212" customFormat="1" ht="24" customHeight="1"/>
    <row r="87" s="212" customFormat="1" ht="24" customHeight="1"/>
    <row r="88" s="212" customFormat="1" ht="24" customHeight="1"/>
    <row r="89" s="212" customFormat="1" ht="24" customHeight="1"/>
    <row r="90" s="212" customFormat="1" ht="24" customHeight="1"/>
    <row r="91" s="212" customFormat="1" ht="24" customHeight="1"/>
    <row r="92" s="212" customFormat="1" ht="24" customHeight="1"/>
    <row r="93" s="212" customFormat="1" ht="24" customHeight="1"/>
    <row r="94" s="212" customFormat="1" ht="24" customHeight="1"/>
    <row r="95" s="212" customFormat="1" ht="24" customHeight="1"/>
  </sheetData>
  <mergeCells count="1">
    <mergeCell ref="A2:D2"/>
  </mergeCells>
  <pageMargins left="0.75" right="0.75" top="1" bottom="1" header="0.5" footer="0.5"/>
  <pageSetup paperSize="9" scale="98"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7"/>
  <sheetViews>
    <sheetView view="pageBreakPreview" zoomScaleNormal="100" zoomScaleSheetLayoutView="100" workbookViewId="0">
      <selection activeCell="H20" sqref="H20"/>
    </sheetView>
  </sheetViews>
  <sheetFormatPr defaultColWidth="9" defaultRowHeight="13.5" outlineLevelCol="3"/>
  <cols>
    <col min="1" max="1" width="45" style="53" customWidth="1"/>
    <col min="2" max="4" width="11.25" style="53" customWidth="1"/>
    <col min="5" max="32" width="9" style="53"/>
    <col min="33" max="16384" width="60.625" style="53"/>
  </cols>
  <sheetData>
    <row r="1" s="159" customFormat="1" ht="24" customHeight="1" spans="1:2">
      <c r="A1" s="161" t="s">
        <v>1704</v>
      </c>
      <c r="B1" s="162"/>
    </row>
    <row r="2" s="191" customFormat="1" ht="60" customHeight="1" spans="1:4">
      <c r="A2" s="193" t="s">
        <v>1705</v>
      </c>
      <c r="B2" s="194"/>
      <c r="C2" s="194"/>
      <c r="D2" s="194"/>
    </row>
    <row r="3" s="192" customFormat="1" ht="27" customHeight="1" spans="4:4">
      <c r="D3" s="195" t="s">
        <v>1637</v>
      </c>
    </row>
    <row r="4" ht="36.75" customHeight="1" spans="1:4">
      <c r="A4" s="196" t="s">
        <v>1706</v>
      </c>
      <c r="B4" s="197" t="s">
        <v>1707</v>
      </c>
      <c r="C4" s="197" t="s">
        <v>4</v>
      </c>
      <c r="D4" s="197" t="s">
        <v>1708</v>
      </c>
    </row>
    <row r="5" ht="24" customHeight="1" spans="1:4">
      <c r="A5" s="198" t="s">
        <v>1671</v>
      </c>
      <c r="B5" s="199"/>
      <c r="C5" s="199"/>
      <c r="D5" s="199"/>
    </row>
    <row r="6" ht="24" customHeight="1" spans="1:4">
      <c r="A6" s="200" t="s">
        <v>1709</v>
      </c>
      <c r="B6" s="199"/>
      <c r="C6" s="199"/>
      <c r="D6" s="199"/>
    </row>
    <row r="7" ht="24" customHeight="1" spans="1:4">
      <c r="A7" s="201" t="s">
        <v>1673</v>
      </c>
      <c r="B7" s="199"/>
      <c r="C7" s="199"/>
      <c r="D7" s="199"/>
    </row>
    <row r="8" ht="24" customHeight="1" spans="1:4">
      <c r="A8" s="201" t="s">
        <v>1674</v>
      </c>
      <c r="B8" s="199"/>
      <c r="C8" s="199"/>
      <c r="D8" s="199"/>
    </row>
    <row r="9" ht="24" customHeight="1" spans="1:4">
      <c r="A9" s="201" t="s">
        <v>1675</v>
      </c>
      <c r="B9" s="199"/>
      <c r="C9" s="199"/>
      <c r="D9" s="199"/>
    </row>
    <row r="10" ht="24" customHeight="1" spans="1:4">
      <c r="A10" s="201" t="s">
        <v>1676</v>
      </c>
      <c r="B10" s="199"/>
      <c r="C10" s="199"/>
      <c r="D10" s="199"/>
    </row>
    <row r="11" ht="24" customHeight="1" spans="1:4">
      <c r="A11" s="202" t="s">
        <v>1675</v>
      </c>
      <c r="B11" s="199"/>
      <c r="C11" s="199"/>
      <c r="D11" s="199"/>
    </row>
    <row r="12" ht="24" customHeight="1" spans="1:4">
      <c r="A12" s="202" t="s">
        <v>1675</v>
      </c>
      <c r="B12" s="199"/>
      <c r="C12" s="199"/>
      <c r="D12" s="199"/>
    </row>
    <row r="13" ht="24" customHeight="1" spans="1:4">
      <c r="A13" s="200"/>
      <c r="B13" s="203"/>
      <c r="C13" s="204"/>
      <c r="D13" s="205"/>
    </row>
    <row r="14" ht="24" customHeight="1" spans="1:4">
      <c r="A14" s="206" t="s">
        <v>34</v>
      </c>
      <c r="B14" s="207"/>
      <c r="C14" s="207"/>
      <c r="D14" s="205"/>
    </row>
    <row r="15" ht="24" customHeight="1" spans="1:1">
      <c r="A15" s="208" t="s">
        <v>1246</v>
      </c>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workbookViewId="0">
      <selection activeCell="G12" sqref="G12"/>
    </sheetView>
  </sheetViews>
  <sheetFormatPr defaultColWidth="8.875" defaultRowHeight="14.25"/>
  <cols>
    <col min="1" max="1" width="48.125" style="160" customWidth="1"/>
    <col min="2" max="2" width="32.75" style="160" customWidth="1"/>
    <col min="3" max="3" width="9" style="160"/>
    <col min="4" max="226" width="8.875" style="160"/>
    <col min="227" max="16384" width="8.875" style="174"/>
  </cols>
  <sheetData>
    <row r="1" s="159" customFormat="1" ht="24" customHeight="1" spans="1:2">
      <c r="A1" s="161" t="s">
        <v>1710</v>
      </c>
      <c r="B1" s="162"/>
    </row>
    <row r="2" s="175" customFormat="1" ht="42" customHeight="1" spans="1:228">
      <c r="A2" s="178" t="s">
        <v>1711</v>
      </c>
      <c r="B2" s="178"/>
      <c r="HS2" s="187"/>
      <c r="HT2" s="187"/>
    </row>
    <row r="3" s="176" customFormat="1" ht="27" customHeight="1" spans="2:228">
      <c r="B3" s="179" t="s">
        <v>2</v>
      </c>
      <c r="HS3" s="179"/>
      <c r="HT3" s="179"/>
    </row>
    <row r="4" s="177" customFormat="1" ht="30" customHeight="1" spans="1:228">
      <c r="A4" s="180" t="s">
        <v>1625</v>
      </c>
      <c r="B4" s="181" t="s">
        <v>4</v>
      </c>
      <c r="HS4" s="188"/>
      <c r="HT4" s="188"/>
    </row>
    <row r="5" s="177" customFormat="1" ht="24" customHeight="1" spans="1:226">
      <c r="A5" s="182" t="s">
        <v>1712</v>
      </c>
      <c r="B5" s="183"/>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row>
    <row r="6" s="160" customFormat="1" ht="24" customHeight="1" spans="1:228">
      <c r="A6" s="40" t="s">
        <v>1713</v>
      </c>
      <c r="B6" s="184"/>
      <c r="HS6" s="174"/>
      <c r="HT6" s="174"/>
    </row>
    <row r="7" s="160" customFormat="1" ht="24" customHeight="1" spans="1:228">
      <c r="A7" s="41" t="s">
        <v>1714</v>
      </c>
      <c r="B7" s="184"/>
      <c r="HS7" s="174"/>
      <c r="HT7" s="174"/>
    </row>
    <row r="8" s="160" customFormat="1" ht="24" customHeight="1" spans="1:228">
      <c r="A8" s="41" t="s">
        <v>1715</v>
      </c>
      <c r="B8" s="184"/>
      <c r="HS8" s="174"/>
      <c r="HT8" s="174"/>
    </row>
    <row r="9" s="160" customFormat="1" ht="24" customHeight="1" spans="1:228">
      <c r="A9" s="41" t="s">
        <v>1716</v>
      </c>
      <c r="B9" s="184"/>
      <c r="HS9" s="174"/>
      <c r="HT9" s="174"/>
    </row>
    <row r="10" s="160" customFormat="1" ht="24" customHeight="1" spans="1:228">
      <c r="A10" s="189" t="s">
        <v>1717</v>
      </c>
      <c r="B10" s="184"/>
      <c r="HS10" s="174"/>
      <c r="HT10" s="174"/>
    </row>
    <row r="11" s="177" customFormat="1" ht="24" customHeight="1" spans="1:226">
      <c r="A11" s="182" t="s">
        <v>1718</v>
      </c>
      <c r="B11" s="183"/>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c r="GU11" s="160"/>
      <c r="GV11" s="160"/>
      <c r="GW11" s="160"/>
      <c r="GX11" s="160"/>
      <c r="GY11" s="160"/>
      <c r="GZ11" s="160"/>
      <c r="HA11" s="160"/>
      <c r="HB11" s="160"/>
      <c r="HC11" s="160"/>
      <c r="HD11" s="160"/>
      <c r="HE11" s="160"/>
      <c r="HF11" s="160"/>
      <c r="HG11" s="160"/>
      <c r="HH11" s="160"/>
      <c r="HI11" s="160"/>
      <c r="HJ11" s="160"/>
      <c r="HK11" s="160"/>
      <c r="HL11" s="160"/>
      <c r="HM11" s="160"/>
      <c r="HN11" s="160"/>
      <c r="HO11" s="160"/>
      <c r="HP11" s="160"/>
      <c r="HQ11" s="160"/>
      <c r="HR11" s="160"/>
    </row>
    <row r="12" s="160" customFormat="1" ht="24" customHeight="1" spans="1:228">
      <c r="A12" s="40" t="s">
        <v>1719</v>
      </c>
      <c r="B12" s="184"/>
      <c r="HS12" s="174"/>
      <c r="HT12" s="174"/>
    </row>
    <row r="13" s="160" customFormat="1" ht="24" customHeight="1" spans="1:228">
      <c r="A13" s="41" t="s">
        <v>1720</v>
      </c>
      <c r="B13" s="184"/>
      <c r="HS13" s="174"/>
      <c r="HT13" s="174"/>
    </row>
    <row r="14" s="160" customFormat="1" ht="24" customHeight="1" spans="1:228">
      <c r="A14" s="41" t="s">
        <v>1721</v>
      </c>
      <c r="B14" s="184"/>
      <c r="HS14" s="174"/>
      <c r="HT14" s="174"/>
    </row>
    <row r="15" s="160" customFormat="1" ht="24" customHeight="1" spans="1:228">
      <c r="A15" s="41" t="s">
        <v>1722</v>
      </c>
      <c r="B15" s="184"/>
      <c r="HS15" s="174"/>
      <c r="HT15" s="174"/>
    </row>
    <row r="16" s="177" customFormat="1" ht="24" customHeight="1" spans="1:226">
      <c r="A16" s="182" t="s">
        <v>1723</v>
      </c>
      <c r="B16" s="183"/>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160"/>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160"/>
      <c r="GR16" s="160"/>
      <c r="GS16" s="160"/>
      <c r="GT16" s="160"/>
      <c r="GU16" s="160"/>
      <c r="GV16" s="160"/>
      <c r="GW16" s="160"/>
      <c r="GX16" s="160"/>
      <c r="GY16" s="160"/>
      <c r="GZ16" s="160"/>
      <c r="HA16" s="160"/>
      <c r="HB16" s="160"/>
      <c r="HC16" s="160"/>
      <c r="HD16" s="160"/>
      <c r="HE16" s="160"/>
      <c r="HF16" s="160"/>
      <c r="HG16" s="160"/>
      <c r="HH16" s="160"/>
      <c r="HI16" s="160"/>
      <c r="HJ16" s="160"/>
      <c r="HK16" s="160"/>
      <c r="HL16" s="160"/>
      <c r="HM16" s="160"/>
      <c r="HN16" s="160"/>
      <c r="HO16" s="160"/>
      <c r="HP16" s="160"/>
      <c r="HQ16" s="160"/>
      <c r="HR16" s="160"/>
    </row>
    <row r="17" s="160" customFormat="1" ht="24" customHeight="1" spans="1:228">
      <c r="A17" s="40" t="s">
        <v>1724</v>
      </c>
      <c r="B17" s="184"/>
      <c r="HS17" s="174"/>
      <c r="HT17" s="174"/>
    </row>
    <row r="18" s="160" customFormat="1" ht="24" customHeight="1" spans="1:228">
      <c r="A18" s="40" t="s">
        <v>1725</v>
      </c>
      <c r="B18" s="184"/>
      <c r="HS18" s="174"/>
      <c r="HT18" s="174"/>
    </row>
    <row r="19" s="160" customFormat="1" ht="24" customHeight="1" spans="1:228">
      <c r="A19" s="40" t="s">
        <v>1726</v>
      </c>
      <c r="B19" s="184"/>
      <c r="HS19" s="174"/>
      <c r="HT19" s="174"/>
    </row>
    <row r="20" s="160" customFormat="1" ht="24" customHeight="1" spans="1:228">
      <c r="A20" s="40" t="s">
        <v>1727</v>
      </c>
      <c r="B20" s="184"/>
      <c r="HS20" s="174"/>
      <c r="HT20" s="174"/>
    </row>
    <row r="21" s="177" customFormat="1" ht="24" customHeight="1" spans="1:226">
      <c r="A21" s="182" t="s">
        <v>1728</v>
      </c>
      <c r="B21" s="183"/>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DU21" s="160"/>
      <c r="DV21" s="160"/>
      <c r="DW21" s="160"/>
      <c r="DX21" s="160"/>
      <c r="DY21" s="160"/>
      <c r="DZ21" s="160"/>
      <c r="EA21" s="160"/>
      <c r="EB21" s="160"/>
      <c r="EC21" s="160"/>
      <c r="ED21" s="160"/>
      <c r="EE21" s="160"/>
      <c r="EF21" s="160"/>
      <c r="EG21" s="160"/>
      <c r="EH21" s="160"/>
      <c r="EI21" s="160"/>
      <c r="EJ21" s="160"/>
      <c r="EK21" s="160"/>
      <c r="EL21" s="160"/>
      <c r="EM21" s="160"/>
      <c r="EN21" s="160"/>
      <c r="EO21" s="160"/>
      <c r="EP21" s="160"/>
      <c r="EQ21" s="160"/>
      <c r="ER21" s="160"/>
      <c r="ES21" s="160"/>
      <c r="ET21" s="160"/>
      <c r="EU21" s="160"/>
      <c r="EV21" s="160"/>
      <c r="EW21" s="160"/>
      <c r="EX21" s="160"/>
      <c r="EY21" s="160"/>
      <c r="EZ21" s="160"/>
      <c r="FA21" s="160"/>
      <c r="FB21" s="160"/>
      <c r="FC21" s="160"/>
      <c r="FD21" s="160"/>
      <c r="FE21" s="160"/>
      <c r="FF21" s="160"/>
      <c r="FG21" s="160"/>
      <c r="FH21" s="160"/>
      <c r="FI21" s="160"/>
      <c r="FJ21" s="160"/>
      <c r="FK21" s="160"/>
      <c r="FL21" s="160"/>
      <c r="FM21" s="160"/>
      <c r="FN21" s="160"/>
      <c r="FO21" s="160"/>
      <c r="FP21" s="160"/>
      <c r="FQ21" s="160"/>
      <c r="FR21" s="160"/>
      <c r="FS21" s="160"/>
      <c r="FT21" s="160"/>
      <c r="FU21" s="160"/>
      <c r="FV21" s="160"/>
      <c r="FW21" s="160"/>
      <c r="FX21" s="160"/>
      <c r="FY21" s="160"/>
      <c r="FZ21" s="160"/>
      <c r="GA21" s="160"/>
      <c r="GB21" s="160"/>
      <c r="GC21" s="160"/>
      <c r="GD21" s="160"/>
      <c r="GE21" s="160"/>
      <c r="GF21" s="160"/>
      <c r="GG21" s="160"/>
      <c r="GH21" s="160"/>
      <c r="GI21" s="160"/>
      <c r="GJ21" s="160"/>
      <c r="GK21" s="160"/>
      <c r="GL21" s="160"/>
      <c r="GM21" s="160"/>
      <c r="GN21" s="160"/>
      <c r="GO21" s="160"/>
      <c r="GP21" s="160"/>
      <c r="GQ21" s="160"/>
      <c r="GR21" s="160"/>
      <c r="GS21" s="160"/>
      <c r="GT21" s="160"/>
      <c r="GU21" s="160"/>
      <c r="GV21" s="160"/>
      <c r="GW21" s="160"/>
      <c r="GX21" s="160"/>
      <c r="GY21" s="160"/>
      <c r="GZ21" s="160"/>
      <c r="HA21" s="160"/>
      <c r="HB21" s="160"/>
      <c r="HC21" s="160"/>
      <c r="HD21" s="160"/>
      <c r="HE21" s="160"/>
      <c r="HF21" s="160"/>
      <c r="HG21" s="160"/>
      <c r="HH21" s="160"/>
      <c r="HI21" s="160"/>
      <c r="HJ21" s="160"/>
      <c r="HK21" s="160"/>
      <c r="HL21" s="160"/>
      <c r="HM21" s="160"/>
      <c r="HN21" s="160"/>
      <c r="HO21" s="160"/>
      <c r="HP21" s="160"/>
      <c r="HQ21" s="160"/>
      <c r="HR21" s="160"/>
    </row>
    <row r="22" s="160" customFormat="1" ht="24" customHeight="1" spans="1:2">
      <c r="A22" s="40" t="s">
        <v>1729</v>
      </c>
      <c r="B22" s="184"/>
    </row>
    <row r="23" s="160" customFormat="1" ht="24" customHeight="1" spans="1:2">
      <c r="A23" s="40" t="s">
        <v>1730</v>
      </c>
      <c r="B23" s="184"/>
    </row>
    <row r="24" s="160" customFormat="1" ht="24" customHeight="1" spans="1:2">
      <c r="A24" s="40" t="s">
        <v>1731</v>
      </c>
      <c r="B24" s="184"/>
    </row>
    <row r="25" s="160" customFormat="1" ht="24" customHeight="1" spans="1:2">
      <c r="A25" s="40" t="s">
        <v>1732</v>
      </c>
      <c r="B25" s="184"/>
    </row>
    <row r="26" s="160" customFormat="1" ht="24" customHeight="1" spans="1:2">
      <c r="A26" s="40" t="s">
        <v>1733</v>
      </c>
      <c r="B26" s="184"/>
    </row>
    <row r="27" s="177" customFormat="1" ht="24" customHeight="1" spans="1:226">
      <c r="A27" s="167" t="s">
        <v>1734</v>
      </c>
      <c r="B27" s="183"/>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c r="DE27" s="160"/>
      <c r="DF27" s="160"/>
      <c r="DG27" s="160"/>
      <c r="DH27" s="160"/>
      <c r="DI27" s="160"/>
      <c r="DJ27" s="160"/>
      <c r="DK27" s="160"/>
      <c r="DL27" s="160"/>
      <c r="DM27" s="160"/>
      <c r="DN27" s="160"/>
      <c r="DO27" s="160"/>
      <c r="DP27" s="160"/>
      <c r="DQ27" s="160"/>
      <c r="DR27" s="160"/>
      <c r="DS27" s="160"/>
      <c r="DT27" s="160"/>
      <c r="DU27" s="160"/>
      <c r="DV27" s="160"/>
      <c r="DW27" s="160"/>
      <c r="DX27" s="160"/>
      <c r="DY27" s="160"/>
      <c r="DZ27" s="160"/>
      <c r="EA27" s="160"/>
      <c r="EB27" s="160"/>
      <c r="EC27" s="160"/>
      <c r="ED27" s="160"/>
      <c r="EE27" s="160"/>
      <c r="EF27" s="160"/>
      <c r="EG27" s="160"/>
      <c r="EH27" s="160"/>
      <c r="EI27" s="160"/>
      <c r="EJ27" s="160"/>
      <c r="EK27" s="160"/>
      <c r="EL27" s="160"/>
      <c r="EM27" s="160"/>
      <c r="EN27" s="160"/>
      <c r="EO27" s="160"/>
      <c r="EP27" s="160"/>
      <c r="EQ27" s="160"/>
      <c r="ER27" s="160"/>
      <c r="ES27" s="160"/>
      <c r="ET27" s="160"/>
      <c r="EU27" s="160"/>
      <c r="EV27" s="160"/>
      <c r="EW27" s="160"/>
      <c r="EX27" s="160"/>
      <c r="EY27" s="160"/>
      <c r="EZ27" s="160"/>
      <c r="FA27" s="160"/>
      <c r="FB27" s="160"/>
      <c r="FC27" s="160"/>
      <c r="FD27" s="160"/>
      <c r="FE27" s="160"/>
      <c r="FF27" s="160"/>
      <c r="FG27" s="160"/>
      <c r="FH27" s="160"/>
      <c r="FI27" s="160"/>
      <c r="FJ27" s="160"/>
      <c r="FK27" s="160"/>
      <c r="FL27" s="160"/>
      <c r="FM27" s="160"/>
      <c r="FN27" s="160"/>
      <c r="FO27" s="160"/>
      <c r="FP27" s="160"/>
      <c r="FQ27" s="160"/>
      <c r="FR27" s="160"/>
      <c r="FS27" s="160"/>
      <c r="FT27" s="160"/>
      <c r="FU27" s="160"/>
      <c r="FV27" s="160"/>
      <c r="FW27" s="160"/>
      <c r="FX27" s="160"/>
      <c r="FY27" s="160"/>
      <c r="FZ27" s="160"/>
      <c r="GA27" s="160"/>
      <c r="GB27" s="160"/>
      <c r="GC27" s="160"/>
      <c r="GD27" s="160"/>
      <c r="GE27" s="160"/>
      <c r="GF27" s="160"/>
      <c r="GG27" s="160"/>
      <c r="GH27" s="160"/>
      <c r="GI27" s="160"/>
      <c r="GJ27" s="160"/>
      <c r="GK27" s="160"/>
      <c r="GL27" s="160"/>
      <c r="GM27" s="160"/>
      <c r="GN27" s="160"/>
      <c r="GO27" s="160"/>
      <c r="GP27" s="160"/>
      <c r="GQ27" s="160"/>
      <c r="GR27" s="160"/>
      <c r="GS27" s="160"/>
      <c r="GT27" s="160"/>
      <c r="GU27" s="160"/>
      <c r="GV27" s="160"/>
      <c r="GW27" s="160"/>
      <c r="GX27" s="160"/>
      <c r="GY27" s="160"/>
      <c r="GZ27" s="160"/>
      <c r="HA27" s="160"/>
      <c r="HB27" s="160"/>
      <c r="HC27" s="160"/>
      <c r="HD27" s="160"/>
      <c r="HE27" s="160"/>
      <c r="HF27" s="160"/>
      <c r="HG27" s="160"/>
      <c r="HH27" s="160"/>
      <c r="HI27" s="160"/>
      <c r="HJ27" s="160"/>
      <c r="HK27" s="160"/>
      <c r="HL27" s="160"/>
      <c r="HM27" s="160"/>
      <c r="HN27" s="160"/>
      <c r="HO27" s="160"/>
      <c r="HP27" s="160"/>
      <c r="HQ27" s="160"/>
      <c r="HR27" s="160"/>
    </row>
    <row r="28" s="160" customFormat="1" ht="24" customHeight="1" spans="1:2">
      <c r="A28" s="40" t="s">
        <v>1735</v>
      </c>
      <c r="B28" s="184"/>
    </row>
    <row r="29" s="160" customFormat="1" ht="24" customHeight="1" spans="1:2">
      <c r="A29" s="40" t="s">
        <v>1736</v>
      </c>
      <c r="B29" s="184"/>
    </row>
    <row r="30" s="160" customFormat="1" ht="24" customHeight="1" spans="1:2">
      <c r="A30" s="40" t="s">
        <v>1737</v>
      </c>
      <c r="B30" s="184"/>
    </row>
    <row r="31" s="160" customFormat="1" ht="24" customHeight="1" spans="1:2">
      <c r="A31" s="40" t="s">
        <v>1738</v>
      </c>
      <c r="B31" s="184"/>
    </row>
    <row r="32" s="160" customFormat="1" ht="24" customHeight="1" spans="1:2">
      <c r="A32" s="40" t="s">
        <v>1739</v>
      </c>
      <c r="B32" s="184"/>
    </row>
    <row r="33" s="160" customFormat="1" ht="24" customHeight="1" spans="1:2">
      <c r="A33" s="40" t="s">
        <v>1740</v>
      </c>
      <c r="B33" s="184"/>
    </row>
    <row r="34" s="177" customFormat="1" ht="24" customHeight="1" spans="1:226">
      <c r="A34" s="167" t="s">
        <v>1741</v>
      </c>
      <c r="B34" s="183"/>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0"/>
      <c r="CL34" s="160"/>
      <c r="CM34" s="160"/>
      <c r="CN34" s="160"/>
      <c r="CO34" s="160"/>
      <c r="CP34" s="160"/>
      <c r="CQ34" s="160"/>
      <c r="CR34" s="160"/>
      <c r="CS34" s="160"/>
      <c r="CT34" s="160"/>
      <c r="CU34" s="160"/>
      <c r="CV34" s="160"/>
      <c r="CW34" s="160"/>
      <c r="CX34" s="160"/>
      <c r="CY34" s="160"/>
      <c r="CZ34" s="160"/>
      <c r="DA34" s="160"/>
      <c r="DB34" s="160"/>
      <c r="DC34" s="160"/>
      <c r="DD34" s="160"/>
      <c r="DE34" s="160"/>
      <c r="DF34" s="160"/>
      <c r="DG34" s="160"/>
      <c r="DH34" s="160"/>
      <c r="DI34" s="160"/>
      <c r="DJ34" s="160"/>
      <c r="DK34" s="160"/>
      <c r="DL34" s="160"/>
      <c r="DM34" s="160"/>
      <c r="DN34" s="160"/>
      <c r="DO34" s="160"/>
      <c r="DP34" s="160"/>
      <c r="DQ34" s="160"/>
      <c r="DR34" s="160"/>
      <c r="DS34" s="160"/>
      <c r="DT34" s="160"/>
      <c r="DU34" s="160"/>
      <c r="DV34" s="160"/>
      <c r="DW34" s="160"/>
      <c r="DX34" s="160"/>
      <c r="DY34" s="160"/>
      <c r="DZ34" s="160"/>
      <c r="EA34" s="160"/>
      <c r="EB34" s="160"/>
      <c r="EC34" s="160"/>
      <c r="ED34" s="160"/>
      <c r="EE34" s="160"/>
      <c r="EF34" s="160"/>
      <c r="EG34" s="160"/>
      <c r="EH34" s="160"/>
      <c r="EI34" s="160"/>
      <c r="EJ34" s="160"/>
      <c r="EK34" s="160"/>
      <c r="EL34" s="160"/>
      <c r="EM34" s="160"/>
      <c r="EN34" s="160"/>
      <c r="EO34" s="160"/>
      <c r="EP34" s="160"/>
      <c r="EQ34" s="160"/>
      <c r="ER34" s="160"/>
      <c r="ES34" s="160"/>
      <c r="ET34" s="160"/>
      <c r="EU34" s="160"/>
      <c r="EV34" s="160"/>
      <c r="EW34" s="160"/>
      <c r="EX34" s="160"/>
      <c r="EY34" s="160"/>
      <c r="EZ34" s="160"/>
      <c r="FA34" s="160"/>
      <c r="FB34" s="160"/>
      <c r="FC34" s="160"/>
      <c r="FD34" s="160"/>
      <c r="FE34" s="160"/>
      <c r="FF34" s="160"/>
      <c r="FG34" s="160"/>
      <c r="FH34" s="160"/>
      <c r="FI34" s="160"/>
      <c r="FJ34" s="160"/>
      <c r="FK34" s="160"/>
      <c r="FL34" s="160"/>
      <c r="FM34" s="160"/>
      <c r="FN34" s="160"/>
      <c r="FO34" s="160"/>
      <c r="FP34" s="160"/>
      <c r="FQ34" s="160"/>
      <c r="FR34" s="160"/>
      <c r="FS34" s="160"/>
      <c r="FT34" s="160"/>
      <c r="FU34" s="160"/>
      <c r="FV34" s="160"/>
      <c r="FW34" s="160"/>
      <c r="FX34" s="160"/>
      <c r="FY34" s="160"/>
      <c r="FZ34" s="160"/>
      <c r="GA34" s="160"/>
      <c r="GB34" s="160"/>
      <c r="GC34" s="160"/>
      <c r="GD34" s="160"/>
      <c r="GE34" s="160"/>
      <c r="GF34" s="160"/>
      <c r="GG34" s="160"/>
      <c r="GH34" s="160"/>
      <c r="GI34" s="160"/>
      <c r="GJ34" s="160"/>
      <c r="GK34" s="160"/>
      <c r="GL34" s="160"/>
      <c r="GM34" s="160"/>
      <c r="GN34" s="160"/>
      <c r="GO34" s="160"/>
      <c r="GP34" s="160"/>
      <c r="GQ34" s="160"/>
      <c r="GR34" s="160"/>
      <c r="GS34" s="160"/>
      <c r="GT34" s="160"/>
      <c r="GU34" s="160"/>
      <c r="GV34" s="160"/>
      <c r="GW34" s="160"/>
      <c r="GX34" s="160"/>
      <c r="GY34" s="160"/>
      <c r="GZ34" s="160"/>
      <c r="HA34" s="160"/>
      <c r="HB34" s="160"/>
      <c r="HC34" s="160"/>
      <c r="HD34" s="160"/>
      <c r="HE34" s="160"/>
      <c r="HF34" s="160"/>
      <c r="HG34" s="160"/>
      <c r="HH34" s="160"/>
      <c r="HI34" s="160"/>
      <c r="HJ34" s="160"/>
      <c r="HK34" s="160"/>
      <c r="HL34" s="160"/>
      <c r="HM34" s="160"/>
      <c r="HN34" s="160"/>
      <c r="HO34" s="160"/>
      <c r="HP34" s="160"/>
      <c r="HQ34" s="160"/>
      <c r="HR34" s="160"/>
    </row>
    <row r="35" s="160" customFormat="1" ht="24" customHeight="1" spans="1:2">
      <c r="A35" s="40" t="s">
        <v>1742</v>
      </c>
      <c r="B35" s="184"/>
    </row>
    <row r="36" s="160" customFormat="1" ht="24" customHeight="1" spans="1:2">
      <c r="A36" s="40" t="s">
        <v>1743</v>
      </c>
      <c r="B36" s="184"/>
    </row>
    <row r="37" s="160" customFormat="1" ht="24" customHeight="1" spans="1:2">
      <c r="A37" s="40" t="s">
        <v>1744</v>
      </c>
      <c r="B37" s="184"/>
    </row>
    <row r="38" s="160" customFormat="1" ht="24" customHeight="1" spans="1:2">
      <c r="A38" s="40" t="s">
        <v>1745</v>
      </c>
      <c r="B38" s="184"/>
    </row>
    <row r="39" s="160" customFormat="1" ht="24" customHeight="1" spans="1:2">
      <c r="A39" s="40" t="s">
        <v>1746</v>
      </c>
      <c r="B39" s="184"/>
    </row>
    <row r="40" s="160" customFormat="1" ht="24" customHeight="1" spans="1:2">
      <c r="A40" s="167" t="s">
        <v>1747</v>
      </c>
      <c r="B40" s="183"/>
    </row>
    <row r="41" s="160" customFormat="1" ht="24" customHeight="1" spans="1:2">
      <c r="A41" s="40" t="s">
        <v>1748</v>
      </c>
      <c r="B41" s="184"/>
    </row>
    <row r="42" s="160" customFormat="1" ht="24" customHeight="1" spans="1:2">
      <c r="A42" s="40" t="s">
        <v>1749</v>
      </c>
      <c r="B42" s="184"/>
    </row>
    <row r="43" s="160" customFormat="1" ht="24" customHeight="1" spans="1:2">
      <c r="A43" s="40" t="s">
        <v>1750</v>
      </c>
      <c r="B43" s="184"/>
    </row>
    <row r="44" s="160" customFormat="1" ht="24" customHeight="1" spans="1:2">
      <c r="A44" s="40" t="s">
        <v>1751</v>
      </c>
      <c r="B44" s="184"/>
    </row>
    <row r="45" s="160" customFormat="1" ht="24" customHeight="1" spans="1:2">
      <c r="A45" s="40"/>
      <c r="B45" s="184"/>
    </row>
    <row r="46" s="160" customFormat="1" ht="24" customHeight="1" spans="1:2">
      <c r="A46" s="185" t="s">
        <v>1752</v>
      </c>
      <c r="B46" s="183"/>
    </row>
    <row r="47" s="160" customFormat="1" ht="54" customHeight="1" spans="1:256">
      <c r="A47" s="173" t="s">
        <v>1753</v>
      </c>
      <c r="B47" s="173"/>
      <c r="HS47" s="174"/>
      <c r="HT47" s="174"/>
      <c r="HU47" s="174"/>
      <c r="HV47" s="174"/>
      <c r="HW47" s="174"/>
      <c r="HX47" s="174"/>
      <c r="HY47" s="174"/>
      <c r="HZ47" s="174"/>
      <c r="IA47" s="174"/>
      <c r="IB47" s="174"/>
      <c r="IC47" s="174"/>
      <c r="ID47" s="174"/>
      <c r="IE47" s="174"/>
      <c r="IF47" s="174"/>
      <c r="IG47" s="174"/>
      <c r="IH47" s="174"/>
      <c r="II47" s="174"/>
      <c r="IJ47" s="174"/>
      <c r="IK47" s="174"/>
      <c r="IL47" s="174"/>
      <c r="IM47" s="174"/>
      <c r="IN47" s="174"/>
      <c r="IO47" s="174"/>
      <c r="IP47" s="174"/>
      <c r="IQ47" s="174"/>
      <c r="IR47" s="174"/>
      <c r="IS47" s="174"/>
      <c r="IT47" s="174"/>
      <c r="IU47" s="174"/>
      <c r="IV47" s="174"/>
    </row>
    <row r="48" s="174" customFormat="1" ht="24" customHeight="1" spans="1:226">
      <c r="A48" s="160" t="s">
        <v>1754</v>
      </c>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160"/>
      <c r="CA48" s="160"/>
      <c r="CB48" s="160"/>
      <c r="CC48" s="160"/>
      <c r="CD48" s="160"/>
      <c r="CE48" s="160"/>
      <c r="CF48" s="160"/>
      <c r="CG48" s="160"/>
      <c r="CH48" s="160"/>
      <c r="CI48" s="160"/>
      <c r="CJ48" s="160"/>
      <c r="CK48" s="160"/>
      <c r="CL48" s="160"/>
      <c r="CM48" s="160"/>
      <c r="CN48" s="160"/>
      <c r="CO48" s="160"/>
      <c r="CP48" s="160"/>
      <c r="CQ48" s="160"/>
      <c r="CR48" s="160"/>
      <c r="CS48" s="160"/>
      <c r="CT48" s="160"/>
      <c r="CU48" s="160"/>
      <c r="CV48" s="160"/>
      <c r="CW48" s="160"/>
      <c r="CX48" s="160"/>
      <c r="CY48" s="160"/>
      <c r="CZ48" s="160"/>
      <c r="DA48" s="160"/>
      <c r="DB48" s="160"/>
      <c r="DC48" s="160"/>
      <c r="DD48" s="160"/>
      <c r="DE48" s="160"/>
      <c r="DF48" s="160"/>
      <c r="DG48" s="160"/>
      <c r="DH48" s="160"/>
      <c r="DI48" s="160"/>
      <c r="DJ48" s="160"/>
      <c r="DK48" s="160"/>
      <c r="DL48" s="160"/>
      <c r="DM48" s="160"/>
      <c r="DN48" s="160"/>
      <c r="DO48" s="160"/>
      <c r="DP48" s="160"/>
      <c r="DQ48" s="160"/>
      <c r="DR48" s="160"/>
      <c r="DS48" s="160"/>
      <c r="DT48" s="160"/>
      <c r="DU48" s="160"/>
      <c r="DV48" s="160"/>
      <c r="DW48" s="160"/>
      <c r="DX48" s="160"/>
      <c r="DY48" s="160"/>
      <c r="DZ48" s="160"/>
      <c r="EA48" s="160"/>
      <c r="EB48" s="160"/>
      <c r="EC48" s="160"/>
      <c r="ED48" s="160"/>
      <c r="EE48" s="160"/>
      <c r="EF48" s="160"/>
      <c r="EG48" s="160"/>
      <c r="EH48" s="160"/>
      <c r="EI48" s="160"/>
      <c r="EJ48" s="160"/>
      <c r="EK48" s="160"/>
      <c r="EL48" s="160"/>
      <c r="EM48" s="160"/>
      <c r="EN48" s="160"/>
      <c r="EO48" s="160"/>
      <c r="EP48" s="160"/>
      <c r="EQ48" s="160"/>
      <c r="ER48" s="160"/>
      <c r="ES48" s="160"/>
      <c r="ET48" s="160"/>
      <c r="EU48" s="160"/>
      <c r="EV48" s="160"/>
      <c r="EW48" s="160"/>
      <c r="EX48" s="160"/>
      <c r="EY48" s="160"/>
      <c r="EZ48" s="160"/>
      <c r="FA48" s="160"/>
      <c r="FB48" s="160"/>
      <c r="FC48" s="160"/>
      <c r="FD48" s="160"/>
      <c r="FE48" s="160"/>
      <c r="FF48" s="160"/>
      <c r="FG48" s="160"/>
      <c r="FH48" s="160"/>
      <c r="FI48" s="160"/>
      <c r="FJ48" s="160"/>
      <c r="FK48" s="160"/>
      <c r="FL48" s="160"/>
      <c r="FM48" s="160"/>
      <c r="FN48" s="160"/>
      <c r="FO48" s="160"/>
      <c r="FP48" s="160"/>
      <c r="FQ48" s="160"/>
      <c r="FR48" s="160"/>
      <c r="FS48" s="160"/>
      <c r="FT48" s="160"/>
      <c r="FU48" s="160"/>
      <c r="FV48" s="160"/>
      <c r="FW48" s="160"/>
      <c r="FX48" s="160"/>
      <c r="FY48" s="160"/>
      <c r="FZ48" s="160"/>
      <c r="GA48" s="160"/>
      <c r="GB48" s="160"/>
      <c r="GC48" s="160"/>
      <c r="GD48" s="160"/>
      <c r="GE48" s="160"/>
      <c r="GF48" s="160"/>
      <c r="GG48" s="160"/>
      <c r="GH48" s="160"/>
      <c r="GI48" s="160"/>
      <c r="GJ48" s="160"/>
      <c r="GK48" s="160"/>
      <c r="GL48" s="160"/>
      <c r="GM48" s="160"/>
      <c r="GN48" s="160"/>
      <c r="GO48" s="160"/>
      <c r="GP48" s="160"/>
      <c r="GQ48" s="160"/>
      <c r="GR48" s="160"/>
      <c r="GS48" s="160"/>
      <c r="GT48" s="160"/>
      <c r="GU48" s="160"/>
      <c r="GV48" s="160"/>
      <c r="GW48" s="160"/>
      <c r="GX48" s="160"/>
      <c r="GY48" s="160"/>
      <c r="GZ48" s="160"/>
      <c r="HA48" s="160"/>
      <c r="HB48" s="160"/>
      <c r="HC48" s="160"/>
      <c r="HD48" s="160"/>
      <c r="HE48" s="160"/>
      <c r="HF48" s="160"/>
      <c r="HG48" s="160"/>
      <c r="HH48" s="160"/>
      <c r="HI48" s="160"/>
      <c r="HJ48" s="160"/>
      <c r="HK48" s="160"/>
      <c r="HL48" s="160"/>
      <c r="HM48" s="160"/>
      <c r="HN48" s="160"/>
      <c r="HO48" s="160"/>
      <c r="HP48" s="160"/>
      <c r="HQ48" s="160"/>
      <c r="HR48" s="160"/>
    </row>
    <row r="49" s="174" customFormat="1" ht="24" customHeight="1" spans="1:226">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0"/>
      <c r="BS49" s="160"/>
      <c r="BT49" s="160"/>
      <c r="BU49" s="160"/>
      <c r="BV49" s="160"/>
      <c r="BW49" s="160"/>
      <c r="BX49" s="160"/>
      <c r="BY49" s="160"/>
      <c r="BZ49" s="160"/>
      <c r="CA49" s="160"/>
      <c r="CB49" s="160"/>
      <c r="CC49" s="160"/>
      <c r="CD49" s="160"/>
      <c r="CE49" s="160"/>
      <c r="CF49" s="160"/>
      <c r="CG49" s="160"/>
      <c r="CH49" s="160"/>
      <c r="CI49" s="160"/>
      <c r="CJ49" s="160"/>
      <c r="CK49" s="160"/>
      <c r="CL49" s="160"/>
      <c r="CM49" s="160"/>
      <c r="CN49" s="160"/>
      <c r="CO49" s="160"/>
      <c r="CP49" s="160"/>
      <c r="CQ49" s="160"/>
      <c r="CR49" s="160"/>
      <c r="CS49" s="160"/>
      <c r="CT49" s="160"/>
      <c r="CU49" s="160"/>
      <c r="CV49" s="160"/>
      <c r="CW49" s="160"/>
      <c r="CX49" s="160"/>
      <c r="CY49" s="160"/>
      <c r="CZ49" s="160"/>
      <c r="DA49" s="160"/>
      <c r="DB49" s="160"/>
      <c r="DC49" s="160"/>
      <c r="DD49" s="160"/>
      <c r="DE49" s="160"/>
      <c r="DF49" s="160"/>
      <c r="DG49" s="160"/>
      <c r="DH49" s="160"/>
      <c r="DI49" s="160"/>
      <c r="DJ49" s="160"/>
      <c r="DK49" s="160"/>
      <c r="DL49" s="160"/>
      <c r="DM49" s="160"/>
      <c r="DN49" s="160"/>
      <c r="DO49" s="160"/>
      <c r="DP49" s="160"/>
      <c r="DQ49" s="160"/>
      <c r="DR49" s="160"/>
      <c r="DS49" s="160"/>
      <c r="DT49" s="160"/>
      <c r="DU49" s="160"/>
      <c r="DV49" s="160"/>
      <c r="DW49" s="160"/>
      <c r="DX49" s="160"/>
      <c r="DY49" s="160"/>
      <c r="DZ49" s="160"/>
      <c r="EA49" s="160"/>
      <c r="EB49" s="160"/>
      <c r="EC49" s="160"/>
      <c r="ED49" s="160"/>
      <c r="EE49" s="160"/>
      <c r="EF49" s="160"/>
      <c r="EG49" s="160"/>
      <c r="EH49" s="160"/>
      <c r="EI49" s="160"/>
      <c r="EJ49" s="160"/>
      <c r="EK49" s="160"/>
      <c r="EL49" s="160"/>
      <c r="EM49" s="160"/>
      <c r="EN49" s="160"/>
      <c r="EO49" s="160"/>
      <c r="EP49" s="160"/>
      <c r="EQ49" s="160"/>
      <c r="ER49" s="160"/>
      <c r="ES49" s="160"/>
      <c r="ET49" s="160"/>
      <c r="EU49" s="160"/>
      <c r="EV49" s="160"/>
      <c r="EW49" s="160"/>
      <c r="EX49" s="160"/>
      <c r="EY49" s="160"/>
      <c r="EZ49" s="160"/>
      <c r="FA49" s="160"/>
      <c r="FB49" s="160"/>
      <c r="FC49" s="160"/>
      <c r="FD49" s="160"/>
      <c r="FE49" s="160"/>
      <c r="FF49" s="160"/>
      <c r="FG49" s="160"/>
      <c r="FH49" s="160"/>
      <c r="FI49" s="160"/>
      <c r="FJ49" s="160"/>
      <c r="FK49" s="160"/>
      <c r="FL49" s="160"/>
      <c r="FM49" s="160"/>
      <c r="FN49" s="160"/>
      <c r="FO49" s="160"/>
      <c r="FP49" s="160"/>
      <c r="FQ49" s="160"/>
      <c r="FR49" s="160"/>
      <c r="FS49" s="160"/>
      <c r="FT49" s="160"/>
      <c r="FU49" s="160"/>
      <c r="FV49" s="160"/>
      <c r="FW49" s="160"/>
      <c r="FX49" s="160"/>
      <c r="FY49" s="160"/>
      <c r="FZ49" s="160"/>
      <c r="GA49" s="160"/>
      <c r="GB49" s="160"/>
      <c r="GC49" s="160"/>
      <c r="GD49" s="160"/>
      <c r="GE49" s="160"/>
      <c r="GF49" s="160"/>
      <c r="GG49" s="160"/>
      <c r="GH49" s="160"/>
      <c r="GI49" s="160"/>
      <c r="GJ49" s="160"/>
      <c r="GK49" s="160"/>
      <c r="GL49" s="160"/>
      <c r="GM49" s="160"/>
      <c r="GN49" s="160"/>
      <c r="GO49" s="160"/>
      <c r="GP49" s="160"/>
      <c r="GQ49" s="160"/>
      <c r="GR49" s="160"/>
      <c r="GS49" s="160"/>
      <c r="GT49" s="160"/>
      <c r="GU49" s="160"/>
      <c r="GV49" s="160"/>
      <c r="GW49" s="160"/>
      <c r="GX49" s="160"/>
      <c r="GY49" s="160"/>
      <c r="GZ49" s="160"/>
      <c r="HA49" s="160"/>
      <c r="HB49" s="160"/>
      <c r="HC49" s="160"/>
      <c r="HD49" s="160"/>
      <c r="HE49" s="160"/>
      <c r="HF49" s="160"/>
      <c r="HG49" s="160"/>
      <c r="HH49" s="160"/>
      <c r="HI49" s="160"/>
      <c r="HJ49" s="160"/>
      <c r="HK49" s="160"/>
      <c r="HL49" s="160"/>
      <c r="HM49" s="160"/>
      <c r="HN49" s="160"/>
      <c r="HO49" s="160"/>
      <c r="HP49" s="160"/>
      <c r="HQ49" s="160"/>
      <c r="HR49" s="160"/>
    </row>
    <row r="50" s="174" customFormat="1" ht="24" customHeight="1" spans="1:226">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0"/>
      <c r="CK50" s="160"/>
      <c r="CL50" s="160"/>
      <c r="CM50" s="160"/>
      <c r="CN50" s="160"/>
      <c r="CO50" s="160"/>
      <c r="CP50" s="160"/>
      <c r="CQ50" s="160"/>
      <c r="CR50" s="160"/>
      <c r="CS50" s="160"/>
      <c r="CT50" s="160"/>
      <c r="CU50" s="160"/>
      <c r="CV50" s="160"/>
      <c r="CW50" s="160"/>
      <c r="CX50" s="160"/>
      <c r="CY50" s="160"/>
      <c r="CZ50" s="160"/>
      <c r="DA50" s="160"/>
      <c r="DB50" s="160"/>
      <c r="DC50" s="160"/>
      <c r="DD50" s="160"/>
      <c r="DE50" s="160"/>
      <c r="DF50" s="160"/>
      <c r="DG50" s="160"/>
      <c r="DH50" s="160"/>
      <c r="DI50" s="160"/>
      <c r="DJ50" s="160"/>
      <c r="DK50" s="160"/>
      <c r="DL50" s="160"/>
      <c r="DM50" s="160"/>
      <c r="DN50" s="160"/>
      <c r="DO50" s="160"/>
      <c r="DP50" s="160"/>
      <c r="DQ50" s="160"/>
      <c r="DR50" s="160"/>
      <c r="DS50" s="160"/>
      <c r="DT50" s="160"/>
      <c r="DU50" s="160"/>
      <c r="DV50" s="160"/>
      <c r="DW50" s="160"/>
      <c r="DX50" s="160"/>
      <c r="DY50" s="160"/>
      <c r="DZ50" s="160"/>
      <c r="EA50" s="160"/>
      <c r="EB50" s="160"/>
      <c r="EC50" s="160"/>
      <c r="ED50" s="160"/>
      <c r="EE50" s="160"/>
      <c r="EF50" s="160"/>
      <c r="EG50" s="160"/>
      <c r="EH50" s="160"/>
      <c r="EI50" s="160"/>
      <c r="EJ50" s="160"/>
      <c r="EK50" s="160"/>
      <c r="EL50" s="160"/>
      <c r="EM50" s="160"/>
      <c r="EN50" s="160"/>
      <c r="EO50" s="160"/>
      <c r="EP50" s="160"/>
      <c r="EQ50" s="160"/>
      <c r="ER50" s="160"/>
      <c r="ES50" s="160"/>
      <c r="ET50" s="160"/>
      <c r="EU50" s="160"/>
      <c r="EV50" s="160"/>
      <c r="EW50" s="160"/>
      <c r="EX50" s="160"/>
      <c r="EY50" s="160"/>
      <c r="EZ50" s="160"/>
      <c r="FA50" s="160"/>
      <c r="FB50" s="160"/>
      <c r="FC50" s="160"/>
      <c r="FD50" s="160"/>
      <c r="FE50" s="160"/>
      <c r="FF50" s="160"/>
      <c r="FG50" s="160"/>
      <c r="FH50" s="160"/>
      <c r="FI50" s="160"/>
      <c r="FJ50" s="160"/>
      <c r="FK50" s="160"/>
      <c r="FL50" s="160"/>
      <c r="FM50" s="160"/>
      <c r="FN50" s="160"/>
      <c r="FO50" s="160"/>
      <c r="FP50" s="160"/>
      <c r="FQ50" s="160"/>
      <c r="FR50" s="160"/>
      <c r="FS50" s="160"/>
      <c r="FT50" s="160"/>
      <c r="FU50" s="160"/>
      <c r="FV50" s="160"/>
      <c r="FW50" s="160"/>
      <c r="FX50" s="160"/>
      <c r="FY50" s="160"/>
      <c r="FZ50" s="160"/>
      <c r="GA50" s="160"/>
      <c r="GB50" s="160"/>
      <c r="GC50" s="160"/>
      <c r="GD50" s="160"/>
      <c r="GE50" s="160"/>
      <c r="GF50" s="160"/>
      <c r="GG50" s="160"/>
      <c r="GH50" s="160"/>
      <c r="GI50" s="160"/>
      <c r="GJ50" s="160"/>
      <c r="GK50" s="160"/>
      <c r="GL50" s="160"/>
      <c r="GM50" s="160"/>
      <c r="GN50" s="160"/>
      <c r="GO50" s="160"/>
      <c r="GP50" s="160"/>
      <c r="GQ50" s="160"/>
      <c r="GR50" s="160"/>
      <c r="GS50" s="160"/>
      <c r="GT50" s="160"/>
      <c r="GU50" s="160"/>
      <c r="GV50" s="160"/>
      <c r="GW50" s="160"/>
      <c r="GX50" s="160"/>
      <c r="GY50" s="160"/>
      <c r="GZ50" s="160"/>
      <c r="HA50" s="160"/>
      <c r="HB50" s="160"/>
      <c r="HC50" s="160"/>
      <c r="HD50" s="160"/>
      <c r="HE50" s="160"/>
      <c r="HF50" s="160"/>
      <c r="HG50" s="160"/>
      <c r="HH50" s="160"/>
      <c r="HI50" s="160"/>
      <c r="HJ50" s="160"/>
      <c r="HK50" s="160"/>
      <c r="HL50" s="160"/>
      <c r="HM50" s="160"/>
      <c r="HN50" s="160"/>
      <c r="HO50" s="160"/>
      <c r="HP50" s="160"/>
      <c r="HQ50" s="160"/>
      <c r="HR50" s="160"/>
    </row>
    <row r="51" s="174" customFormat="1" ht="24" customHeight="1" spans="1:226">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0"/>
      <c r="BR51" s="160"/>
      <c r="BS51" s="160"/>
      <c r="BT51" s="160"/>
      <c r="BU51" s="160"/>
      <c r="BV51" s="160"/>
      <c r="BW51" s="160"/>
      <c r="BX51" s="160"/>
      <c r="BY51" s="160"/>
      <c r="BZ51" s="160"/>
      <c r="CA51" s="160"/>
      <c r="CB51" s="160"/>
      <c r="CC51" s="160"/>
      <c r="CD51" s="160"/>
      <c r="CE51" s="160"/>
      <c r="CF51" s="160"/>
      <c r="CG51" s="160"/>
      <c r="CH51" s="160"/>
      <c r="CI51" s="160"/>
      <c r="CJ51" s="160"/>
      <c r="CK51" s="160"/>
      <c r="CL51" s="160"/>
      <c r="CM51" s="160"/>
      <c r="CN51" s="160"/>
      <c r="CO51" s="160"/>
      <c r="CP51" s="160"/>
      <c r="CQ51" s="160"/>
      <c r="CR51" s="160"/>
      <c r="CS51" s="160"/>
      <c r="CT51" s="160"/>
      <c r="CU51" s="160"/>
      <c r="CV51" s="160"/>
      <c r="CW51" s="160"/>
      <c r="CX51" s="160"/>
      <c r="CY51" s="160"/>
      <c r="CZ51" s="160"/>
      <c r="DA51" s="160"/>
      <c r="DB51" s="160"/>
      <c r="DC51" s="160"/>
      <c r="DD51" s="160"/>
      <c r="DE51" s="160"/>
      <c r="DF51" s="160"/>
      <c r="DG51" s="160"/>
      <c r="DH51" s="160"/>
      <c r="DI51" s="160"/>
      <c r="DJ51" s="160"/>
      <c r="DK51" s="160"/>
      <c r="DL51" s="160"/>
      <c r="DM51" s="160"/>
      <c r="DN51" s="160"/>
      <c r="DO51" s="160"/>
      <c r="DP51" s="160"/>
      <c r="DQ51" s="160"/>
      <c r="DR51" s="160"/>
      <c r="DS51" s="160"/>
      <c r="DT51" s="160"/>
      <c r="DU51" s="160"/>
      <c r="DV51" s="160"/>
      <c r="DW51" s="160"/>
      <c r="DX51" s="160"/>
      <c r="DY51" s="160"/>
      <c r="DZ51" s="160"/>
      <c r="EA51" s="160"/>
      <c r="EB51" s="160"/>
      <c r="EC51" s="160"/>
      <c r="ED51" s="160"/>
      <c r="EE51" s="160"/>
      <c r="EF51" s="160"/>
      <c r="EG51" s="160"/>
      <c r="EH51" s="160"/>
      <c r="EI51" s="160"/>
      <c r="EJ51" s="160"/>
      <c r="EK51" s="160"/>
      <c r="EL51" s="160"/>
      <c r="EM51" s="160"/>
      <c r="EN51" s="160"/>
      <c r="EO51" s="160"/>
      <c r="EP51" s="160"/>
      <c r="EQ51" s="160"/>
      <c r="ER51" s="160"/>
      <c r="ES51" s="160"/>
      <c r="ET51" s="160"/>
      <c r="EU51" s="160"/>
      <c r="EV51" s="160"/>
      <c r="EW51" s="160"/>
      <c r="EX51" s="160"/>
      <c r="EY51" s="160"/>
      <c r="EZ51" s="160"/>
      <c r="FA51" s="160"/>
      <c r="FB51" s="160"/>
      <c r="FC51" s="160"/>
      <c r="FD51" s="160"/>
      <c r="FE51" s="160"/>
      <c r="FF51" s="160"/>
      <c r="FG51" s="160"/>
      <c r="FH51" s="160"/>
      <c r="FI51" s="160"/>
      <c r="FJ51" s="160"/>
      <c r="FK51" s="160"/>
      <c r="FL51" s="160"/>
      <c r="FM51" s="160"/>
      <c r="FN51" s="160"/>
      <c r="FO51" s="160"/>
      <c r="FP51" s="160"/>
      <c r="FQ51" s="160"/>
      <c r="FR51" s="160"/>
      <c r="FS51" s="160"/>
      <c r="FT51" s="160"/>
      <c r="FU51" s="160"/>
      <c r="FV51" s="160"/>
      <c r="FW51" s="160"/>
      <c r="FX51" s="160"/>
      <c r="FY51" s="160"/>
      <c r="FZ51" s="160"/>
      <c r="GA51" s="160"/>
      <c r="GB51" s="160"/>
      <c r="GC51" s="160"/>
      <c r="GD51" s="160"/>
      <c r="GE51" s="160"/>
      <c r="GF51" s="160"/>
      <c r="GG51" s="160"/>
      <c r="GH51" s="160"/>
      <c r="GI51" s="160"/>
      <c r="GJ51" s="160"/>
      <c r="GK51" s="160"/>
      <c r="GL51" s="160"/>
      <c r="GM51" s="160"/>
      <c r="GN51" s="160"/>
      <c r="GO51" s="160"/>
      <c r="GP51" s="160"/>
      <c r="GQ51" s="160"/>
      <c r="GR51" s="160"/>
      <c r="GS51" s="160"/>
      <c r="GT51" s="160"/>
      <c r="GU51" s="160"/>
      <c r="GV51" s="160"/>
      <c r="GW51" s="160"/>
      <c r="GX51" s="160"/>
      <c r="GY51" s="160"/>
      <c r="GZ51" s="160"/>
      <c r="HA51" s="160"/>
      <c r="HB51" s="160"/>
      <c r="HC51" s="160"/>
      <c r="HD51" s="160"/>
      <c r="HE51" s="160"/>
      <c r="HF51" s="160"/>
      <c r="HG51" s="160"/>
      <c r="HH51" s="160"/>
      <c r="HI51" s="160"/>
      <c r="HJ51" s="160"/>
      <c r="HK51" s="160"/>
      <c r="HL51" s="160"/>
      <c r="HM51" s="160"/>
      <c r="HN51" s="160"/>
      <c r="HO51" s="160"/>
      <c r="HP51" s="160"/>
      <c r="HQ51" s="160"/>
      <c r="HR51" s="160"/>
    </row>
    <row r="52" s="174" customFormat="1" ht="24" customHeight="1" spans="1:226">
      <c r="A52" s="160"/>
      <c r="B52" s="160"/>
      <c r="C52" s="160"/>
      <c r="D52" s="160"/>
      <c r="E52" s="160"/>
      <c r="F52" s="160"/>
      <c r="G52" s="160"/>
      <c r="H52" s="186"/>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0"/>
      <c r="BR52" s="160"/>
      <c r="BS52" s="160"/>
      <c r="BT52" s="160"/>
      <c r="BU52" s="160"/>
      <c r="BV52" s="160"/>
      <c r="BW52" s="160"/>
      <c r="BX52" s="160"/>
      <c r="BY52" s="160"/>
      <c r="BZ52" s="160"/>
      <c r="CA52" s="160"/>
      <c r="CB52" s="160"/>
      <c r="CC52" s="160"/>
      <c r="CD52" s="160"/>
      <c r="CE52" s="160"/>
      <c r="CF52" s="160"/>
      <c r="CG52" s="160"/>
      <c r="CH52" s="160"/>
      <c r="CI52" s="160"/>
      <c r="CJ52" s="160"/>
      <c r="CK52" s="160"/>
      <c r="CL52" s="160"/>
      <c r="CM52" s="160"/>
      <c r="CN52" s="160"/>
      <c r="CO52" s="160"/>
      <c r="CP52" s="160"/>
      <c r="CQ52" s="160"/>
      <c r="CR52" s="160"/>
      <c r="CS52" s="160"/>
      <c r="CT52" s="160"/>
      <c r="CU52" s="160"/>
      <c r="CV52" s="160"/>
      <c r="CW52" s="160"/>
      <c r="CX52" s="160"/>
      <c r="CY52" s="160"/>
      <c r="CZ52" s="160"/>
      <c r="DA52" s="160"/>
      <c r="DB52" s="160"/>
      <c r="DC52" s="160"/>
      <c r="DD52" s="160"/>
      <c r="DE52" s="160"/>
      <c r="DF52" s="160"/>
      <c r="DG52" s="160"/>
      <c r="DH52" s="160"/>
      <c r="DI52" s="160"/>
      <c r="DJ52" s="160"/>
      <c r="DK52" s="160"/>
      <c r="DL52" s="160"/>
      <c r="DM52" s="160"/>
      <c r="DN52" s="160"/>
      <c r="DO52" s="160"/>
      <c r="DP52" s="160"/>
      <c r="DQ52" s="160"/>
      <c r="DR52" s="160"/>
      <c r="DS52" s="160"/>
      <c r="DT52" s="160"/>
      <c r="DU52" s="160"/>
      <c r="DV52" s="160"/>
      <c r="DW52" s="160"/>
      <c r="DX52" s="160"/>
      <c r="DY52" s="160"/>
      <c r="DZ52" s="160"/>
      <c r="EA52" s="160"/>
      <c r="EB52" s="160"/>
      <c r="EC52" s="160"/>
      <c r="ED52" s="160"/>
      <c r="EE52" s="160"/>
      <c r="EF52" s="160"/>
      <c r="EG52" s="160"/>
      <c r="EH52" s="160"/>
      <c r="EI52" s="160"/>
      <c r="EJ52" s="160"/>
      <c r="EK52" s="160"/>
      <c r="EL52" s="160"/>
      <c r="EM52" s="160"/>
      <c r="EN52" s="160"/>
      <c r="EO52" s="160"/>
      <c r="EP52" s="160"/>
      <c r="EQ52" s="160"/>
      <c r="ER52" s="160"/>
      <c r="ES52" s="160"/>
      <c r="ET52" s="160"/>
      <c r="EU52" s="160"/>
      <c r="EV52" s="160"/>
      <c r="EW52" s="160"/>
      <c r="EX52" s="160"/>
      <c r="EY52" s="160"/>
      <c r="EZ52" s="160"/>
      <c r="FA52" s="160"/>
      <c r="FB52" s="160"/>
      <c r="FC52" s="160"/>
      <c r="FD52" s="160"/>
      <c r="FE52" s="160"/>
      <c r="FF52" s="160"/>
      <c r="FG52" s="160"/>
      <c r="FH52" s="160"/>
      <c r="FI52" s="160"/>
      <c r="FJ52" s="160"/>
      <c r="FK52" s="160"/>
      <c r="FL52" s="160"/>
      <c r="FM52" s="160"/>
      <c r="FN52" s="160"/>
      <c r="FO52" s="160"/>
      <c r="FP52" s="160"/>
      <c r="FQ52" s="160"/>
      <c r="FR52" s="160"/>
      <c r="FS52" s="160"/>
      <c r="FT52" s="160"/>
      <c r="FU52" s="160"/>
      <c r="FV52" s="160"/>
      <c r="FW52" s="160"/>
      <c r="FX52" s="160"/>
      <c r="FY52" s="160"/>
      <c r="FZ52" s="160"/>
      <c r="GA52" s="160"/>
      <c r="GB52" s="160"/>
      <c r="GC52" s="160"/>
      <c r="GD52" s="160"/>
      <c r="GE52" s="160"/>
      <c r="GF52" s="160"/>
      <c r="GG52" s="160"/>
      <c r="GH52" s="160"/>
      <c r="GI52" s="160"/>
      <c r="GJ52" s="160"/>
      <c r="GK52" s="160"/>
      <c r="GL52" s="160"/>
      <c r="GM52" s="160"/>
      <c r="GN52" s="160"/>
      <c r="GO52" s="160"/>
      <c r="GP52" s="160"/>
      <c r="GQ52" s="160"/>
      <c r="GR52" s="160"/>
      <c r="GS52" s="160"/>
      <c r="GT52" s="160"/>
      <c r="GU52" s="160"/>
      <c r="GV52" s="160"/>
      <c r="GW52" s="160"/>
      <c r="GX52" s="160"/>
      <c r="GY52" s="160"/>
      <c r="GZ52" s="160"/>
      <c r="HA52" s="160"/>
      <c r="HB52" s="160"/>
      <c r="HC52" s="160"/>
      <c r="HD52" s="160"/>
      <c r="HE52" s="160"/>
      <c r="HF52" s="160"/>
      <c r="HG52" s="160"/>
      <c r="HH52" s="160"/>
      <c r="HI52" s="160"/>
      <c r="HJ52" s="160"/>
      <c r="HK52" s="160"/>
      <c r="HL52" s="160"/>
      <c r="HM52" s="160"/>
      <c r="HN52" s="160"/>
      <c r="HO52" s="160"/>
      <c r="HP52" s="160"/>
      <c r="HQ52" s="160"/>
      <c r="HR52" s="160"/>
    </row>
    <row r="53" s="174" customFormat="1" ht="24" customHeight="1" spans="1:226">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0"/>
      <c r="BR53" s="160"/>
      <c r="BS53" s="160"/>
      <c r="BT53" s="160"/>
      <c r="BU53" s="160"/>
      <c r="BV53" s="160"/>
      <c r="BW53" s="160"/>
      <c r="BX53" s="160"/>
      <c r="BY53" s="160"/>
      <c r="BZ53" s="160"/>
      <c r="CA53" s="160"/>
      <c r="CB53" s="160"/>
      <c r="CC53" s="160"/>
      <c r="CD53" s="160"/>
      <c r="CE53" s="160"/>
      <c r="CF53" s="160"/>
      <c r="CG53" s="160"/>
      <c r="CH53" s="160"/>
      <c r="CI53" s="160"/>
      <c r="CJ53" s="160"/>
      <c r="CK53" s="160"/>
      <c r="CL53" s="160"/>
      <c r="CM53" s="160"/>
      <c r="CN53" s="160"/>
      <c r="CO53" s="160"/>
      <c r="CP53" s="160"/>
      <c r="CQ53" s="160"/>
      <c r="CR53" s="160"/>
      <c r="CS53" s="160"/>
      <c r="CT53" s="160"/>
      <c r="CU53" s="160"/>
      <c r="CV53" s="160"/>
      <c r="CW53" s="160"/>
      <c r="CX53" s="160"/>
      <c r="CY53" s="160"/>
      <c r="CZ53" s="160"/>
      <c r="DA53" s="160"/>
      <c r="DB53" s="160"/>
      <c r="DC53" s="160"/>
      <c r="DD53" s="160"/>
      <c r="DE53" s="160"/>
      <c r="DF53" s="160"/>
      <c r="DG53" s="160"/>
      <c r="DH53" s="160"/>
      <c r="DI53" s="160"/>
      <c r="DJ53" s="160"/>
      <c r="DK53" s="160"/>
      <c r="DL53" s="160"/>
      <c r="DM53" s="160"/>
      <c r="DN53" s="160"/>
      <c r="DO53" s="160"/>
      <c r="DP53" s="160"/>
      <c r="DQ53" s="160"/>
      <c r="DR53" s="160"/>
      <c r="DS53" s="160"/>
      <c r="DT53" s="160"/>
      <c r="DU53" s="160"/>
      <c r="DV53" s="160"/>
      <c r="DW53" s="160"/>
      <c r="DX53" s="160"/>
      <c r="DY53" s="160"/>
      <c r="DZ53" s="160"/>
      <c r="EA53" s="160"/>
      <c r="EB53" s="160"/>
      <c r="EC53" s="160"/>
      <c r="ED53" s="160"/>
      <c r="EE53" s="160"/>
      <c r="EF53" s="160"/>
      <c r="EG53" s="160"/>
      <c r="EH53" s="160"/>
      <c r="EI53" s="160"/>
      <c r="EJ53" s="160"/>
      <c r="EK53" s="160"/>
      <c r="EL53" s="160"/>
      <c r="EM53" s="160"/>
      <c r="EN53" s="160"/>
      <c r="EO53" s="160"/>
      <c r="EP53" s="160"/>
      <c r="EQ53" s="160"/>
      <c r="ER53" s="160"/>
      <c r="ES53" s="160"/>
      <c r="ET53" s="160"/>
      <c r="EU53" s="160"/>
      <c r="EV53" s="160"/>
      <c r="EW53" s="160"/>
      <c r="EX53" s="160"/>
      <c r="EY53" s="160"/>
      <c r="EZ53" s="160"/>
      <c r="FA53" s="160"/>
      <c r="FB53" s="160"/>
      <c r="FC53" s="160"/>
      <c r="FD53" s="160"/>
      <c r="FE53" s="160"/>
      <c r="FF53" s="160"/>
      <c r="FG53" s="160"/>
      <c r="FH53" s="160"/>
      <c r="FI53" s="160"/>
      <c r="FJ53" s="160"/>
      <c r="FK53" s="160"/>
      <c r="FL53" s="160"/>
      <c r="FM53" s="160"/>
      <c r="FN53" s="160"/>
      <c r="FO53" s="160"/>
      <c r="FP53" s="160"/>
      <c r="FQ53" s="160"/>
      <c r="FR53" s="160"/>
      <c r="FS53" s="160"/>
      <c r="FT53" s="160"/>
      <c r="FU53" s="160"/>
      <c r="FV53" s="160"/>
      <c r="FW53" s="160"/>
      <c r="FX53" s="160"/>
      <c r="FY53" s="160"/>
      <c r="FZ53" s="160"/>
      <c r="GA53" s="160"/>
      <c r="GB53" s="160"/>
      <c r="GC53" s="160"/>
      <c r="GD53" s="160"/>
      <c r="GE53" s="160"/>
      <c r="GF53" s="160"/>
      <c r="GG53" s="160"/>
      <c r="GH53" s="160"/>
      <c r="GI53" s="160"/>
      <c r="GJ53" s="160"/>
      <c r="GK53" s="160"/>
      <c r="GL53" s="160"/>
      <c r="GM53" s="160"/>
      <c r="GN53" s="160"/>
      <c r="GO53" s="160"/>
      <c r="GP53" s="160"/>
      <c r="GQ53" s="160"/>
      <c r="GR53" s="160"/>
      <c r="GS53" s="160"/>
      <c r="GT53" s="160"/>
      <c r="GU53" s="160"/>
      <c r="GV53" s="160"/>
      <c r="GW53" s="160"/>
      <c r="GX53" s="160"/>
      <c r="GY53" s="160"/>
      <c r="GZ53" s="160"/>
      <c r="HA53" s="160"/>
      <c r="HB53" s="160"/>
      <c r="HC53" s="160"/>
      <c r="HD53" s="160"/>
      <c r="HE53" s="160"/>
      <c r="HF53" s="160"/>
      <c r="HG53" s="160"/>
      <c r="HH53" s="160"/>
      <c r="HI53" s="160"/>
      <c r="HJ53" s="160"/>
      <c r="HK53" s="160"/>
      <c r="HL53" s="160"/>
      <c r="HM53" s="160"/>
      <c r="HN53" s="160"/>
      <c r="HO53" s="160"/>
      <c r="HP53" s="160"/>
      <c r="HQ53" s="160"/>
      <c r="HR53" s="160"/>
    </row>
    <row r="54" s="174" customFormat="1" ht="24" customHeight="1" spans="1:226">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0"/>
      <c r="BV54" s="160"/>
      <c r="BW54" s="160"/>
      <c r="BX54" s="160"/>
      <c r="BY54" s="160"/>
      <c r="BZ54" s="160"/>
      <c r="CA54" s="160"/>
      <c r="CB54" s="160"/>
      <c r="CC54" s="160"/>
      <c r="CD54" s="160"/>
      <c r="CE54" s="160"/>
      <c r="CF54" s="160"/>
      <c r="CG54" s="160"/>
      <c r="CH54" s="160"/>
      <c r="CI54" s="160"/>
      <c r="CJ54" s="160"/>
      <c r="CK54" s="160"/>
      <c r="CL54" s="160"/>
      <c r="CM54" s="160"/>
      <c r="CN54" s="160"/>
      <c r="CO54" s="160"/>
      <c r="CP54" s="160"/>
      <c r="CQ54" s="160"/>
      <c r="CR54" s="160"/>
      <c r="CS54" s="160"/>
      <c r="CT54" s="160"/>
      <c r="CU54" s="160"/>
      <c r="CV54" s="160"/>
      <c r="CW54" s="160"/>
      <c r="CX54" s="160"/>
      <c r="CY54" s="160"/>
      <c r="CZ54" s="160"/>
      <c r="DA54" s="160"/>
      <c r="DB54" s="160"/>
      <c r="DC54" s="160"/>
      <c r="DD54" s="160"/>
      <c r="DE54" s="160"/>
      <c r="DF54" s="160"/>
      <c r="DG54" s="160"/>
      <c r="DH54" s="160"/>
      <c r="DI54" s="160"/>
      <c r="DJ54" s="160"/>
      <c r="DK54" s="160"/>
      <c r="DL54" s="160"/>
      <c r="DM54" s="160"/>
      <c r="DN54" s="160"/>
      <c r="DO54" s="160"/>
      <c r="DP54" s="160"/>
      <c r="DQ54" s="160"/>
      <c r="DR54" s="160"/>
      <c r="DS54" s="160"/>
      <c r="DT54" s="160"/>
      <c r="DU54" s="160"/>
      <c r="DV54" s="160"/>
      <c r="DW54" s="160"/>
      <c r="DX54" s="160"/>
      <c r="DY54" s="160"/>
      <c r="DZ54" s="160"/>
      <c r="EA54" s="160"/>
      <c r="EB54" s="160"/>
      <c r="EC54" s="160"/>
      <c r="ED54" s="160"/>
      <c r="EE54" s="160"/>
      <c r="EF54" s="160"/>
      <c r="EG54" s="160"/>
      <c r="EH54" s="160"/>
      <c r="EI54" s="160"/>
      <c r="EJ54" s="160"/>
      <c r="EK54" s="160"/>
      <c r="EL54" s="160"/>
      <c r="EM54" s="160"/>
      <c r="EN54" s="160"/>
      <c r="EO54" s="160"/>
      <c r="EP54" s="160"/>
      <c r="EQ54" s="160"/>
      <c r="ER54" s="160"/>
      <c r="ES54" s="160"/>
      <c r="ET54" s="160"/>
      <c r="EU54" s="160"/>
      <c r="EV54" s="160"/>
      <c r="EW54" s="160"/>
      <c r="EX54" s="160"/>
      <c r="EY54" s="160"/>
      <c r="EZ54" s="160"/>
      <c r="FA54" s="160"/>
      <c r="FB54" s="160"/>
      <c r="FC54" s="160"/>
      <c r="FD54" s="160"/>
      <c r="FE54" s="160"/>
      <c r="FF54" s="160"/>
      <c r="FG54" s="160"/>
      <c r="FH54" s="160"/>
      <c r="FI54" s="160"/>
      <c r="FJ54" s="160"/>
      <c r="FK54" s="160"/>
      <c r="FL54" s="160"/>
      <c r="FM54" s="160"/>
      <c r="FN54" s="160"/>
      <c r="FO54" s="160"/>
      <c r="FP54" s="160"/>
      <c r="FQ54" s="160"/>
      <c r="FR54" s="160"/>
      <c r="FS54" s="160"/>
      <c r="FT54" s="160"/>
      <c r="FU54" s="160"/>
      <c r="FV54" s="160"/>
      <c r="FW54" s="160"/>
      <c r="FX54" s="160"/>
      <c r="FY54" s="160"/>
      <c r="FZ54" s="160"/>
      <c r="GA54" s="160"/>
      <c r="GB54" s="160"/>
      <c r="GC54" s="160"/>
      <c r="GD54" s="160"/>
      <c r="GE54" s="160"/>
      <c r="GF54" s="160"/>
      <c r="GG54" s="160"/>
      <c r="GH54" s="160"/>
      <c r="GI54" s="160"/>
      <c r="GJ54" s="160"/>
      <c r="GK54" s="160"/>
      <c r="GL54" s="160"/>
      <c r="GM54" s="160"/>
      <c r="GN54" s="160"/>
      <c r="GO54" s="160"/>
      <c r="GP54" s="160"/>
      <c r="GQ54" s="160"/>
      <c r="GR54" s="160"/>
      <c r="GS54" s="160"/>
      <c r="GT54" s="160"/>
      <c r="GU54" s="160"/>
      <c r="GV54" s="160"/>
      <c r="GW54" s="160"/>
      <c r="GX54" s="160"/>
      <c r="GY54" s="160"/>
      <c r="GZ54" s="160"/>
      <c r="HA54" s="160"/>
      <c r="HB54" s="160"/>
      <c r="HC54" s="160"/>
      <c r="HD54" s="160"/>
      <c r="HE54" s="160"/>
      <c r="HF54" s="160"/>
      <c r="HG54" s="160"/>
      <c r="HH54" s="160"/>
      <c r="HI54" s="160"/>
      <c r="HJ54" s="160"/>
      <c r="HK54" s="160"/>
      <c r="HL54" s="160"/>
      <c r="HM54" s="160"/>
      <c r="HN54" s="160"/>
      <c r="HO54" s="160"/>
      <c r="HP54" s="160"/>
      <c r="HQ54" s="160"/>
      <c r="HR54" s="160"/>
    </row>
    <row r="55" s="174" customFormat="1" ht="24" customHeight="1" spans="1:226">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60"/>
      <c r="BR55" s="160"/>
      <c r="BS55" s="160"/>
      <c r="BT55" s="160"/>
      <c r="BU55" s="160"/>
      <c r="BV55" s="160"/>
      <c r="BW55" s="160"/>
      <c r="BX55" s="160"/>
      <c r="BY55" s="160"/>
      <c r="BZ55" s="160"/>
      <c r="CA55" s="160"/>
      <c r="CB55" s="160"/>
      <c r="CC55" s="160"/>
      <c r="CD55" s="160"/>
      <c r="CE55" s="160"/>
      <c r="CF55" s="160"/>
      <c r="CG55" s="160"/>
      <c r="CH55" s="160"/>
      <c r="CI55" s="160"/>
      <c r="CJ55" s="160"/>
      <c r="CK55" s="160"/>
      <c r="CL55" s="160"/>
      <c r="CM55" s="160"/>
      <c r="CN55" s="160"/>
      <c r="CO55" s="160"/>
      <c r="CP55" s="160"/>
      <c r="CQ55" s="160"/>
      <c r="CR55" s="160"/>
      <c r="CS55" s="160"/>
      <c r="CT55" s="160"/>
      <c r="CU55" s="160"/>
      <c r="CV55" s="160"/>
      <c r="CW55" s="160"/>
      <c r="CX55" s="160"/>
      <c r="CY55" s="160"/>
      <c r="CZ55" s="160"/>
      <c r="DA55" s="160"/>
      <c r="DB55" s="160"/>
      <c r="DC55" s="160"/>
      <c r="DD55" s="160"/>
      <c r="DE55" s="160"/>
      <c r="DF55" s="160"/>
      <c r="DG55" s="160"/>
      <c r="DH55" s="160"/>
      <c r="DI55" s="160"/>
      <c r="DJ55" s="160"/>
      <c r="DK55" s="160"/>
      <c r="DL55" s="160"/>
      <c r="DM55" s="160"/>
      <c r="DN55" s="160"/>
      <c r="DO55" s="160"/>
      <c r="DP55" s="160"/>
      <c r="DQ55" s="160"/>
      <c r="DR55" s="160"/>
      <c r="DS55" s="160"/>
      <c r="DT55" s="160"/>
      <c r="DU55" s="160"/>
      <c r="DV55" s="160"/>
      <c r="DW55" s="160"/>
      <c r="DX55" s="160"/>
      <c r="DY55" s="160"/>
      <c r="DZ55" s="160"/>
      <c r="EA55" s="160"/>
      <c r="EB55" s="160"/>
      <c r="EC55" s="160"/>
      <c r="ED55" s="160"/>
      <c r="EE55" s="160"/>
      <c r="EF55" s="160"/>
      <c r="EG55" s="160"/>
      <c r="EH55" s="160"/>
      <c r="EI55" s="160"/>
      <c r="EJ55" s="160"/>
      <c r="EK55" s="160"/>
      <c r="EL55" s="160"/>
      <c r="EM55" s="160"/>
      <c r="EN55" s="160"/>
      <c r="EO55" s="160"/>
      <c r="EP55" s="160"/>
      <c r="EQ55" s="160"/>
      <c r="ER55" s="160"/>
      <c r="ES55" s="160"/>
      <c r="ET55" s="160"/>
      <c r="EU55" s="160"/>
      <c r="EV55" s="160"/>
      <c r="EW55" s="160"/>
      <c r="EX55" s="160"/>
      <c r="EY55" s="160"/>
      <c r="EZ55" s="160"/>
      <c r="FA55" s="160"/>
      <c r="FB55" s="160"/>
      <c r="FC55" s="160"/>
      <c r="FD55" s="160"/>
      <c r="FE55" s="160"/>
      <c r="FF55" s="160"/>
      <c r="FG55" s="160"/>
      <c r="FH55" s="160"/>
      <c r="FI55" s="160"/>
      <c r="FJ55" s="160"/>
      <c r="FK55" s="160"/>
      <c r="FL55" s="160"/>
      <c r="FM55" s="160"/>
      <c r="FN55" s="160"/>
      <c r="FO55" s="160"/>
      <c r="FP55" s="160"/>
      <c r="FQ55" s="160"/>
      <c r="FR55" s="160"/>
      <c r="FS55" s="160"/>
      <c r="FT55" s="160"/>
      <c r="FU55" s="160"/>
      <c r="FV55" s="160"/>
      <c r="FW55" s="160"/>
      <c r="FX55" s="160"/>
      <c r="FY55" s="160"/>
      <c r="FZ55" s="160"/>
      <c r="GA55" s="160"/>
      <c r="GB55" s="160"/>
      <c r="GC55" s="160"/>
      <c r="GD55" s="160"/>
      <c r="GE55" s="160"/>
      <c r="GF55" s="160"/>
      <c r="GG55" s="160"/>
      <c r="GH55" s="160"/>
      <c r="GI55" s="160"/>
      <c r="GJ55" s="160"/>
      <c r="GK55" s="160"/>
      <c r="GL55" s="160"/>
      <c r="GM55" s="160"/>
      <c r="GN55" s="160"/>
      <c r="GO55" s="160"/>
      <c r="GP55" s="160"/>
      <c r="GQ55" s="160"/>
      <c r="GR55" s="160"/>
      <c r="GS55" s="160"/>
      <c r="GT55" s="160"/>
      <c r="GU55" s="160"/>
      <c r="GV55" s="160"/>
      <c r="GW55" s="160"/>
      <c r="GX55" s="160"/>
      <c r="GY55" s="160"/>
      <c r="GZ55" s="160"/>
      <c r="HA55" s="160"/>
      <c r="HB55" s="160"/>
      <c r="HC55" s="160"/>
      <c r="HD55" s="160"/>
      <c r="HE55" s="160"/>
      <c r="HF55" s="160"/>
      <c r="HG55" s="160"/>
      <c r="HH55" s="160"/>
      <c r="HI55" s="160"/>
      <c r="HJ55" s="160"/>
      <c r="HK55" s="160"/>
      <c r="HL55" s="160"/>
      <c r="HM55" s="160"/>
      <c r="HN55" s="160"/>
      <c r="HO55" s="160"/>
      <c r="HP55" s="160"/>
      <c r="HQ55" s="160"/>
      <c r="HR55" s="160"/>
    </row>
    <row r="56" s="174" customFormat="1" ht="24" customHeight="1" spans="1:226">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0"/>
      <c r="BR56" s="160"/>
      <c r="BS56" s="160"/>
      <c r="BT56" s="160"/>
      <c r="BU56" s="160"/>
      <c r="BV56" s="160"/>
      <c r="BW56" s="160"/>
      <c r="BX56" s="160"/>
      <c r="BY56" s="160"/>
      <c r="BZ56" s="160"/>
      <c r="CA56" s="160"/>
      <c r="CB56" s="160"/>
      <c r="CC56" s="160"/>
      <c r="CD56" s="160"/>
      <c r="CE56" s="160"/>
      <c r="CF56" s="160"/>
      <c r="CG56" s="160"/>
      <c r="CH56" s="160"/>
      <c r="CI56" s="160"/>
      <c r="CJ56" s="160"/>
      <c r="CK56" s="160"/>
      <c r="CL56" s="160"/>
      <c r="CM56" s="160"/>
      <c r="CN56" s="160"/>
      <c r="CO56" s="160"/>
      <c r="CP56" s="160"/>
      <c r="CQ56" s="160"/>
      <c r="CR56" s="160"/>
      <c r="CS56" s="160"/>
      <c r="CT56" s="160"/>
      <c r="CU56" s="160"/>
      <c r="CV56" s="160"/>
      <c r="CW56" s="160"/>
      <c r="CX56" s="160"/>
      <c r="CY56" s="160"/>
      <c r="CZ56" s="160"/>
      <c r="DA56" s="160"/>
      <c r="DB56" s="160"/>
      <c r="DC56" s="160"/>
      <c r="DD56" s="160"/>
      <c r="DE56" s="160"/>
      <c r="DF56" s="160"/>
      <c r="DG56" s="160"/>
      <c r="DH56" s="160"/>
      <c r="DI56" s="160"/>
      <c r="DJ56" s="160"/>
      <c r="DK56" s="160"/>
      <c r="DL56" s="160"/>
      <c r="DM56" s="160"/>
      <c r="DN56" s="160"/>
      <c r="DO56" s="160"/>
      <c r="DP56" s="160"/>
      <c r="DQ56" s="160"/>
      <c r="DR56" s="160"/>
      <c r="DS56" s="160"/>
      <c r="DT56" s="160"/>
      <c r="DU56" s="160"/>
      <c r="DV56" s="160"/>
      <c r="DW56" s="160"/>
      <c r="DX56" s="160"/>
      <c r="DY56" s="160"/>
      <c r="DZ56" s="160"/>
      <c r="EA56" s="160"/>
      <c r="EB56" s="160"/>
      <c r="EC56" s="160"/>
      <c r="ED56" s="160"/>
      <c r="EE56" s="160"/>
      <c r="EF56" s="160"/>
      <c r="EG56" s="160"/>
      <c r="EH56" s="160"/>
      <c r="EI56" s="160"/>
      <c r="EJ56" s="160"/>
      <c r="EK56" s="160"/>
      <c r="EL56" s="160"/>
      <c r="EM56" s="160"/>
      <c r="EN56" s="160"/>
      <c r="EO56" s="160"/>
      <c r="EP56" s="160"/>
      <c r="EQ56" s="160"/>
      <c r="ER56" s="160"/>
      <c r="ES56" s="160"/>
      <c r="ET56" s="160"/>
      <c r="EU56" s="160"/>
      <c r="EV56" s="160"/>
      <c r="EW56" s="160"/>
      <c r="EX56" s="160"/>
      <c r="EY56" s="160"/>
      <c r="EZ56" s="160"/>
      <c r="FA56" s="160"/>
      <c r="FB56" s="160"/>
      <c r="FC56" s="160"/>
      <c r="FD56" s="160"/>
      <c r="FE56" s="160"/>
      <c r="FF56" s="160"/>
      <c r="FG56" s="160"/>
      <c r="FH56" s="160"/>
      <c r="FI56" s="160"/>
      <c r="FJ56" s="160"/>
      <c r="FK56" s="160"/>
      <c r="FL56" s="160"/>
      <c r="FM56" s="160"/>
      <c r="FN56" s="160"/>
      <c r="FO56" s="160"/>
      <c r="FP56" s="160"/>
      <c r="FQ56" s="160"/>
      <c r="FR56" s="160"/>
      <c r="FS56" s="160"/>
      <c r="FT56" s="160"/>
      <c r="FU56" s="160"/>
      <c r="FV56" s="160"/>
      <c r="FW56" s="160"/>
      <c r="FX56" s="160"/>
      <c r="FY56" s="160"/>
      <c r="FZ56" s="160"/>
      <c r="GA56" s="160"/>
      <c r="GB56" s="160"/>
      <c r="GC56" s="160"/>
      <c r="GD56" s="160"/>
      <c r="GE56" s="160"/>
      <c r="GF56" s="160"/>
      <c r="GG56" s="160"/>
      <c r="GH56" s="160"/>
      <c r="GI56" s="160"/>
      <c r="GJ56" s="160"/>
      <c r="GK56" s="160"/>
      <c r="GL56" s="160"/>
      <c r="GM56" s="160"/>
      <c r="GN56" s="160"/>
      <c r="GO56" s="160"/>
      <c r="GP56" s="160"/>
      <c r="GQ56" s="160"/>
      <c r="GR56" s="160"/>
      <c r="GS56" s="160"/>
      <c r="GT56" s="160"/>
      <c r="GU56" s="160"/>
      <c r="GV56" s="160"/>
      <c r="GW56" s="160"/>
      <c r="GX56" s="160"/>
      <c r="GY56" s="160"/>
      <c r="GZ56" s="160"/>
      <c r="HA56" s="160"/>
      <c r="HB56" s="160"/>
      <c r="HC56" s="160"/>
      <c r="HD56" s="160"/>
      <c r="HE56" s="160"/>
      <c r="HF56" s="160"/>
      <c r="HG56" s="160"/>
      <c r="HH56" s="160"/>
      <c r="HI56" s="160"/>
      <c r="HJ56" s="160"/>
      <c r="HK56" s="160"/>
      <c r="HL56" s="160"/>
      <c r="HM56" s="160"/>
      <c r="HN56" s="160"/>
      <c r="HO56" s="160"/>
      <c r="HP56" s="160"/>
      <c r="HQ56" s="160"/>
      <c r="HR56" s="160"/>
    </row>
    <row r="57" s="174" customFormat="1" ht="24" customHeight="1" spans="1:226">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0"/>
      <c r="BR57" s="160"/>
      <c r="BS57" s="160"/>
      <c r="BT57" s="160"/>
      <c r="BU57" s="160"/>
      <c r="BV57" s="160"/>
      <c r="BW57" s="160"/>
      <c r="BX57" s="160"/>
      <c r="BY57" s="160"/>
      <c r="BZ57" s="160"/>
      <c r="CA57" s="160"/>
      <c r="CB57" s="160"/>
      <c r="CC57" s="160"/>
      <c r="CD57" s="160"/>
      <c r="CE57" s="160"/>
      <c r="CF57" s="160"/>
      <c r="CG57" s="160"/>
      <c r="CH57" s="160"/>
      <c r="CI57" s="160"/>
      <c r="CJ57" s="160"/>
      <c r="CK57" s="160"/>
      <c r="CL57" s="160"/>
      <c r="CM57" s="160"/>
      <c r="CN57" s="160"/>
      <c r="CO57" s="160"/>
      <c r="CP57" s="160"/>
      <c r="CQ57" s="160"/>
      <c r="CR57" s="160"/>
      <c r="CS57" s="160"/>
      <c r="CT57" s="160"/>
      <c r="CU57" s="160"/>
      <c r="CV57" s="160"/>
      <c r="CW57" s="160"/>
      <c r="CX57" s="160"/>
      <c r="CY57" s="160"/>
      <c r="CZ57" s="160"/>
      <c r="DA57" s="160"/>
      <c r="DB57" s="160"/>
      <c r="DC57" s="160"/>
      <c r="DD57" s="160"/>
      <c r="DE57" s="160"/>
      <c r="DF57" s="160"/>
      <c r="DG57" s="160"/>
      <c r="DH57" s="160"/>
      <c r="DI57" s="160"/>
      <c r="DJ57" s="160"/>
      <c r="DK57" s="160"/>
      <c r="DL57" s="160"/>
      <c r="DM57" s="160"/>
      <c r="DN57" s="160"/>
      <c r="DO57" s="160"/>
      <c r="DP57" s="160"/>
      <c r="DQ57" s="160"/>
      <c r="DR57" s="160"/>
      <c r="DS57" s="160"/>
      <c r="DT57" s="160"/>
      <c r="DU57" s="160"/>
      <c r="DV57" s="160"/>
      <c r="DW57" s="160"/>
      <c r="DX57" s="160"/>
      <c r="DY57" s="160"/>
      <c r="DZ57" s="160"/>
      <c r="EA57" s="160"/>
      <c r="EB57" s="160"/>
      <c r="EC57" s="160"/>
      <c r="ED57" s="160"/>
      <c r="EE57" s="160"/>
      <c r="EF57" s="160"/>
      <c r="EG57" s="160"/>
      <c r="EH57" s="160"/>
      <c r="EI57" s="160"/>
      <c r="EJ57" s="160"/>
      <c r="EK57" s="160"/>
      <c r="EL57" s="160"/>
      <c r="EM57" s="160"/>
      <c r="EN57" s="160"/>
      <c r="EO57" s="160"/>
      <c r="EP57" s="160"/>
      <c r="EQ57" s="160"/>
      <c r="ER57" s="160"/>
      <c r="ES57" s="160"/>
      <c r="ET57" s="160"/>
      <c r="EU57" s="160"/>
      <c r="EV57" s="160"/>
      <c r="EW57" s="160"/>
      <c r="EX57" s="160"/>
      <c r="EY57" s="160"/>
      <c r="EZ57" s="160"/>
      <c r="FA57" s="160"/>
      <c r="FB57" s="160"/>
      <c r="FC57" s="160"/>
      <c r="FD57" s="160"/>
      <c r="FE57" s="160"/>
      <c r="FF57" s="160"/>
      <c r="FG57" s="160"/>
      <c r="FH57" s="160"/>
      <c r="FI57" s="160"/>
      <c r="FJ57" s="160"/>
      <c r="FK57" s="160"/>
      <c r="FL57" s="160"/>
      <c r="FM57" s="160"/>
      <c r="FN57" s="160"/>
      <c r="FO57" s="160"/>
      <c r="FP57" s="160"/>
      <c r="FQ57" s="160"/>
      <c r="FR57" s="160"/>
      <c r="FS57" s="160"/>
      <c r="FT57" s="160"/>
      <c r="FU57" s="160"/>
      <c r="FV57" s="160"/>
      <c r="FW57" s="160"/>
      <c r="FX57" s="160"/>
      <c r="FY57" s="160"/>
      <c r="FZ57" s="160"/>
      <c r="GA57" s="160"/>
      <c r="GB57" s="160"/>
      <c r="GC57" s="160"/>
      <c r="GD57" s="160"/>
      <c r="GE57" s="160"/>
      <c r="GF57" s="160"/>
      <c r="GG57" s="160"/>
      <c r="GH57" s="160"/>
      <c r="GI57" s="160"/>
      <c r="GJ57" s="160"/>
      <c r="GK57" s="160"/>
      <c r="GL57" s="160"/>
      <c r="GM57" s="160"/>
      <c r="GN57" s="160"/>
      <c r="GO57" s="160"/>
      <c r="GP57" s="160"/>
      <c r="GQ57" s="160"/>
      <c r="GR57" s="160"/>
      <c r="GS57" s="160"/>
      <c r="GT57" s="160"/>
      <c r="GU57" s="160"/>
      <c r="GV57" s="160"/>
      <c r="GW57" s="160"/>
      <c r="GX57" s="160"/>
      <c r="GY57" s="160"/>
      <c r="GZ57" s="160"/>
      <c r="HA57" s="160"/>
      <c r="HB57" s="160"/>
      <c r="HC57" s="160"/>
      <c r="HD57" s="160"/>
      <c r="HE57" s="160"/>
      <c r="HF57" s="160"/>
      <c r="HG57" s="160"/>
      <c r="HH57" s="160"/>
      <c r="HI57" s="160"/>
      <c r="HJ57" s="160"/>
      <c r="HK57" s="160"/>
      <c r="HL57" s="160"/>
      <c r="HM57" s="160"/>
      <c r="HN57" s="160"/>
      <c r="HO57" s="160"/>
      <c r="HP57" s="160"/>
      <c r="HQ57" s="160"/>
      <c r="HR57" s="160"/>
    </row>
    <row r="58" s="174" customFormat="1" ht="24" customHeight="1" spans="1:226">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0"/>
      <c r="CA58" s="160"/>
      <c r="CB58" s="160"/>
      <c r="CC58" s="160"/>
      <c r="CD58" s="160"/>
      <c r="CE58" s="160"/>
      <c r="CF58" s="160"/>
      <c r="CG58" s="160"/>
      <c r="CH58" s="160"/>
      <c r="CI58" s="160"/>
      <c r="CJ58" s="160"/>
      <c r="CK58" s="160"/>
      <c r="CL58" s="160"/>
      <c r="CM58" s="160"/>
      <c r="CN58" s="160"/>
      <c r="CO58" s="160"/>
      <c r="CP58" s="160"/>
      <c r="CQ58" s="160"/>
      <c r="CR58" s="160"/>
      <c r="CS58" s="160"/>
      <c r="CT58" s="160"/>
      <c r="CU58" s="160"/>
      <c r="CV58" s="160"/>
      <c r="CW58" s="160"/>
      <c r="CX58" s="160"/>
      <c r="CY58" s="160"/>
      <c r="CZ58" s="160"/>
      <c r="DA58" s="160"/>
      <c r="DB58" s="160"/>
      <c r="DC58" s="160"/>
      <c r="DD58" s="160"/>
      <c r="DE58" s="160"/>
      <c r="DF58" s="160"/>
      <c r="DG58" s="160"/>
      <c r="DH58" s="160"/>
      <c r="DI58" s="160"/>
      <c r="DJ58" s="160"/>
      <c r="DK58" s="160"/>
      <c r="DL58" s="160"/>
      <c r="DM58" s="160"/>
      <c r="DN58" s="160"/>
      <c r="DO58" s="160"/>
      <c r="DP58" s="160"/>
      <c r="DQ58" s="160"/>
      <c r="DR58" s="160"/>
      <c r="DS58" s="160"/>
      <c r="DT58" s="160"/>
      <c r="DU58" s="160"/>
      <c r="DV58" s="160"/>
      <c r="DW58" s="160"/>
      <c r="DX58" s="160"/>
      <c r="DY58" s="160"/>
      <c r="DZ58" s="160"/>
      <c r="EA58" s="160"/>
      <c r="EB58" s="160"/>
      <c r="EC58" s="160"/>
      <c r="ED58" s="160"/>
      <c r="EE58" s="160"/>
      <c r="EF58" s="160"/>
      <c r="EG58" s="160"/>
      <c r="EH58" s="160"/>
      <c r="EI58" s="160"/>
      <c r="EJ58" s="160"/>
      <c r="EK58" s="160"/>
      <c r="EL58" s="160"/>
      <c r="EM58" s="160"/>
      <c r="EN58" s="160"/>
      <c r="EO58" s="160"/>
      <c r="EP58" s="160"/>
      <c r="EQ58" s="160"/>
      <c r="ER58" s="160"/>
      <c r="ES58" s="160"/>
      <c r="ET58" s="160"/>
      <c r="EU58" s="160"/>
      <c r="EV58" s="160"/>
      <c r="EW58" s="160"/>
      <c r="EX58" s="160"/>
      <c r="EY58" s="160"/>
      <c r="EZ58" s="160"/>
      <c r="FA58" s="160"/>
      <c r="FB58" s="160"/>
      <c r="FC58" s="160"/>
      <c r="FD58" s="160"/>
      <c r="FE58" s="160"/>
      <c r="FF58" s="160"/>
      <c r="FG58" s="160"/>
      <c r="FH58" s="160"/>
      <c r="FI58" s="160"/>
      <c r="FJ58" s="160"/>
      <c r="FK58" s="160"/>
      <c r="FL58" s="160"/>
      <c r="FM58" s="160"/>
      <c r="FN58" s="160"/>
      <c r="FO58" s="160"/>
      <c r="FP58" s="160"/>
      <c r="FQ58" s="160"/>
      <c r="FR58" s="160"/>
      <c r="FS58" s="160"/>
      <c r="FT58" s="160"/>
      <c r="FU58" s="160"/>
      <c r="FV58" s="160"/>
      <c r="FW58" s="160"/>
      <c r="FX58" s="160"/>
      <c r="FY58" s="160"/>
      <c r="FZ58" s="160"/>
      <c r="GA58" s="160"/>
      <c r="GB58" s="160"/>
      <c r="GC58" s="160"/>
      <c r="GD58" s="160"/>
      <c r="GE58" s="160"/>
      <c r="GF58" s="160"/>
      <c r="GG58" s="160"/>
      <c r="GH58" s="160"/>
      <c r="GI58" s="160"/>
      <c r="GJ58" s="160"/>
      <c r="GK58" s="160"/>
      <c r="GL58" s="160"/>
      <c r="GM58" s="160"/>
      <c r="GN58" s="160"/>
      <c r="GO58" s="160"/>
      <c r="GP58" s="160"/>
      <c r="GQ58" s="160"/>
      <c r="GR58" s="160"/>
      <c r="GS58" s="160"/>
      <c r="GT58" s="160"/>
      <c r="GU58" s="160"/>
      <c r="GV58" s="160"/>
      <c r="GW58" s="160"/>
      <c r="GX58" s="160"/>
      <c r="GY58" s="160"/>
      <c r="GZ58" s="160"/>
      <c r="HA58" s="160"/>
      <c r="HB58" s="160"/>
      <c r="HC58" s="160"/>
      <c r="HD58" s="160"/>
      <c r="HE58" s="160"/>
      <c r="HF58" s="160"/>
      <c r="HG58" s="160"/>
      <c r="HH58" s="160"/>
      <c r="HI58" s="160"/>
      <c r="HJ58" s="160"/>
      <c r="HK58" s="160"/>
      <c r="HL58" s="160"/>
      <c r="HM58" s="160"/>
      <c r="HN58" s="160"/>
      <c r="HO58" s="160"/>
      <c r="HP58" s="160"/>
      <c r="HQ58" s="160"/>
      <c r="HR58" s="160"/>
    </row>
    <row r="59" s="174" customFormat="1" ht="24" customHeight="1" spans="1:226">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0"/>
      <c r="BR59" s="160"/>
      <c r="BS59" s="160"/>
      <c r="BT59" s="160"/>
      <c r="BU59" s="160"/>
      <c r="BV59" s="160"/>
      <c r="BW59" s="160"/>
      <c r="BX59" s="160"/>
      <c r="BY59" s="160"/>
      <c r="BZ59" s="160"/>
      <c r="CA59" s="160"/>
      <c r="CB59" s="160"/>
      <c r="CC59" s="160"/>
      <c r="CD59" s="160"/>
      <c r="CE59" s="160"/>
      <c r="CF59" s="160"/>
      <c r="CG59" s="160"/>
      <c r="CH59" s="160"/>
      <c r="CI59" s="160"/>
      <c r="CJ59" s="160"/>
      <c r="CK59" s="160"/>
      <c r="CL59" s="160"/>
      <c r="CM59" s="160"/>
      <c r="CN59" s="160"/>
      <c r="CO59" s="160"/>
      <c r="CP59" s="160"/>
      <c r="CQ59" s="160"/>
      <c r="CR59" s="160"/>
      <c r="CS59" s="160"/>
      <c r="CT59" s="160"/>
      <c r="CU59" s="160"/>
      <c r="CV59" s="160"/>
      <c r="CW59" s="160"/>
      <c r="CX59" s="160"/>
      <c r="CY59" s="160"/>
      <c r="CZ59" s="160"/>
      <c r="DA59" s="160"/>
      <c r="DB59" s="160"/>
      <c r="DC59" s="160"/>
      <c r="DD59" s="160"/>
      <c r="DE59" s="160"/>
      <c r="DF59" s="160"/>
      <c r="DG59" s="160"/>
      <c r="DH59" s="160"/>
      <c r="DI59" s="160"/>
      <c r="DJ59" s="160"/>
      <c r="DK59" s="160"/>
      <c r="DL59" s="160"/>
      <c r="DM59" s="160"/>
      <c r="DN59" s="160"/>
      <c r="DO59" s="160"/>
      <c r="DP59" s="160"/>
      <c r="DQ59" s="160"/>
      <c r="DR59" s="160"/>
      <c r="DS59" s="160"/>
      <c r="DT59" s="160"/>
      <c r="DU59" s="160"/>
      <c r="DV59" s="160"/>
      <c r="DW59" s="160"/>
      <c r="DX59" s="160"/>
      <c r="DY59" s="160"/>
      <c r="DZ59" s="160"/>
      <c r="EA59" s="160"/>
      <c r="EB59" s="160"/>
      <c r="EC59" s="160"/>
      <c r="ED59" s="160"/>
      <c r="EE59" s="160"/>
      <c r="EF59" s="160"/>
      <c r="EG59" s="160"/>
      <c r="EH59" s="160"/>
      <c r="EI59" s="160"/>
      <c r="EJ59" s="160"/>
      <c r="EK59" s="160"/>
      <c r="EL59" s="160"/>
      <c r="EM59" s="160"/>
      <c r="EN59" s="160"/>
      <c r="EO59" s="160"/>
      <c r="EP59" s="160"/>
      <c r="EQ59" s="160"/>
      <c r="ER59" s="160"/>
      <c r="ES59" s="160"/>
      <c r="ET59" s="160"/>
      <c r="EU59" s="160"/>
      <c r="EV59" s="160"/>
      <c r="EW59" s="160"/>
      <c r="EX59" s="160"/>
      <c r="EY59" s="160"/>
      <c r="EZ59" s="160"/>
      <c r="FA59" s="160"/>
      <c r="FB59" s="160"/>
      <c r="FC59" s="160"/>
      <c r="FD59" s="160"/>
      <c r="FE59" s="160"/>
      <c r="FF59" s="160"/>
      <c r="FG59" s="160"/>
      <c r="FH59" s="160"/>
      <c r="FI59" s="160"/>
      <c r="FJ59" s="160"/>
      <c r="FK59" s="160"/>
      <c r="FL59" s="160"/>
      <c r="FM59" s="160"/>
      <c r="FN59" s="160"/>
      <c r="FO59" s="160"/>
      <c r="FP59" s="160"/>
      <c r="FQ59" s="160"/>
      <c r="FR59" s="160"/>
      <c r="FS59" s="160"/>
      <c r="FT59" s="160"/>
      <c r="FU59" s="160"/>
      <c r="FV59" s="160"/>
      <c r="FW59" s="160"/>
      <c r="FX59" s="160"/>
      <c r="FY59" s="160"/>
      <c r="FZ59" s="160"/>
      <c r="GA59" s="160"/>
      <c r="GB59" s="160"/>
      <c r="GC59" s="160"/>
      <c r="GD59" s="160"/>
      <c r="GE59" s="160"/>
      <c r="GF59" s="160"/>
      <c r="GG59" s="160"/>
      <c r="GH59" s="160"/>
      <c r="GI59" s="160"/>
      <c r="GJ59" s="160"/>
      <c r="GK59" s="160"/>
      <c r="GL59" s="160"/>
      <c r="GM59" s="160"/>
      <c r="GN59" s="160"/>
      <c r="GO59" s="160"/>
      <c r="GP59" s="160"/>
      <c r="GQ59" s="160"/>
      <c r="GR59" s="160"/>
      <c r="GS59" s="160"/>
      <c r="GT59" s="160"/>
      <c r="GU59" s="160"/>
      <c r="GV59" s="160"/>
      <c r="GW59" s="160"/>
      <c r="GX59" s="160"/>
      <c r="GY59" s="160"/>
      <c r="GZ59" s="160"/>
      <c r="HA59" s="160"/>
      <c r="HB59" s="160"/>
      <c r="HC59" s="160"/>
      <c r="HD59" s="160"/>
      <c r="HE59" s="160"/>
      <c r="HF59" s="160"/>
      <c r="HG59" s="160"/>
      <c r="HH59" s="160"/>
      <c r="HI59" s="160"/>
      <c r="HJ59" s="160"/>
      <c r="HK59" s="160"/>
      <c r="HL59" s="160"/>
      <c r="HM59" s="160"/>
      <c r="HN59" s="160"/>
      <c r="HO59" s="160"/>
      <c r="HP59" s="160"/>
      <c r="HQ59" s="160"/>
      <c r="HR59" s="160"/>
    </row>
    <row r="60" s="174" customFormat="1" ht="24" customHeight="1" spans="1:226">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FZ60" s="160"/>
      <c r="GA60" s="160"/>
      <c r="GB60" s="160"/>
      <c r="GC60" s="160"/>
      <c r="GD60" s="160"/>
      <c r="GE60" s="160"/>
      <c r="GF60" s="160"/>
      <c r="GG60" s="160"/>
      <c r="GH60" s="160"/>
      <c r="GI60" s="160"/>
      <c r="GJ60" s="160"/>
      <c r="GK60" s="160"/>
      <c r="GL60" s="160"/>
      <c r="GM60" s="160"/>
      <c r="GN60" s="160"/>
      <c r="GO60" s="160"/>
      <c r="GP60" s="160"/>
      <c r="GQ60" s="160"/>
      <c r="GR60" s="160"/>
      <c r="GS60" s="160"/>
      <c r="GT60" s="160"/>
      <c r="GU60" s="160"/>
      <c r="GV60" s="160"/>
      <c r="GW60" s="160"/>
      <c r="GX60" s="160"/>
      <c r="GY60" s="160"/>
      <c r="GZ60" s="160"/>
      <c r="HA60" s="160"/>
      <c r="HB60" s="160"/>
      <c r="HC60" s="160"/>
      <c r="HD60" s="160"/>
      <c r="HE60" s="160"/>
      <c r="HF60" s="160"/>
      <c r="HG60" s="160"/>
      <c r="HH60" s="160"/>
      <c r="HI60" s="160"/>
      <c r="HJ60" s="160"/>
      <c r="HK60" s="160"/>
      <c r="HL60" s="160"/>
      <c r="HM60" s="160"/>
      <c r="HN60" s="160"/>
      <c r="HO60" s="160"/>
      <c r="HP60" s="160"/>
      <c r="HQ60" s="160"/>
      <c r="HR60" s="160"/>
    </row>
    <row r="61" s="174" customFormat="1" ht="24" customHeight="1" spans="1:226">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c r="CA61" s="160"/>
      <c r="CB61" s="160"/>
      <c r="CC61" s="160"/>
      <c r="CD61" s="160"/>
      <c r="CE61" s="160"/>
      <c r="CF61" s="160"/>
      <c r="CG61" s="160"/>
      <c r="CH61" s="160"/>
      <c r="CI61" s="160"/>
      <c r="CJ61" s="160"/>
      <c r="CK61" s="160"/>
      <c r="CL61" s="160"/>
      <c r="CM61" s="160"/>
      <c r="CN61" s="160"/>
      <c r="CO61" s="160"/>
      <c r="CP61" s="160"/>
      <c r="CQ61" s="160"/>
      <c r="CR61" s="160"/>
      <c r="CS61" s="160"/>
      <c r="CT61" s="160"/>
      <c r="CU61" s="160"/>
      <c r="CV61" s="160"/>
      <c r="CW61" s="160"/>
      <c r="CX61" s="160"/>
      <c r="CY61" s="160"/>
      <c r="CZ61" s="160"/>
      <c r="DA61" s="160"/>
      <c r="DB61" s="160"/>
      <c r="DC61" s="160"/>
      <c r="DD61" s="160"/>
      <c r="DE61" s="160"/>
      <c r="DF61" s="160"/>
      <c r="DG61" s="160"/>
      <c r="DH61" s="160"/>
      <c r="DI61" s="160"/>
      <c r="DJ61" s="160"/>
      <c r="DK61" s="160"/>
      <c r="DL61" s="160"/>
      <c r="DM61" s="160"/>
      <c r="DN61" s="160"/>
      <c r="DO61" s="160"/>
      <c r="DP61" s="160"/>
      <c r="DQ61" s="160"/>
      <c r="DR61" s="160"/>
      <c r="DS61" s="160"/>
      <c r="DT61" s="160"/>
      <c r="DU61" s="160"/>
      <c r="DV61" s="160"/>
      <c r="DW61" s="160"/>
      <c r="DX61" s="160"/>
      <c r="DY61" s="160"/>
      <c r="DZ61" s="160"/>
      <c r="EA61" s="160"/>
      <c r="EB61" s="160"/>
      <c r="EC61" s="160"/>
      <c r="ED61" s="160"/>
      <c r="EE61" s="160"/>
      <c r="EF61" s="160"/>
      <c r="EG61" s="160"/>
      <c r="EH61" s="160"/>
      <c r="EI61" s="160"/>
      <c r="EJ61" s="160"/>
      <c r="EK61" s="160"/>
      <c r="EL61" s="160"/>
      <c r="EM61" s="160"/>
      <c r="EN61" s="160"/>
      <c r="EO61" s="160"/>
      <c r="EP61" s="160"/>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R61" s="160"/>
      <c r="FS61" s="160"/>
      <c r="FT61" s="160"/>
      <c r="FU61" s="160"/>
      <c r="FV61" s="160"/>
      <c r="FW61" s="160"/>
      <c r="FX61" s="160"/>
      <c r="FY61" s="160"/>
      <c r="FZ61" s="160"/>
      <c r="GA61" s="160"/>
      <c r="GB61" s="160"/>
      <c r="GC61" s="160"/>
      <c r="GD61" s="160"/>
      <c r="GE61" s="160"/>
      <c r="GF61" s="160"/>
      <c r="GG61" s="160"/>
      <c r="GH61" s="160"/>
      <c r="GI61" s="160"/>
      <c r="GJ61" s="160"/>
      <c r="GK61" s="160"/>
      <c r="GL61" s="160"/>
      <c r="GM61" s="160"/>
      <c r="GN61" s="160"/>
      <c r="GO61" s="160"/>
      <c r="GP61" s="160"/>
      <c r="GQ61" s="160"/>
      <c r="GR61" s="160"/>
      <c r="GS61" s="160"/>
      <c r="GT61" s="160"/>
      <c r="GU61" s="160"/>
      <c r="GV61" s="160"/>
      <c r="GW61" s="160"/>
      <c r="GX61" s="160"/>
      <c r="GY61" s="160"/>
      <c r="GZ61" s="160"/>
      <c r="HA61" s="160"/>
      <c r="HB61" s="160"/>
      <c r="HC61" s="160"/>
      <c r="HD61" s="160"/>
      <c r="HE61" s="160"/>
      <c r="HF61" s="160"/>
      <c r="HG61" s="160"/>
      <c r="HH61" s="160"/>
      <c r="HI61" s="160"/>
      <c r="HJ61" s="160"/>
      <c r="HK61" s="160"/>
      <c r="HL61" s="160"/>
      <c r="HM61" s="160"/>
      <c r="HN61" s="160"/>
      <c r="HO61" s="160"/>
      <c r="HP61" s="160"/>
      <c r="HQ61" s="160"/>
      <c r="HR61" s="160"/>
    </row>
    <row r="62" s="174" customFormat="1" ht="24" customHeight="1" spans="1:226">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60"/>
      <c r="BU62" s="160"/>
      <c r="BV62" s="160"/>
      <c r="BW62" s="160"/>
      <c r="BX62" s="160"/>
      <c r="BY62" s="160"/>
      <c r="BZ62" s="160"/>
      <c r="CA62" s="160"/>
      <c r="CB62" s="160"/>
      <c r="CC62" s="160"/>
      <c r="CD62" s="160"/>
      <c r="CE62" s="160"/>
      <c r="CF62" s="160"/>
      <c r="CG62" s="160"/>
      <c r="CH62" s="160"/>
      <c r="CI62" s="160"/>
      <c r="CJ62" s="160"/>
      <c r="CK62" s="160"/>
      <c r="CL62" s="160"/>
      <c r="CM62" s="160"/>
      <c r="CN62" s="160"/>
      <c r="CO62" s="160"/>
      <c r="CP62" s="160"/>
      <c r="CQ62" s="160"/>
      <c r="CR62" s="160"/>
      <c r="CS62" s="160"/>
      <c r="CT62" s="160"/>
      <c r="CU62" s="160"/>
      <c r="CV62" s="160"/>
      <c r="CW62" s="160"/>
      <c r="CX62" s="160"/>
      <c r="CY62" s="160"/>
      <c r="CZ62" s="160"/>
      <c r="DA62" s="160"/>
      <c r="DB62" s="160"/>
      <c r="DC62" s="160"/>
      <c r="DD62" s="160"/>
      <c r="DE62" s="160"/>
      <c r="DF62" s="160"/>
      <c r="DG62" s="160"/>
      <c r="DH62" s="160"/>
      <c r="DI62" s="160"/>
      <c r="DJ62" s="160"/>
      <c r="DK62" s="160"/>
      <c r="DL62" s="160"/>
      <c r="DM62" s="160"/>
      <c r="DN62" s="160"/>
      <c r="DO62" s="160"/>
      <c r="DP62" s="160"/>
      <c r="DQ62" s="160"/>
      <c r="DR62" s="160"/>
      <c r="DS62" s="160"/>
      <c r="DT62" s="160"/>
      <c r="DU62" s="160"/>
      <c r="DV62" s="160"/>
      <c r="DW62" s="160"/>
      <c r="DX62" s="160"/>
      <c r="DY62" s="160"/>
      <c r="DZ62" s="160"/>
      <c r="EA62" s="160"/>
      <c r="EB62" s="160"/>
      <c r="EC62" s="160"/>
      <c r="ED62" s="160"/>
      <c r="EE62" s="160"/>
      <c r="EF62" s="160"/>
      <c r="EG62" s="160"/>
      <c r="EH62" s="160"/>
      <c r="EI62" s="160"/>
      <c r="EJ62" s="160"/>
      <c r="EK62" s="160"/>
      <c r="EL62" s="160"/>
      <c r="EM62" s="160"/>
      <c r="EN62" s="160"/>
      <c r="EO62" s="160"/>
      <c r="EP62" s="160"/>
      <c r="EQ62" s="160"/>
      <c r="ER62" s="160"/>
      <c r="ES62" s="160"/>
      <c r="ET62" s="160"/>
      <c r="EU62" s="160"/>
      <c r="EV62" s="160"/>
      <c r="EW62" s="160"/>
      <c r="EX62" s="160"/>
      <c r="EY62" s="160"/>
      <c r="EZ62" s="160"/>
      <c r="FA62" s="160"/>
      <c r="FB62" s="160"/>
      <c r="FC62" s="160"/>
      <c r="FD62" s="160"/>
      <c r="FE62" s="160"/>
      <c r="FF62" s="160"/>
      <c r="FG62" s="160"/>
      <c r="FH62" s="160"/>
      <c r="FI62" s="160"/>
      <c r="FJ62" s="160"/>
      <c r="FK62" s="160"/>
      <c r="FL62" s="160"/>
      <c r="FM62" s="160"/>
      <c r="FN62" s="160"/>
      <c r="FO62" s="160"/>
      <c r="FP62" s="160"/>
      <c r="FQ62" s="160"/>
      <c r="FR62" s="160"/>
      <c r="FS62" s="160"/>
      <c r="FT62" s="160"/>
      <c r="FU62" s="160"/>
      <c r="FV62" s="160"/>
      <c r="FW62" s="160"/>
      <c r="FX62" s="160"/>
      <c r="FY62" s="160"/>
      <c r="FZ62" s="160"/>
      <c r="GA62" s="160"/>
      <c r="GB62" s="160"/>
      <c r="GC62" s="160"/>
      <c r="GD62" s="160"/>
      <c r="GE62" s="160"/>
      <c r="GF62" s="160"/>
      <c r="GG62" s="160"/>
      <c r="GH62" s="160"/>
      <c r="GI62" s="160"/>
      <c r="GJ62" s="160"/>
      <c r="GK62" s="160"/>
      <c r="GL62" s="160"/>
      <c r="GM62" s="160"/>
      <c r="GN62" s="160"/>
      <c r="GO62" s="160"/>
      <c r="GP62" s="160"/>
      <c r="GQ62" s="160"/>
      <c r="GR62" s="160"/>
      <c r="GS62" s="160"/>
      <c r="GT62" s="160"/>
      <c r="GU62" s="160"/>
      <c r="GV62" s="160"/>
      <c r="GW62" s="160"/>
      <c r="GX62" s="160"/>
      <c r="GY62" s="160"/>
      <c r="GZ62" s="160"/>
      <c r="HA62" s="160"/>
      <c r="HB62" s="160"/>
      <c r="HC62" s="160"/>
      <c r="HD62" s="160"/>
      <c r="HE62" s="160"/>
      <c r="HF62" s="160"/>
      <c r="HG62" s="160"/>
      <c r="HH62" s="160"/>
      <c r="HI62" s="160"/>
      <c r="HJ62" s="160"/>
      <c r="HK62" s="160"/>
      <c r="HL62" s="160"/>
      <c r="HM62" s="160"/>
      <c r="HN62" s="160"/>
      <c r="HO62" s="160"/>
      <c r="HP62" s="160"/>
      <c r="HQ62" s="160"/>
      <c r="HR62" s="160"/>
    </row>
    <row r="63" s="174" customFormat="1" ht="24" customHeight="1" spans="1:226">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160"/>
      <c r="DF63" s="160"/>
      <c r="DG63" s="160"/>
      <c r="DH63" s="160"/>
      <c r="DI63" s="160"/>
      <c r="DJ63" s="160"/>
      <c r="DK63" s="160"/>
      <c r="DL63" s="160"/>
      <c r="DM63" s="160"/>
      <c r="DN63" s="160"/>
      <c r="DO63" s="160"/>
      <c r="DP63" s="160"/>
      <c r="DQ63" s="160"/>
      <c r="DR63" s="160"/>
      <c r="DS63" s="160"/>
      <c r="DT63" s="160"/>
      <c r="DU63" s="160"/>
      <c r="DV63" s="160"/>
      <c r="DW63" s="160"/>
      <c r="DX63" s="160"/>
      <c r="DY63" s="160"/>
      <c r="DZ63" s="160"/>
      <c r="EA63" s="160"/>
      <c r="EB63" s="160"/>
      <c r="EC63" s="160"/>
      <c r="ED63" s="160"/>
      <c r="EE63" s="160"/>
      <c r="EF63" s="160"/>
      <c r="EG63" s="160"/>
      <c r="EH63" s="160"/>
      <c r="EI63" s="160"/>
      <c r="EJ63" s="160"/>
      <c r="EK63" s="160"/>
      <c r="EL63" s="160"/>
      <c r="EM63" s="160"/>
      <c r="EN63" s="160"/>
      <c r="EO63" s="160"/>
      <c r="EP63" s="160"/>
      <c r="EQ63" s="160"/>
      <c r="ER63" s="160"/>
      <c r="ES63" s="160"/>
      <c r="ET63" s="160"/>
      <c r="EU63" s="160"/>
      <c r="EV63" s="160"/>
      <c r="EW63" s="160"/>
      <c r="EX63" s="160"/>
      <c r="EY63" s="160"/>
      <c r="EZ63" s="160"/>
      <c r="FA63" s="160"/>
      <c r="FB63" s="160"/>
      <c r="FC63" s="160"/>
      <c r="FD63" s="160"/>
      <c r="FE63" s="160"/>
      <c r="FF63" s="160"/>
      <c r="FG63" s="160"/>
      <c r="FH63" s="160"/>
      <c r="FI63" s="160"/>
      <c r="FJ63" s="160"/>
      <c r="FK63" s="160"/>
      <c r="FL63" s="160"/>
      <c r="FM63" s="160"/>
      <c r="FN63" s="160"/>
      <c r="FO63" s="160"/>
      <c r="FP63" s="160"/>
      <c r="FQ63" s="160"/>
      <c r="FR63" s="160"/>
      <c r="FS63" s="160"/>
      <c r="FT63" s="160"/>
      <c r="FU63" s="160"/>
      <c r="FV63" s="160"/>
      <c r="FW63" s="160"/>
      <c r="FX63" s="160"/>
      <c r="FY63" s="160"/>
      <c r="FZ63" s="160"/>
      <c r="GA63" s="160"/>
      <c r="GB63" s="160"/>
      <c r="GC63" s="160"/>
      <c r="GD63" s="160"/>
      <c r="GE63" s="160"/>
      <c r="GF63" s="160"/>
      <c r="GG63" s="160"/>
      <c r="GH63" s="160"/>
      <c r="GI63" s="160"/>
      <c r="GJ63" s="160"/>
      <c r="GK63" s="160"/>
      <c r="GL63" s="160"/>
      <c r="GM63" s="160"/>
      <c r="GN63" s="160"/>
      <c r="GO63" s="160"/>
      <c r="GP63" s="160"/>
      <c r="GQ63" s="160"/>
      <c r="GR63" s="160"/>
      <c r="GS63" s="160"/>
      <c r="GT63" s="160"/>
      <c r="GU63" s="160"/>
      <c r="GV63" s="160"/>
      <c r="GW63" s="160"/>
      <c r="GX63" s="160"/>
      <c r="GY63" s="160"/>
      <c r="GZ63" s="160"/>
      <c r="HA63" s="160"/>
      <c r="HB63" s="160"/>
      <c r="HC63" s="160"/>
      <c r="HD63" s="160"/>
      <c r="HE63" s="160"/>
      <c r="HF63" s="160"/>
      <c r="HG63" s="160"/>
      <c r="HH63" s="160"/>
      <c r="HI63" s="160"/>
      <c r="HJ63" s="160"/>
      <c r="HK63" s="160"/>
      <c r="HL63" s="160"/>
      <c r="HM63" s="160"/>
      <c r="HN63" s="160"/>
      <c r="HO63" s="160"/>
      <c r="HP63" s="160"/>
      <c r="HQ63" s="160"/>
      <c r="HR63" s="160"/>
    </row>
    <row r="64" s="174" customFormat="1" ht="24" customHeight="1" spans="1:226">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0"/>
      <c r="BR64" s="160"/>
      <c r="BS64" s="160"/>
      <c r="BT64" s="160"/>
      <c r="BU64" s="160"/>
      <c r="BV64" s="160"/>
      <c r="BW64" s="160"/>
      <c r="BX64" s="160"/>
      <c r="BY64" s="160"/>
      <c r="BZ64" s="160"/>
      <c r="CA64" s="160"/>
      <c r="CB64" s="160"/>
      <c r="CC64" s="160"/>
      <c r="CD64" s="160"/>
      <c r="CE64" s="160"/>
      <c r="CF64" s="160"/>
      <c r="CG64" s="160"/>
      <c r="CH64" s="160"/>
      <c r="CI64" s="160"/>
      <c r="CJ64" s="160"/>
      <c r="CK64" s="160"/>
      <c r="CL64" s="160"/>
      <c r="CM64" s="160"/>
      <c r="CN64" s="160"/>
      <c r="CO64" s="160"/>
      <c r="CP64" s="160"/>
      <c r="CQ64" s="160"/>
      <c r="CR64" s="160"/>
      <c r="CS64" s="160"/>
      <c r="CT64" s="160"/>
      <c r="CU64" s="160"/>
      <c r="CV64" s="160"/>
      <c r="CW64" s="160"/>
      <c r="CX64" s="160"/>
      <c r="CY64" s="160"/>
      <c r="CZ64" s="160"/>
      <c r="DA64" s="160"/>
      <c r="DB64" s="160"/>
      <c r="DC64" s="160"/>
      <c r="DD64" s="160"/>
      <c r="DE64" s="160"/>
      <c r="DF64" s="160"/>
      <c r="DG64" s="160"/>
      <c r="DH64" s="160"/>
      <c r="DI64" s="160"/>
      <c r="DJ64" s="160"/>
      <c r="DK64" s="160"/>
      <c r="DL64" s="160"/>
      <c r="DM64" s="160"/>
      <c r="DN64" s="160"/>
      <c r="DO64" s="160"/>
      <c r="DP64" s="160"/>
      <c r="DQ64" s="160"/>
      <c r="DR64" s="160"/>
      <c r="DS64" s="160"/>
      <c r="DT64" s="160"/>
      <c r="DU64" s="160"/>
      <c r="DV64" s="160"/>
      <c r="DW64" s="160"/>
      <c r="DX64" s="160"/>
      <c r="DY64" s="160"/>
      <c r="DZ64" s="160"/>
      <c r="EA64" s="160"/>
      <c r="EB64" s="160"/>
      <c r="EC64" s="160"/>
      <c r="ED64" s="160"/>
      <c r="EE64" s="160"/>
      <c r="EF64" s="160"/>
      <c r="EG64" s="160"/>
      <c r="EH64" s="160"/>
      <c r="EI64" s="160"/>
      <c r="EJ64" s="160"/>
      <c r="EK64" s="160"/>
      <c r="EL64" s="160"/>
      <c r="EM64" s="160"/>
      <c r="EN64" s="160"/>
      <c r="EO64" s="160"/>
      <c r="EP64" s="160"/>
      <c r="EQ64" s="160"/>
      <c r="ER64" s="160"/>
      <c r="ES64" s="160"/>
      <c r="ET64" s="160"/>
      <c r="EU64" s="160"/>
      <c r="EV64" s="160"/>
      <c r="EW64" s="160"/>
      <c r="EX64" s="160"/>
      <c r="EY64" s="160"/>
      <c r="EZ64" s="160"/>
      <c r="FA64" s="160"/>
      <c r="FB64" s="160"/>
      <c r="FC64" s="160"/>
      <c r="FD64" s="160"/>
      <c r="FE64" s="160"/>
      <c r="FF64" s="160"/>
      <c r="FG64" s="160"/>
      <c r="FH64" s="160"/>
      <c r="FI64" s="160"/>
      <c r="FJ64" s="160"/>
      <c r="FK64" s="160"/>
      <c r="FL64" s="160"/>
      <c r="FM64" s="160"/>
      <c r="FN64" s="160"/>
      <c r="FO64" s="160"/>
      <c r="FP64" s="160"/>
      <c r="FQ64" s="160"/>
      <c r="FR64" s="160"/>
      <c r="FS64" s="160"/>
      <c r="FT64" s="160"/>
      <c r="FU64" s="160"/>
      <c r="FV64" s="160"/>
      <c r="FW64" s="160"/>
      <c r="FX64" s="160"/>
      <c r="FY64" s="160"/>
      <c r="FZ64" s="160"/>
      <c r="GA64" s="160"/>
      <c r="GB64" s="160"/>
      <c r="GC64" s="160"/>
      <c r="GD64" s="160"/>
      <c r="GE64" s="160"/>
      <c r="GF64" s="160"/>
      <c r="GG64" s="160"/>
      <c r="GH64" s="160"/>
      <c r="GI64" s="160"/>
      <c r="GJ64" s="160"/>
      <c r="GK64" s="160"/>
      <c r="GL64" s="160"/>
      <c r="GM64" s="160"/>
      <c r="GN64" s="160"/>
      <c r="GO64" s="160"/>
      <c r="GP64" s="160"/>
      <c r="GQ64" s="160"/>
      <c r="GR64" s="160"/>
      <c r="GS64" s="160"/>
      <c r="GT64" s="160"/>
      <c r="GU64" s="160"/>
      <c r="GV64" s="160"/>
      <c r="GW64" s="160"/>
      <c r="GX64" s="160"/>
      <c r="GY64" s="160"/>
      <c r="GZ64" s="160"/>
      <c r="HA64" s="160"/>
      <c r="HB64" s="160"/>
      <c r="HC64" s="160"/>
      <c r="HD64" s="160"/>
      <c r="HE64" s="160"/>
      <c r="HF64" s="160"/>
      <c r="HG64" s="160"/>
      <c r="HH64" s="160"/>
      <c r="HI64" s="160"/>
      <c r="HJ64" s="160"/>
      <c r="HK64" s="160"/>
      <c r="HL64" s="160"/>
      <c r="HM64" s="160"/>
      <c r="HN64" s="160"/>
      <c r="HO64" s="160"/>
      <c r="HP64" s="160"/>
      <c r="HQ64" s="160"/>
      <c r="HR64" s="160"/>
    </row>
    <row r="65" s="174" customFormat="1" ht="24" customHeight="1" spans="1:226">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0"/>
      <c r="BZ65" s="160"/>
      <c r="CA65" s="160"/>
      <c r="CB65" s="160"/>
      <c r="CC65" s="160"/>
      <c r="CD65" s="160"/>
      <c r="CE65" s="160"/>
      <c r="CF65" s="160"/>
      <c r="CG65" s="160"/>
      <c r="CH65" s="160"/>
      <c r="CI65" s="160"/>
      <c r="CJ65" s="160"/>
      <c r="CK65" s="160"/>
      <c r="CL65" s="160"/>
      <c r="CM65" s="160"/>
      <c r="CN65" s="160"/>
      <c r="CO65" s="160"/>
      <c r="CP65" s="160"/>
      <c r="CQ65" s="160"/>
      <c r="CR65" s="160"/>
      <c r="CS65" s="160"/>
      <c r="CT65" s="160"/>
      <c r="CU65" s="160"/>
      <c r="CV65" s="160"/>
      <c r="CW65" s="160"/>
      <c r="CX65" s="160"/>
      <c r="CY65" s="160"/>
      <c r="CZ65" s="160"/>
      <c r="DA65" s="160"/>
      <c r="DB65" s="160"/>
      <c r="DC65" s="160"/>
      <c r="DD65" s="160"/>
      <c r="DE65" s="160"/>
      <c r="DF65" s="160"/>
      <c r="DG65" s="160"/>
      <c r="DH65" s="160"/>
      <c r="DI65" s="160"/>
      <c r="DJ65" s="160"/>
      <c r="DK65" s="160"/>
      <c r="DL65" s="160"/>
      <c r="DM65" s="160"/>
      <c r="DN65" s="160"/>
      <c r="DO65" s="160"/>
      <c r="DP65" s="160"/>
      <c r="DQ65" s="160"/>
      <c r="DR65" s="160"/>
      <c r="DS65" s="160"/>
      <c r="DT65" s="160"/>
      <c r="DU65" s="160"/>
      <c r="DV65" s="160"/>
      <c r="DW65" s="160"/>
      <c r="DX65" s="160"/>
      <c r="DY65" s="160"/>
      <c r="DZ65" s="160"/>
      <c r="EA65" s="160"/>
      <c r="EB65" s="160"/>
      <c r="EC65" s="160"/>
      <c r="ED65" s="160"/>
      <c r="EE65" s="160"/>
      <c r="EF65" s="160"/>
      <c r="EG65" s="160"/>
      <c r="EH65" s="160"/>
      <c r="EI65" s="160"/>
      <c r="EJ65" s="160"/>
      <c r="EK65" s="160"/>
      <c r="EL65" s="160"/>
      <c r="EM65" s="160"/>
      <c r="EN65" s="160"/>
      <c r="EO65" s="160"/>
      <c r="EP65" s="160"/>
      <c r="EQ65" s="160"/>
      <c r="ER65" s="160"/>
      <c r="ES65" s="160"/>
      <c r="ET65" s="160"/>
      <c r="EU65" s="160"/>
      <c r="EV65" s="160"/>
      <c r="EW65" s="160"/>
      <c r="EX65" s="160"/>
      <c r="EY65" s="160"/>
      <c r="EZ65" s="160"/>
      <c r="FA65" s="160"/>
      <c r="FB65" s="160"/>
      <c r="FC65" s="160"/>
      <c r="FD65" s="160"/>
      <c r="FE65" s="160"/>
      <c r="FF65" s="160"/>
      <c r="FG65" s="160"/>
      <c r="FH65" s="160"/>
      <c r="FI65" s="160"/>
      <c r="FJ65" s="160"/>
      <c r="FK65" s="160"/>
      <c r="FL65" s="160"/>
      <c r="FM65" s="160"/>
      <c r="FN65" s="160"/>
      <c r="FO65" s="160"/>
      <c r="FP65" s="160"/>
      <c r="FQ65" s="160"/>
      <c r="FR65" s="160"/>
      <c r="FS65" s="160"/>
      <c r="FT65" s="160"/>
      <c r="FU65" s="160"/>
      <c r="FV65" s="160"/>
      <c r="FW65" s="160"/>
      <c r="FX65" s="160"/>
      <c r="FY65" s="160"/>
      <c r="FZ65" s="160"/>
      <c r="GA65" s="160"/>
      <c r="GB65" s="160"/>
      <c r="GC65" s="160"/>
      <c r="GD65" s="160"/>
      <c r="GE65" s="160"/>
      <c r="GF65" s="160"/>
      <c r="GG65" s="160"/>
      <c r="GH65" s="160"/>
      <c r="GI65" s="160"/>
      <c r="GJ65" s="160"/>
      <c r="GK65" s="160"/>
      <c r="GL65" s="160"/>
      <c r="GM65" s="160"/>
      <c r="GN65" s="160"/>
      <c r="GO65" s="160"/>
      <c r="GP65" s="160"/>
      <c r="GQ65" s="160"/>
      <c r="GR65" s="160"/>
      <c r="GS65" s="160"/>
      <c r="GT65" s="160"/>
      <c r="GU65" s="160"/>
      <c r="GV65" s="160"/>
      <c r="GW65" s="160"/>
      <c r="GX65" s="160"/>
      <c r="GY65" s="160"/>
      <c r="GZ65" s="160"/>
      <c r="HA65" s="160"/>
      <c r="HB65" s="160"/>
      <c r="HC65" s="160"/>
      <c r="HD65" s="160"/>
      <c r="HE65" s="160"/>
      <c r="HF65" s="160"/>
      <c r="HG65" s="160"/>
      <c r="HH65" s="160"/>
      <c r="HI65" s="160"/>
      <c r="HJ65" s="160"/>
      <c r="HK65" s="160"/>
      <c r="HL65" s="160"/>
      <c r="HM65" s="160"/>
      <c r="HN65" s="160"/>
      <c r="HO65" s="160"/>
      <c r="HP65" s="160"/>
      <c r="HQ65" s="160"/>
      <c r="HR65" s="160"/>
    </row>
    <row r="66" s="174" customFormat="1" ht="24" customHeight="1" spans="1:226">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60"/>
      <c r="BV66" s="160"/>
      <c r="BW66" s="160"/>
      <c r="BX66" s="160"/>
      <c r="BY66" s="160"/>
      <c r="BZ66" s="160"/>
      <c r="CA66" s="160"/>
      <c r="CB66" s="160"/>
      <c r="CC66" s="160"/>
      <c r="CD66" s="160"/>
      <c r="CE66" s="160"/>
      <c r="CF66" s="160"/>
      <c r="CG66" s="160"/>
      <c r="CH66" s="160"/>
      <c r="CI66" s="160"/>
      <c r="CJ66" s="160"/>
      <c r="CK66" s="160"/>
      <c r="CL66" s="160"/>
      <c r="CM66" s="160"/>
      <c r="CN66" s="160"/>
      <c r="CO66" s="160"/>
      <c r="CP66" s="160"/>
      <c r="CQ66" s="160"/>
      <c r="CR66" s="160"/>
      <c r="CS66" s="160"/>
      <c r="CT66" s="160"/>
      <c r="CU66" s="160"/>
      <c r="CV66" s="160"/>
      <c r="CW66" s="160"/>
      <c r="CX66" s="160"/>
      <c r="CY66" s="160"/>
      <c r="CZ66" s="160"/>
      <c r="DA66" s="160"/>
      <c r="DB66" s="160"/>
      <c r="DC66" s="160"/>
      <c r="DD66" s="160"/>
      <c r="DE66" s="160"/>
      <c r="DF66" s="160"/>
      <c r="DG66" s="160"/>
      <c r="DH66" s="160"/>
      <c r="DI66" s="160"/>
      <c r="DJ66" s="160"/>
      <c r="DK66" s="160"/>
      <c r="DL66" s="160"/>
      <c r="DM66" s="160"/>
      <c r="DN66" s="160"/>
      <c r="DO66" s="160"/>
      <c r="DP66" s="160"/>
      <c r="DQ66" s="160"/>
      <c r="DR66" s="160"/>
      <c r="DS66" s="160"/>
      <c r="DT66" s="160"/>
      <c r="DU66" s="160"/>
      <c r="DV66" s="160"/>
      <c r="DW66" s="160"/>
      <c r="DX66" s="160"/>
      <c r="DY66" s="160"/>
      <c r="DZ66" s="160"/>
      <c r="EA66" s="160"/>
      <c r="EB66" s="160"/>
      <c r="EC66" s="160"/>
      <c r="ED66" s="160"/>
      <c r="EE66" s="160"/>
      <c r="EF66" s="160"/>
      <c r="EG66" s="160"/>
      <c r="EH66" s="160"/>
      <c r="EI66" s="160"/>
      <c r="EJ66" s="160"/>
      <c r="EK66" s="160"/>
      <c r="EL66" s="160"/>
      <c r="EM66" s="160"/>
      <c r="EN66" s="160"/>
      <c r="EO66" s="160"/>
      <c r="EP66" s="160"/>
      <c r="EQ66" s="160"/>
      <c r="ER66" s="160"/>
      <c r="ES66" s="160"/>
      <c r="ET66" s="160"/>
      <c r="EU66" s="160"/>
      <c r="EV66" s="160"/>
      <c r="EW66" s="160"/>
      <c r="EX66" s="160"/>
      <c r="EY66" s="160"/>
      <c r="EZ66" s="160"/>
      <c r="FA66" s="160"/>
      <c r="FB66" s="160"/>
      <c r="FC66" s="160"/>
      <c r="FD66" s="160"/>
      <c r="FE66" s="160"/>
      <c r="FF66" s="160"/>
      <c r="FG66" s="160"/>
      <c r="FH66" s="160"/>
      <c r="FI66" s="160"/>
      <c r="FJ66" s="160"/>
      <c r="FK66" s="160"/>
      <c r="FL66" s="160"/>
      <c r="FM66" s="160"/>
      <c r="FN66" s="160"/>
      <c r="FO66" s="160"/>
      <c r="FP66" s="160"/>
      <c r="FQ66" s="160"/>
      <c r="FR66" s="160"/>
      <c r="FS66" s="160"/>
      <c r="FT66" s="160"/>
      <c r="FU66" s="160"/>
      <c r="FV66" s="160"/>
      <c r="FW66" s="160"/>
      <c r="FX66" s="160"/>
      <c r="FY66" s="160"/>
      <c r="FZ66" s="160"/>
      <c r="GA66" s="160"/>
      <c r="GB66" s="160"/>
      <c r="GC66" s="160"/>
      <c r="GD66" s="160"/>
      <c r="GE66" s="160"/>
      <c r="GF66" s="160"/>
      <c r="GG66" s="160"/>
      <c r="GH66" s="160"/>
      <c r="GI66" s="160"/>
      <c r="GJ66" s="160"/>
      <c r="GK66" s="160"/>
      <c r="GL66" s="160"/>
      <c r="GM66" s="160"/>
      <c r="GN66" s="160"/>
      <c r="GO66" s="160"/>
      <c r="GP66" s="160"/>
      <c r="GQ66" s="160"/>
      <c r="GR66" s="160"/>
      <c r="GS66" s="160"/>
      <c r="GT66" s="160"/>
      <c r="GU66" s="160"/>
      <c r="GV66" s="160"/>
      <c r="GW66" s="160"/>
      <c r="GX66" s="160"/>
      <c r="GY66" s="160"/>
      <c r="GZ66" s="160"/>
      <c r="HA66" s="160"/>
      <c r="HB66" s="160"/>
      <c r="HC66" s="160"/>
      <c r="HD66" s="160"/>
      <c r="HE66" s="160"/>
      <c r="HF66" s="160"/>
      <c r="HG66" s="160"/>
      <c r="HH66" s="160"/>
      <c r="HI66" s="160"/>
      <c r="HJ66" s="160"/>
      <c r="HK66" s="160"/>
      <c r="HL66" s="160"/>
      <c r="HM66" s="160"/>
      <c r="HN66" s="160"/>
      <c r="HO66" s="160"/>
      <c r="HP66" s="160"/>
      <c r="HQ66" s="160"/>
      <c r="HR66" s="160"/>
    </row>
    <row r="67" s="174" customFormat="1" ht="24" customHeight="1" spans="1:226">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c r="BM67" s="160"/>
      <c r="BN67" s="160"/>
      <c r="BO67" s="160"/>
      <c r="BP67" s="160"/>
      <c r="BQ67" s="160"/>
      <c r="BR67" s="160"/>
      <c r="BS67" s="160"/>
      <c r="BT67" s="160"/>
      <c r="BU67" s="160"/>
      <c r="BV67" s="160"/>
      <c r="BW67" s="160"/>
      <c r="BX67" s="160"/>
      <c r="BY67" s="160"/>
      <c r="BZ67" s="160"/>
      <c r="CA67" s="160"/>
      <c r="CB67" s="160"/>
      <c r="CC67" s="160"/>
      <c r="CD67" s="160"/>
      <c r="CE67" s="160"/>
      <c r="CF67" s="160"/>
      <c r="CG67" s="160"/>
      <c r="CH67" s="160"/>
      <c r="CI67" s="160"/>
      <c r="CJ67" s="160"/>
      <c r="CK67" s="160"/>
      <c r="CL67" s="160"/>
      <c r="CM67" s="160"/>
      <c r="CN67" s="160"/>
      <c r="CO67" s="160"/>
      <c r="CP67" s="160"/>
      <c r="CQ67" s="160"/>
      <c r="CR67" s="160"/>
      <c r="CS67" s="160"/>
      <c r="CT67" s="160"/>
      <c r="CU67" s="160"/>
      <c r="CV67" s="160"/>
      <c r="CW67" s="160"/>
      <c r="CX67" s="160"/>
      <c r="CY67" s="160"/>
      <c r="CZ67" s="160"/>
      <c r="DA67" s="160"/>
      <c r="DB67" s="160"/>
      <c r="DC67" s="160"/>
      <c r="DD67" s="160"/>
      <c r="DE67" s="160"/>
      <c r="DF67" s="160"/>
      <c r="DG67" s="160"/>
      <c r="DH67" s="160"/>
      <c r="DI67" s="160"/>
      <c r="DJ67" s="160"/>
      <c r="DK67" s="160"/>
      <c r="DL67" s="160"/>
      <c r="DM67" s="160"/>
      <c r="DN67" s="160"/>
      <c r="DO67" s="160"/>
      <c r="DP67" s="160"/>
      <c r="DQ67" s="160"/>
      <c r="DR67" s="160"/>
      <c r="DS67" s="160"/>
      <c r="DT67" s="160"/>
      <c r="DU67" s="160"/>
      <c r="DV67" s="160"/>
      <c r="DW67" s="160"/>
      <c r="DX67" s="160"/>
      <c r="DY67" s="160"/>
      <c r="DZ67" s="160"/>
      <c r="EA67" s="160"/>
      <c r="EB67" s="160"/>
      <c r="EC67" s="160"/>
      <c r="ED67" s="160"/>
      <c r="EE67" s="160"/>
      <c r="EF67" s="160"/>
      <c r="EG67" s="160"/>
      <c r="EH67" s="160"/>
      <c r="EI67" s="160"/>
      <c r="EJ67" s="160"/>
      <c r="EK67" s="160"/>
      <c r="EL67" s="160"/>
      <c r="EM67" s="160"/>
      <c r="EN67" s="160"/>
      <c r="EO67" s="160"/>
      <c r="EP67" s="160"/>
      <c r="EQ67" s="160"/>
      <c r="ER67" s="160"/>
      <c r="ES67" s="160"/>
      <c r="ET67" s="160"/>
      <c r="EU67" s="160"/>
      <c r="EV67" s="160"/>
      <c r="EW67" s="160"/>
      <c r="EX67" s="160"/>
      <c r="EY67" s="160"/>
      <c r="EZ67" s="160"/>
      <c r="FA67" s="160"/>
      <c r="FB67" s="160"/>
      <c r="FC67" s="160"/>
      <c r="FD67" s="160"/>
      <c r="FE67" s="160"/>
      <c r="FF67" s="160"/>
      <c r="FG67" s="160"/>
      <c r="FH67" s="160"/>
      <c r="FI67" s="160"/>
      <c r="FJ67" s="160"/>
      <c r="FK67" s="160"/>
      <c r="FL67" s="160"/>
      <c r="FM67" s="160"/>
      <c r="FN67" s="160"/>
      <c r="FO67" s="160"/>
      <c r="FP67" s="160"/>
      <c r="FQ67" s="160"/>
      <c r="FR67" s="160"/>
      <c r="FS67" s="160"/>
      <c r="FT67" s="160"/>
      <c r="FU67" s="160"/>
      <c r="FV67" s="160"/>
      <c r="FW67" s="160"/>
      <c r="FX67" s="160"/>
      <c r="FY67" s="160"/>
      <c r="FZ67" s="160"/>
      <c r="GA67" s="160"/>
      <c r="GB67" s="160"/>
      <c r="GC67" s="160"/>
      <c r="GD67" s="160"/>
      <c r="GE67" s="160"/>
      <c r="GF67" s="160"/>
      <c r="GG67" s="160"/>
      <c r="GH67" s="160"/>
      <c r="GI67" s="160"/>
      <c r="GJ67" s="160"/>
      <c r="GK67" s="160"/>
      <c r="GL67" s="160"/>
      <c r="GM67" s="160"/>
      <c r="GN67" s="160"/>
      <c r="GO67" s="160"/>
      <c r="GP67" s="160"/>
      <c r="GQ67" s="160"/>
      <c r="GR67" s="160"/>
      <c r="GS67" s="160"/>
      <c r="GT67" s="160"/>
      <c r="GU67" s="160"/>
      <c r="GV67" s="160"/>
      <c r="GW67" s="160"/>
      <c r="GX67" s="160"/>
      <c r="GY67" s="160"/>
      <c r="GZ67" s="160"/>
      <c r="HA67" s="160"/>
      <c r="HB67" s="160"/>
      <c r="HC67" s="160"/>
      <c r="HD67" s="160"/>
      <c r="HE67" s="160"/>
      <c r="HF67" s="160"/>
      <c r="HG67" s="160"/>
      <c r="HH67" s="160"/>
      <c r="HI67" s="160"/>
      <c r="HJ67" s="160"/>
      <c r="HK67" s="160"/>
      <c r="HL67" s="160"/>
      <c r="HM67" s="160"/>
      <c r="HN67" s="160"/>
      <c r="HO67" s="160"/>
      <c r="HP67" s="160"/>
      <c r="HQ67" s="160"/>
      <c r="HR67" s="160"/>
    </row>
    <row r="68" s="174" customFormat="1" ht="24" customHeight="1" spans="1:226">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c r="BM68" s="160"/>
      <c r="BN68" s="160"/>
      <c r="BO68" s="160"/>
      <c r="BP68" s="160"/>
      <c r="BQ68" s="160"/>
      <c r="BR68" s="160"/>
      <c r="BS68" s="160"/>
      <c r="BT68" s="160"/>
      <c r="BU68" s="160"/>
      <c r="BV68" s="160"/>
      <c r="BW68" s="160"/>
      <c r="BX68" s="160"/>
      <c r="BY68" s="160"/>
      <c r="BZ68" s="160"/>
      <c r="CA68" s="160"/>
      <c r="CB68" s="160"/>
      <c r="CC68" s="160"/>
      <c r="CD68" s="160"/>
      <c r="CE68" s="160"/>
      <c r="CF68" s="160"/>
      <c r="CG68" s="160"/>
      <c r="CH68" s="160"/>
      <c r="CI68" s="160"/>
      <c r="CJ68" s="160"/>
      <c r="CK68" s="160"/>
      <c r="CL68" s="160"/>
      <c r="CM68" s="160"/>
      <c r="CN68" s="160"/>
      <c r="CO68" s="160"/>
      <c r="CP68" s="160"/>
      <c r="CQ68" s="160"/>
      <c r="CR68" s="160"/>
      <c r="CS68" s="160"/>
      <c r="CT68" s="160"/>
      <c r="CU68" s="160"/>
      <c r="CV68" s="160"/>
      <c r="CW68" s="160"/>
      <c r="CX68" s="160"/>
      <c r="CY68" s="160"/>
      <c r="CZ68" s="160"/>
      <c r="DA68" s="160"/>
      <c r="DB68" s="160"/>
      <c r="DC68" s="160"/>
      <c r="DD68" s="160"/>
      <c r="DE68" s="160"/>
      <c r="DF68" s="160"/>
      <c r="DG68" s="160"/>
      <c r="DH68" s="160"/>
      <c r="DI68" s="160"/>
      <c r="DJ68" s="160"/>
      <c r="DK68" s="160"/>
      <c r="DL68" s="160"/>
      <c r="DM68" s="160"/>
      <c r="DN68" s="160"/>
      <c r="DO68" s="160"/>
      <c r="DP68" s="160"/>
      <c r="DQ68" s="160"/>
      <c r="DR68" s="160"/>
      <c r="DS68" s="160"/>
      <c r="DT68" s="160"/>
      <c r="DU68" s="160"/>
      <c r="DV68" s="160"/>
      <c r="DW68" s="160"/>
      <c r="DX68" s="160"/>
      <c r="DY68" s="160"/>
      <c r="DZ68" s="160"/>
      <c r="EA68" s="160"/>
      <c r="EB68" s="160"/>
      <c r="EC68" s="160"/>
      <c r="ED68" s="160"/>
      <c r="EE68" s="160"/>
      <c r="EF68" s="160"/>
      <c r="EG68" s="160"/>
      <c r="EH68" s="160"/>
      <c r="EI68" s="160"/>
      <c r="EJ68" s="160"/>
      <c r="EK68" s="160"/>
      <c r="EL68" s="160"/>
      <c r="EM68" s="160"/>
      <c r="EN68" s="160"/>
      <c r="EO68" s="160"/>
      <c r="EP68" s="160"/>
      <c r="EQ68" s="160"/>
      <c r="ER68" s="160"/>
      <c r="ES68" s="160"/>
      <c r="ET68" s="160"/>
      <c r="EU68" s="160"/>
      <c r="EV68" s="160"/>
      <c r="EW68" s="160"/>
      <c r="EX68" s="160"/>
      <c r="EY68" s="160"/>
      <c r="EZ68" s="160"/>
      <c r="FA68" s="160"/>
      <c r="FB68" s="160"/>
      <c r="FC68" s="160"/>
      <c r="FD68" s="160"/>
      <c r="FE68" s="160"/>
      <c r="FF68" s="160"/>
      <c r="FG68" s="160"/>
      <c r="FH68" s="160"/>
      <c r="FI68" s="160"/>
      <c r="FJ68" s="160"/>
      <c r="FK68" s="160"/>
      <c r="FL68" s="160"/>
      <c r="FM68" s="160"/>
      <c r="FN68" s="160"/>
      <c r="FO68" s="160"/>
      <c r="FP68" s="160"/>
      <c r="FQ68" s="160"/>
      <c r="FR68" s="160"/>
      <c r="FS68" s="160"/>
      <c r="FT68" s="160"/>
      <c r="FU68" s="160"/>
      <c r="FV68" s="160"/>
      <c r="FW68" s="160"/>
      <c r="FX68" s="160"/>
      <c r="FY68" s="160"/>
      <c r="FZ68" s="160"/>
      <c r="GA68" s="160"/>
      <c r="GB68" s="160"/>
      <c r="GC68" s="160"/>
      <c r="GD68" s="160"/>
      <c r="GE68" s="160"/>
      <c r="GF68" s="160"/>
      <c r="GG68" s="160"/>
      <c r="GH68" s="160"/>
      <c r="GI68" s="160"/>
      <c r="GJ68" s="160"/>
      <c r="GK68" s="160"/>
      <c r="GL68" s="160"/>
      <c r="GM68" s="160"/>
      <c r="GN68" s="160"/>
      <c r="GO68" s="160"/>
      <c r="GP68" s="160"/>
      <c r="GQ68" s="160"/>
      <c r="GR68" s="160"/>
      <c r="GS68" s="160"/>
      <c r="GT68" s="160"/>
      <c r="GU68" s="160"/>
      <c r="GV68" s="160"/>
      <c r="GW68" s="160"/>
      <c r="GX68" s="160"/>
      <c r="GY68" s="160"/>
      <c r="GZ68" s="160"/>
      <c r="HA68" s="160"/>
      <c r="HB68" s="160"/>
      <c r="HC68" s="160"/>
      <c r="HD68" s="160"/>
      <c r="HE68" s="160"/>
      <c r="HF68" s="160"/>
      <c r="HG68" s="160"/>
      <c r="HH68" s="160"/>
      <c r="HI68" s="160"/>
      <c r="HJ68" s="160"/>
      <c r="HK68" s="160"/>
      <c r="HL68" s="160"/>
      <c r="HM68" s="160"/>
      <c r="HN68" s="160"/>
      <c r="HO68" s="160"/>
      <c r="HP68" s="160"/>
      <c r="HQ68" s="160"/>
      <c r="HR68" s="160"/>
    </row>
    <row r="69" s="174" customFormat="1" ht="24" customHeight="1" spans="1:226">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0"/>
      <c r="BR69" s="160"/>
      <c r="BS69" s="160"/>
      <c r="BT69" s="160"/>
      <c r="BU69" s="160"/>
      <c r="BV69" s="160"/>
      <c r="BW69" s="160"/>
      <c r="BX69" s="160"/>
      <c r="BY69" s="160"/>
      <c r="BZ69" s="160"/>
      <c r="CA69" s="160"/>
      <c r="CB69" s="160"/>
      <c r="CC69" s="160"/>
      <c r="CD69" s="160"/>
      <c r="CE69" s="160"/>
      <c r="CF69" s="160"/>
      <c r="CG69" s="160"/>
      <c r="CH69" s="160"/>
      <c r="CI69" s="160"/>
      <c r="CJ69" s="160"/>
      <c r="CK69" s="160"/>
      <c r="CL69" s="160"/>
      <c r="CM69" s="160"/>
      <c r="CN69" s="160"/>
      <c r="CO69" s="160"/>
      <c r="CP69" s="160"/>
      <c r="CQ69" s="160"/>
      <c r="CR69" s="160"/>
      <c r="CS69" s="160"/>
      <c r="CT69" s="160"/>
      <c r="CU69" s="160"/>
      <c r="CV69" s="160"/>
      <c r="CW69" s="160"/>
      <c r="CX69" s="160"/>
      <c r="CY69" s="160"/>
      <c r="CZ69" s="160"/>
      <c r="DA69" s="160"/>
      <c r="DB69" s="160"/>
      <c r="DC69" s="160"/>
      <c r="DD69" s="160"/>
      <c r="DE69" s="160"/>
      <c r="DF69" s="160"/>
      <c r="DG69" s="160"/>
      <c r="DH69" s="160"/>
      <c r="DI69" s="160"/>
      <c r="DJ69" s="160"/>
      <c r="DK69" s="160"/>
      <c r="DL69" s="160"/>
      <c r="DM69" s="160"/>
      <c r="DN69" s="160"/>
      <c r="DO69" s="160"/>
      <c r="DP69" s="160"/>
      <c r="DQ69" s="160"/>
      <c r="DR69" s="160"/>
      <c r="DS69" s="160"/>
      <c r="DT69" s="160"/>
      <c r="DU69" s="160"/>
      <c r="DV69" s="160"/>
      <c r="DW69" s="160"/>
      <c r="DX69" s="160"/>
      <c r="DY69" s="160"/>
      <c r="DZ69" s="160"/>
      <c r="EA69" s="160"/>
      <c r="EB69" s="160"/>
      <c r="EC69" s="160"/>
      <c r="ED69" s="160"/>
      <c r="EE69" s="160"/>
      <c r="EF69" s="160"/>
      <c r="EG69" s="160"/>
      <c r="EH69" s="160"/>
      <c r="EI69" s="160"/>
      <c r="EJ69" s="160"/>
      <c r="EK69" s="160"/>
      <c r="EL69" s="160"/>
      <c r="EM69" s="160"/>
      <c r="EN69" s="160"/>
      <c r="EO69" s="160"/>
      <c r="EP69" s="160"/>
      <c r="EQ69" s="160"/>
      <c r="ER69" s="160"/>
      <c r="ES69" s="160"/>
      <c r="ET69" s="160"/>
      <c r="EU69" s="160"/>
      <c r="EV69" s="160"/>
      <c r="EW69" s="160"/>
      <c r="EX69" s="160"/>
      <c r="EY69" s="160"/>
      <c r="EZ69" s="160"/>
      <c r="FA69" s="160"/>
      <c r="FB69" s="160"/>
      <c r="FC69" s="160"/>
      <c r="FD69" s="160"/>
      <c r="FE69" s="160"/>
      <c r="FF69" s="160"/>
      <c r="FG69" s="160"/>
      <c r="FH69" s="160"/>
      <c r="FI69" s="160"/>
      <c r="FJ69" s="160"/>
      <c r="FK69" s="160"/>
      <c r="FL69" s="160"/>
      <c r="FM69" s="160"/>
      <c r="FN69" s="160"/>
      <c r="FO69" s="160"/>
      <c r="FP69" s="160"/>
      <c r="FQ69" s="160"/>
      <c r="FR69" s="160"/>
      <c r="FS69" s="160"/>
      <c r="FT69" s="160"/>
      <c r="FU69" s="160"/>
      <c r="FV69" s="160"/>
      <c r="FW69" s="160"/>
      <c r="FX69" s="160"/>
      <c r="FY69" s="160"/>
      <c r="FZ69" s="160"/>
      <c r="GA69" s="160"/>
      <c r="GB69" s="160"/>
      <c r="GC69" s="160"/>
      <c r="GD69" s="160"/>
      <c r="GE69" s="160"/>
      <c r="GF69" s="160"/>
      <c r="GG69" s="160"/>
      <c r="GH69" s="160"/>
      <c r="GI69" s="160"/>
      <c r="GJ69" s="160"/>
      <c r="GK69" s="160"/>
      <c r="GL69" s="160"/>
      <c r="GM69" s="160"/>
      <c r="GN69" s="160"/>
      <c r="GO69" s="160"/>
      <c r="GP69" s="160"/>
      <c r="GQ69" s="160"/>
      <c r="GR69" s="160"/>
      <c r="GS69" s="160"/>
      <c r="GT69" s="160"/>
      <c r="GU69" s="160"/>
      <c r="GV69" s="160"/>
      <c r="GW69" s="160"/>
      <c r="GX69" s="160"/>
      <c r="GY69" s="160"/>
      <c r="GZ69" s="160"/>
      <c r="HA69" s="160"/>
      <c r="HB69" s="160"/>
      <c r="HC69" s="160"/>
      <c r="HD69" s="160"/>
      <c r="HE69" s="160"/>
      <c r="HF69" s="160"/>
      <c r="HG69" s="160"/>
      <c r="HH69" s="160"/>
      <c r="HI69" s="160"/>
      <c r="HJ69" s="160"/>
      <c r="HK69" s="160"/>
      <c r="HL69" s="160"/>
      <c r="HM69" s="160"/>
      <c r="HN69" s="160"/>
      <c r="HO69" s="160"/>
      <c r="HP69" s="160"/>
      <c r="HQ69" s="160"/>
      <c r="HR69" s="160"/>
    </row>
    <row r="70" s="174" customFormat="1" ht="24" customHeight="1" spans="1:226">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0"/>
      <c r="BR70" s="160"/>
      <c r="BS70" s="160"/>
      <c r="BT70" s="160"/>
      <c r="BU70" s="160"/>
      <c r="BV70" s="160"/>
      <c r="BW70" s="160"/>
      <c r="BX70" s="160"/>
      <c r="BY70" s="160"/>
      <c r="BZ70" s="160"/>
      <c r="CA70" s="160"/>
      <c r="CB70" s="160"/>
      <c r="CC70" s="160"/>
      <c r="CD70" s="160"/>
      <c r="CE70" s="160"/>
      <c r="CF70" s="160"/>
      <c r="CG70" s="160"/>
      <c r="CH70" s="160"/>
      <c r="CI70" s="160"/>
      <c r="CJ70" s="160"/>
      <c r="CK70" s="160"/>
      <c r="CL70" s="160"/>
      <c r="CM70" s="160"/>
      <c r="CN70" s="160"/>
      <c r="CO70" s="160"/>
      <c r="CP70" s="160"/>
      <c r="CQ70" s="160"/>
      <c r="CR70" s="160"/>
      <c r="CS70" s="160"/>
      <c r="CT70" s="160"/>
      <c r="CU70" s="160"/>
      <c r="CV70" s="160"/>
      <c r="CW70" s="160"/>
      <c r="CX70" s="160"/>
      <c r="CY70" s="160"/>
      <c r="CZ70" s="160"/>
      <c r="DA70" s="160"/>
      <c r="DB70" s="160"/>
      <c r="DC70" s="160"/>
      <c r="DD70" s="160"/>
      <c r="DE70" s="160"/>
      <c r="DF70" s="160"/>
      <c r="DG70" s="160"/>
      <c r="DH70" s="160"/>
      <c r="DI70" s="160"/>
      <c r="DJ70" s="160"/>
      <c r="DK70" s="160"/>
      <c r="DL70" s="160"/>
      <c r="DM70" s="160"/>
      <c r="DN70" s="160"/>
      <c r="DO70" s="160"/>
      <c r="DP70" s="160"/>
      <c r="DQ70" s="160"/>
      <c r="DR70" s="160"/>
      <c r="DS70" s="160"/>
      <c r="DT70" s="160"/>
      <c r="DU70" s="160"/>
      <c r="DV70" s="160"/>
      <c r="DW70" s="160"/>
      <c r="DX70" s="160"/>
      <c r="DY70" s="160"/>
      <c r="DZ70" s="160"/>
      <c r="EA70" s="160"/>
      <c r="EB70" s="160"/>
      <c r="EC70" s="160"/>
      <c r="ED70" s="160"/>
      <c r="EE70" s="160"/>
      <c r="EF70" s="160"/>
      <c r="EG70" s="160"/>
      <c r="EH70" s="160"/>
      <c r="EI70" s="160"/>
      <c r="EJ70" s="160"/>
      <c r="EK70" s="160"/>
      <c r="EL70" s="160"/>
      <c r="EM70" s="160"/>
      <c r="EN70" s="160"/>
      <c r="EO70" s="160"/>
      <c r="EP70" s="160"/>
      <c r="EQ70" s="160"/>
      <c r="ER70" s="160"/>
      <c r="ES70" s="160"/>
      <c r="ET70" s="160"/>
      <c r="EU70" s="160"/>
      <c r="EV70" s="160"/>
      <c r="EW70" s="160"/>
      <c r="EX70" s="160"/>
      <c r="EY70" s="160"/>
      <c r="EZ70" s="160"/>
      <c r="FA70" s="160"/>
      <c r="FB70" s="160"/>
      <c r="FC70" s="160"/>
      <c r="FD70" s="160"/>
      <c r="FE70" s="160"/>
      <c r="FF70" s="160"/>
      <c r="FG70" s="160"/>
      <c r="FH70" s="160"/>
      <c r="FI70" s="160"/>
      <c r="FJ70" s="160"/>
      <c r="FK70" s="160"/>
      <c r="FL70" s="160"/>
      <c r="FM70" s="160"/>
      <c r="FN70" s="160"/>
      <c r="FO70" s="160"/>
      <c r="FP70" s="160"/>
      <c r="FQ70" s="160"/>
      <c r="FR70" s="160"/>
      <c r="FS70" s="160"/>
      <c r="FT70" s="160"/>
      <c r="FU70" s="160"/>
      <c r="FV70" s="160"/>
      <c r="FW70" s="160"/>
      <c r="FX70" s="160"/>
      <c r="FY70" s="160"/>
      <c r="FZ70" s="160"/>
      <c r="GA70" s="160"/>
      <c r="GB70" s="160"/>
      <c r="GC70" s="160"/>
      <c r="GD70" s="160"/>
      <c r="GE70" s="160"/>
      <c r="GF70" s="160"/>
      <c r="GG70" s="160"/>
      <c r="GH70" s="160"/>
      <c r="GI70" s="160"/>
      <c r="GJ70" s="160"/>
      <c r="GK70" s="160"/>
      <c r="GL70" s="160"/>
      <c r="GM70" s="160"/>
      <c r="GN70" s="160"/>
      <c r="GO70" s="160"/>
      <c r="GP70" s="160"/>
      <c r="GQ70" s="160"/>
      <c r="GR70" s="160"/>
      <c r="GS70" s="160"/>
      <c r="GT70" s="160"/>
      <c r="GU70" s="160"/>
      <c r="GV70" s="160"/>
      <c r="GW70" s="160"/>
      <c r="GX70" s="160"/>
      <c r="GY70" s="160"/>
      <c r="GZ70" s="160"/>
      <c r="HA70" s="160"/>
      <c r="HB70" s="160"/>
      <c r="HC70" s="160"/>
      <c r="HD70" s="160"/>
      <c r="HE70" s="160"/>
      <c r="HF70" s="160"/>
      <c r="HG70" s="160"/>
      <c r="HH70" s="160"/>
      <c r="HI70" s="160"/>
      <c r="HJ70" s="160"/>
      <c r="HK70" s="160"/>
      <c r="HL70" s="160"/>
      <c r="HM70" s="160"/>
      <c r="HN70" s="160"/>
      <c r="HO70" s="160"/>
      <c r="HP70" s="160"/>
      <c r="HQ70" s="160"/>
      <c r="HR70" s="160"/>
    </row>
    <row r="71" s="174" customFormat="1" ht="24" customHeight="1" spans="1:226">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60"/>
      <c r="BU71" s="160"/>
      <c r="BV71" s="160"/>
      <c r="BW71" s="160"/>
      <c r="BX71" s="160"/>
      <c r="BY71" s="160"/>
      <c r="BZ71" s="160"/>
      <c r="CA71" s="160"/>
      <c r="CB71" s="160"/>
      <c r="CC71" s="160"/>
      <c r="CD71" s="160"/>
      <c r="CE71" s="160"/>
      <c r="CF71" s="160"/>
      <c r="CG71" s="160"/>
      <c r="CH71" s="160"/>
      <c r="CI71" s="160"/>
      <c r="CJ71" s="160"/>
      <c r="CK71" s="160"/>
      <c r="CL71" s="160"/>
      <c r="CM71" s="160"/>
      <c r="CN71" s="160"/>
      <c r="CO71" s="160"/>
      <c r="CP71" s="160"/>
      <c r="CQ71" s="160"/>
      <c r="CR71" s="160"/>
      <c r="CS71" s="160"/>
      <c r="CT71" s="160"/>
      <c r="CU71" s="160"/>
      <c r="CV71" s="160"/>
      <c r="CW71" s="160"/>
      <c r="CX71" s="160"/>
      <c r="CY71" s="160"/>
      <c r="CZ71" s="160"/>
      <c r="DA71" s="160"/>
      <c r="DB71" s="160"/>
      <c r="DC71" s="160"/>
      <c r="DD71" s="160"/>
      <c r="DE71" s="160"/>
      <c r="DF71" s="160"/>
      <c r="DG71" s="160"/>
      <c r="DH71" s="160"/>
      <c r="DI71" s="160"/>
      <c r="DJ71" s="160"/>
      <c r="DK71" s="160"/>
      <c r="DL71" s="160"/>
      <c r="DM71" s="160"/>
      <c r="DN71" s="160"/>
      <c r="DO71" s="160"/>
      <c r="DP71" s="160"/>
      <c r="DQ71" s="160"/>
      <c r="DR71" s="160"/>
      <c r="DS71" s="160"/>
      <c r="DT71" s="160"/>
      <c r="DU71" s="160"/>
      <c r="DV71" s="160"/>
      <c r="DW71" s="160"/>
      <c r="DX71" s="160"/>
      <c r="DY71" s="160"/>
      <c r="DZ71" s="160"/>
      <c r="EA71" s="160"/>
      <c r="EB71" s="160"/>
      <c r="EC71" s="160"/>
      <c r="ED71" s="160"/>
      <c r="EE71" s="160"/>
      <c r="EF71" s="160"/>
      <c r="EG71" s="160"/>
      <c r="EH71" s="160"/>
      <c r="EI71" s="160"/>
      <c r="EJ71" s="160"/>
      <c r="EK71" s="160"/>
      <c r="EL71" s="160"/>
      <c r="EM71" s="160"/>
      <c r="EN71" s="160"/>
      <c r="EO71" s="160"/>
      <c r="EP71" s="160"/>
      <c r="EQ71" s="160"/>
      <c r="ER71" s="160"/>
      <c r="ES71" s="160"/>
      <c r="ET71" s="160"/>
      <c r="EU71" s="160"/>
      <c r="EV71" s="160"/>
      <c r="EW71" s="160"/>
      <c r="EX71" s="160"/>
      <c r="EY71" s="160"/>
      <c r="EZ71" s="160"/>
      <c r="FA71" s="160"/>
      <c r="FB71" s="160"/>
      <c r="FC71" s="160"/>
      <c r="FD71" s="160"/>
      <c r="FE71" s="160"/>
      <c r="FF71" s="160"/>
      <c r="FG71" s="160"/>
      <c r="FH71" s="160"/>
      <c r="FI71" s="160"/>
      <c r="FJ71" s="160"/>
      <c r="FK71" s="160"/>
      <c r="FL71" s="160"/>
      <c r="FM71" s="160"/>
      <c r="FN71" s="160"/>
      <c r="FO71" s="160"/>
      <c r="FP71" s="160"/>
      <c r="FQ71" s="160"/>
      <c r="FR71" s="160"/>
      <c r="FS71" s="160"/>
      <c r="FT71" s="160"/>
      <c r="FU71" s="160"/>
      <c r="FV71" s="160"/>
      <c r="FW71" s="160"/>
      <c r="FX71" s="160"/>
      <c r="FY71" s="160"/>
      <c r="FZ71" s="160"/>
      <c r="GA71" s="160"/>
      <c r="GB71" s="160"/>
      <c r="GC71" s="160"/>
      <c r="GD71" s="160"/>
      <c r="GE71" s="160"/>
      <c r="GF71" s="160"/>
      <c r="GG71" s="160"/>
      <c r="GH71" s="160"/>
      <c r="GI71" s="160"/>
      <c r="GJ71" s="160"/>
      <c r="GK71" s="160"/>
      <c r="GL71" s="160"/>
      <c r="GM71" s="160"/>
      <c r="GN71" s="160"/>
      <c r="GO71" s="160"/>
      <c r="GP71" s="160"/>
      <c r="GQ71" s="160"/>
      <c r="GR71" s="160"/>
      <c r="GS71" s="160"/>
      <c r="GT71" s="160"/>
      <c r="GU71" s="160"/>
      <c r="GV71" s="160"/>
      <c r="GW71" s="160"/>
      <c r="GX71" s="160"/>
      <c r="GY71" s="160"/>
      <c r="GZ71" s="160"/>
      <c r="HA71" s="160"/>
      <c r="HB71" s="160"/>
      <c r="HC71" s="160"/>
      <c r="HD71" s="160"/>
      <c r="HE71" s="160"/>
      <c r="HF71" s="160"/>
      <c r="HG71" s="160"/>
      <c r="HH71" s="160"/>
      <c r="HI71" s="160"/>
      <c r="HJ71" s="160"/>
      <c r="HK71" s="160"/>
      <c r="HL71" s="160"/>
      <c r="HM71" s="160"/>
      <c r="HN71" s="160"/>
      <c r="HO71" s="160"/>
      <c r="HP71" s="160"/>
      <c r="HQ71" s="160"/>
      <c r="HR71" s="160"/>
    </row>
    <row r="72" s="174" customFormat="1" ht="24" customHeight="1" spans="1:226">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60"/>
      <c r="BV72" s="160"/>
      <c r="BW72" s="160"/>
      <c r="BX72" s="160"/>
      <c r="BY72" s="160"/>
      <c r="BZ72" s="160"/>
      <c r="CA72" s="160"/>
      <c r="CB72" s="160"/>
      <c r="CC72" s="160"/>
      <c r="CD72" s="160"/>
      <c r="CE72" s="160"/>
      <c r="CF72" s="160"/>
      <c r="CG72" s="160"/>
      <c r="CH72" s="160"/>
      <c r="CI72" s="160"/>
      <c r="CJ72" s="160"/>
      <c r="CK72" s="160"/>
      <c r="CL72" s="160"/>
      <c r="CM72" s="160"/>
      <c r="CN72" s="160"/>
      <c r="CO72" s="160"/>
      <c r="CP72" s="160"/>
      <c r="CQ72" s="160"/>
      <c r="CR72" s="160"/>
      <c r="CS72" s="160"/>
      <c r="CT72" s="160"/>
      <c r="CU72" s="160"/>
      <c r="CV72" s="160"/>
      <c r="CW72" s="160"/>
      <c r="CX72" s="160"/>
      <c r="CY72" s="160"/>
      <c r="CZ72" s="160"/>
      <c r="DA72" s="160"/>
      <c r="DB72" s="160"/>
      <c r="DC72" s="160"/>
      <c r="DD72" s="160"/>
      <c r="DE72" s="160"/>
      <c r="DF72" s="160"/>
      <c r="DG72" s="160"/>
      <c r="DH72" s="160"/>
      <c r="DI72" s="160"/>
      <c r="DJ72" s="160"/>
      <c r="DK72" s="160"/>
      <c r="DL72" s="160"/>
      <c r="DM72" s="160"/>
      <c r="DN72" s="160"/>
      <c r="DO72" s="160"/>
      <c r="DP72" s="160"/>
      <c r="DQ72" s="160"/>
      <c r="DR72" s="160"/>
      <c r="DS72" s="160"/>
      <c r="DT72" s="160"/>
      <c r="DU72" s="160"/>
      <c r="DV72" s="160"/>
      <c r="DW72" s="160"/>
      <c r="DX72" s="160"/>
      <c r="DY72" s="160"/>
      <c r="DZ72" s="160"/>
      <c r="EA72" s="160"/>
      <c r="EB72" s="160"/>
      <c r="EC72" s="160"/>
      <c r="ED72" s="160"/>
      <c r="EE72" s="160"/>
      <c r="EF72" s="160"/>
      <c r="EG72" s="160"/>
      <c r="EH72" s="160"/>
      <c r="EI72" s="160"/>
      <c r="EJ72" s="160"/>
      <c r="EK72" s="160"/>
      <c r="EL72" s="160"/>
      <c r="EM72" s="160"/>
      <c r="EN72" s="160"/>
      <c r="EO72" s="160"/>
      <c r="EP72" s="160"/>
      <c r="EQ72" s="160"/>
      <c r="ER72" s="160"/>
      <c r="ES72" s="160"/>
      <c r="ET72" s="160"/>
      <c r="EU72" s="160"/>
      <c r="EV72" s="160"/>
      <c r="EW72" s="160"/>
      <c r="EX72" s="160"/>
      <c r="EY72" s="160"/>
      <c r="EZ72" s="160"/>
      <c r="FA72" s="160"/>
      <c r="FB72" s="160"/>
      <c r="FC72" s="160"/>
      <c r="FD72" s="160"/>
      <c r="FE72" s="160"/>
      <c r="FF72" s="160"/>
      <c r="FG72" s="160"/>
      <c r="FH72" s="160"/>
      <c r="FI72" s="160"/>
      <c r="FJ72" s="160"/>
      <c r="FK72" s="160"/>
      <c r="FL72" s="160"/>
      <c r="FM72" s="160"/>
      <c r="FN72" s="160"/>
      <c r="FO72" s="160"/>
      <c r="FP72" s="160"/>
      <c r="FQ72" s="160"/>
      <c r="FR72" s="160"/>
      <c r="FS72" s="160"/>
      <c r="FT72" s="160"/>
      <c r="FU72" s="160"/>
      <c r="FV72" s="160"/>
      <c r="FW72" s="160"/>
      <c r="FX72" s="160"/>
      <c r="FY72" s="160"/>
      <c r="FZ72" s="160"/>
      <c r="GA72" s="160"/>
      <c r="GB72" s="160"/>
      <c r="GC72" s="160"/>
      <c r="GD72" s="160"/>
      <c r="GE72" s="160"/>
      <c r="GF72" s="160"/>
      <c r="GG72" s="160"/>
      <c r="GH72" s="160"/>
      <c r="GI72" s="160"/>
      <c r="GJ72" s="160"/>
      <c r="GK72" s="160"/>
      <c r="GL72" s="160"/>
      <c r="GM72" s="160"/>
      <c r="GN72" s="160"/>
      <c r="GO72" s="160"/>
      <c r="GP72" s="160"/>
      <c r="GQ72" s="160"/>
      <c r="GR72" s="160"/>
      <c r="GS72" s="160"/>
      <c r="GT72" s="160"/>
      <c r="GU72" s="160"/>
      <c r="GV72" s="160"/>
      <c r="GW72" s="160"/>
      <c r="GX72" s="160"/>
      <c r="GY72" s="160"/>
      <c r="GZ72" s="160"/>
      <c r="HA72" s="160"/>
      <c r="HB72" s="160"/>
      <c r="HC72" s="160"/>
      <c r="HD72" s="160"/>
      <c r="HE72" s="160"/>
      <c r="HF72" s="160"/>
      <c r="HG72" s="160"/>
      <c r="HH72" s="160"/>
      <c r="HI72" s="160"/>
      <c r="HJ72" s="160"/>
      <c r="HK72" s="160"/>
      <c r="HL72" s="160"/>
      <c r="HM72" s="160"/>
      <c r="HN72" s="160"/>
      <c r="HO72" s="160"/>
      <c r="HP72" s="160"/>
      <c r="HQ72" s="160"/>
      <c r="HR72" s="160"/>
    </row>
    <row r="73" s="174" customFormat="1" ht="24" customHeight="1" spans="1:226">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c r="BM73" s="160"/>
      <c r="BN73" s="160"/>
      <c r="BO73" s="160"/>
      <c r="BP73" s="160"/>
      <c r="BQ73" s="160"/>
      <c r="BR73" s="160"/>
      <c r="BS73" s="160"/>
      <c r="BT73" s="160"/>
      <c r="BU73" s="160"/>
      <c r="BV73" s="160"/>
      <c r="BW73" s="160"/>
      <c r="BX73" s="160"/>
      <c r="BY73" s="160"/>
      <c r="BZ73" s="160"/>
      <c r="CA73" s="160"/>
      <c r="CB73" s="160"/>
      <c r="CC73" s="160"/>
      <c r="CD73" s="160"/>
      <c r="CE73" s="160"/>
      <c r="CF73" s="160"/>
      <c r="CG73" s="160"/>
      <c r="CH73" s="160"/>
      <c r="CI73" s="160"/>
      <c r="CJ73" s="160"/>
      <c r="CK73" s="160"/>
      <c r="CL73" s="160"/>
      <c r="CM73" s="160"/>
      <c r="CN73" s="160"/>
      <c r="CO73" s="160"/>
      <c r="CP73" s="160"/>
      <c r="CQ73" s="160"/>
      <c r="CR73" s="160"/>
      <c r="CS73" s="160"/>
      <c r="CT73" s="160"/>
      <c r="CU73" s="160"/>
      <c r="CV73" s="160"/>
      <c r="CW73" s="160"/>
      <c r="CX73" s="160"/>
      <c r="CY73" s="160"/>
      <c r="CZ73" s="160"/>
      <c r="DA73" s="160"/>
      <c r="DB73" s="160"/>
      <c r="DC73" s="160"/>
      <c r="DD73" s="160"/>
      <c r="DE73" s="160"/>
      <c r="DF73" s="160"/>
      <c r="DG73" s="160"/>
      <c r="DH73" s="160"/>
      <c r="DI73" s="160"/>
      <c r="DJ73" s="160"/>
      <c r="DK73" s="160"/>
      <c r="DL73" s="160"/>
      <c r="DM73" s="160"/>
      <c r="DN73" s="160"/>
      <c r="DO73" s="160"/>
      <c r="DP73" s="160"/>
      <c r="DQ73" s="160"/>
      <c r="DR73" s="160"/>
      <c r="DS73" s="160"/>
      <c r="DT73" s="160"/>
      <c r="DU73" s="160"/>
      <c r="DV73" s="160"/>
      <c r="DW73" s="160"/>
      <c r="DX73" s="160"/>
      <c r="DY73" s="160"/>
      <c r="DZ73" s="160"/>
      <c r="EA73" s="160"/>
      <c r="EB73" s="160"/>
      <c r="EC73" s="160"/>
      <c r="ED73" s="160"/>
      <c r="EE73" s="160"/>
      <c r="EF73" s="160"/>
      <c r="EG73" s="160"/>
      <c r="EH73" s="160"/>
      <c r="EI73" s="160"/>
      <c r="EJ73" s="160"/>
      <c r="EK73" s="160"/>
      <c r="EL73" s="160"/>
      <c r="EM73" s="160"/>
      <c r="EN73" s="160"/>
      <c r="EO73" s="160"/>
      <c r="EP73" s="160"/>
      <c r="EQ73" s="160"/>
      <c r="ER73" s="160"/>
      <c r="ES73" s="160"/>
      <c r="ET73" s="160"/>
      <c r="EU73" s="160"/>
      <c r="EV73" s="160"/>
      <c r="EW73" s="160"/>
      <c r="EX73" s="160"/>
      <c r="EY73" s="160"/>
      <c r="EZ73" s="160"/>
      <c r="FA73" s="160"/>
      <c r="FB73" s="160"/>
      <c r="FC73" s="160"/>
      <c r="FD73" s="160"/>
      <c r="FE73" s="160"/>
      <c r="FF73" s="160"/>
      <c r="FG73" s="160"/>
      <c r="FH73" s="160"/>
      <c r="FI73" s="160"/>
      <c r="FJ73" s="160"/>
      <c r="FK73" s="160"/>
      <c r="FL73" s="160"/>
      <c r="FM73" s="160"/>
      <c r="FN73" s="160"/>
      <c r="FO73" s="160"/>
      <c r="FP73" s="160"/>
      <c r="FQ73" s="160"/>
      <c r="FR73" s="160"/>
      <c r="FS73" s="160"/>
      <c r="FT73" s="160"/>
      <c r="FU73" s="160"/>
      <c r="FV73" s="160"/>
      <c r="FW73" s="160"/>
      <c r="FX73" s="160"/>
      <c r="FY73" s="160"/>
      <c r="FZ73" s="160"/>
      <c r="GA73" s="160"/>
      <c r="GB73" s="160"/>
      <c r="GC73" s="160"/>
      <c r="GD73" s="160"/>
      <c r="GE73" s="160"/>
      <c r="GF73" s="160"/>
      <c r="GG73" s="160"/>
      <c r="GH73" s="160"/>
      <c r="GI73" s="160"/>
      <c r="GJ73" s="160"/>
      <c r="GK73" s="160"/>
      <c r="GL73" s="160"/>
      <c r="GM73" s="160"/>
      <c r="GN73" s="160"/>
      <c r="GO73" s="160"/>
      <c r="GP73" s="160"/>
      <c r="GQ73" s="160"/>
      <c r="GR73" s="160"/>
      <c r="GS73" s="160"/>
      <c r="GT73" s="160"/>
      <c r="GU73" s="160"/>
      <c r="GV73" s="160"/>
      <c r="GW73" s="160"/>
      <c r="GX73" s="160"/>
      <c r="GY73" s="160"/>
      <c r="GZ73" s="160"/>
      <c r="HA73" s="160"/>
      <c r="HB73" s="160"/>
      <c r="HC73" s="160"/>
      <c r="HD73" s="160"/>
      <c r="HE73" s="160"/>
      <c r="HF73" s="160"/>
      <c r="HG73" s="160"/>
      <c r="HH73" s="160"/>
      <c r="HI73" s="160"/>
      <c r="HJ73" s="160"/>
      <c r="HK73" s="160"/>
      <c r="HL73" s="160"/>
      <c r="HM73" s="160"/>
      <c r="HN73" s="160"/>
      <c r="HO73" s="160"/>
      <c r="HP73" s="160"/>
      <c r="HQ73" s="160"/>
      <c r="HR73" s="160"/>
    </row>
    <row r="74" s="174" customFormat="1" ht="24" customHeight="1" spans="1:226">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0"/>
      <c r="BZ74" s="160"/>
      <c r="CA74" s="160"/>
      <c r="CB74" s="160"/>
      <c r="CC74" s="160"/>
      <c r="CD74" s="160"/>
      <c r="CE74" s="160"/>
      <c r="CF74" s="160"/>
      <c r="CG74" s="160"/>
      <c r="CH74" s="160"/>
      <c r="CI74" s="160"/>
      <c r="CJ74" s="160"/>
      <c r="CK74" s="160"/>
      <c r="CL74" s="160"/>
      <c r="CM74" s="160"/>
      <c r="CN74" s="160"/>
      <c r="CO74" s="160"/>
      <c r="CP74" s="160"/>
      <c r="CQ74" s="160"/>
      <c r="CR74" s="160"/>
      <c r="CS74" s="160"/>
      <c r="CT74" s="160"/>
      <c r="CU74" s="160"/>
      <c r="CV74" s="160"/>
      <c r="CW74" s="160"/>
      <c r="CX74" s="160"/>
      <c r="CY74" s="160"/>
      <c r="CZ74" s="160"/>
      <c r="DA74" s="160"/>
      <c r="DB74" s="160"/>
      <c r="DC74" s="160"/>
      <c r="DD74" s="160"/>
      <c r="DE74" s="160"/>
      <c r="DF74" s="160"/>
      <c r="DG74" s="160"/>
      <c r="DH74" s="160"/>
      <c r="DI74" s="160"/>
      <c r="DJ74" s="160"/>
      <c r="DK74" s="160"/>
      <c r="DL74" s="160"/>
      <c r="DM74" s="160"/>
      <c r="DN74" s="160"/>
      <c r="DO74" s="160"/>
      <c r="DP74" s="160"/>
      <c r="DQ74" s="160"/>
      <c r="DR74" s="160"/>
      <c r="DS74" s="160"/>
      <c r="DT74" s="160"/>
      <c r="DU74" s="160"/>
      <c r="DV74" s="160"/>
      <c r="DW74" s="160"/>
      <c r="DX74" s="160"/>
      <c r="DY74" s="160"/>
      <c r="DZ74" s="160"/>
      <c r="EA74" s="160"/>
      <c r="EB74" s="160"/>
      <c r="EC74" s="160"/>
      <c r="ED74" s="160"/>
      <c r="EE74" s="160"/>
      <c r="EF74" s="160"/>
      <c r="EG74" s="160"/>
      <c r="EH74" s="160"/>
      <c r="EI74" s="160"/>
      <c r="EJ74" s="160"/>
      <c r="EK74" s="160"/>
      <c r="EL74" s="160"/>
      <c r="EM74" s="160"/>
      <c r="EN74" s="160"/>
      <c r="EO74" s="160"/>
      <c r="EP74" s="160"/>
      <c r="EQ74" s="160"/>
      <c r="ER74" s="160"/>
      <c r="ES74" s="160"/>
      <c r="ET74" s="160"/>
      <c r="EU74" s="160"/>
      <c r="EV74" s="160"/>
      <c r="EW74" s="160"/>
      <c r="EX74" s="160"/>
      <c r="EY74" s="160"/>
      <c r="EZ74" s="160"/>
      <c r="FA74" s="160"/>
      <c r="FB74" s="160"/>
      <c r="FC74" s="160"/>
      <c r="FD74" s="160"/>
      <c r="FE74" s="160"/>
      <c r="FF74" s="160"/>
      <c r="FG74" s="160"/>
      <c r="FH74" s="160"/>
      <c r="FI74" s="160"/>
      <c r="FJ74" s="160"/>
      <c r="FK74" s="160"/>
      <c r="FL74" s="160"/>
      <c r="FM74" s="160"/>
      <c r="FN74" s="160"/>
      <c r="FO74" s="160"/>
      <c r="FP74" s="160"/>
      <c r="FQ74" s="160"/>
      <c r="FR74" s="160"/>
      <c r="FS74" s="160"/>
      <c r="FT74" s="160"/>
      <c r="FU74" s="160"/>
      <c r="FV74" s="160"/>
      <c r="FW74" s="160"/>
      <c r="FX74" s="160"/>
      <c r="FY74" s="160"/>
      <c r="FZ74" s="160"/>
      <c r="GA74" s="160"/>
      <c r="GB74" s="160"/>
      <c r="GC74" s="160"/>
      <c r="GD74" s="160"/>
      <c r="GE74" s="160"/>
      <c r="GF74" s="160"/>
      <c r="GG74" s="160"/>
      <c r="GH74" s="160"/>
      <c r="GI74" s="160"/>
      <c r="GJ74" s="160"/>
      <c r="GK74" s="160"/>
      <c r="GL74" s="160"/>
      <c r="GM74" s="160"/>
      <c r="GN74" s="160"/>
      <c r="GO74" s="160"/>
      <c r="GP74" s="160"/>
      <c r="GQ74" s="160"/>
      <c r="GR74" s="160"/>
      <c r="GS74" s="160"/>
      <c r="GT74" s="160"/>
      <c r="GU74" s="160"/>
      <c r="GV74" s="160"/>
      <c r="GW74" s="160"/>
      <c r="GX74" s="160"/>
      <c r="GY74" s="160"/>
      <c r="GZ74" s="160"/>
      <c r="HA74" s="160"/>
      <c r="HB74" s="160"/>
      <c r="HC74" s="160"/>
      <c r="HD74" s="160"/>
      <c r="HE74" s="160"/>
      <c r="HF74" s="160"/>
      <c r="HG74" s="160"/>
      <c r="HH74" s="160"/>
      <c r="HI74" s="160"/>
      <c r="HJ74" s="160"/>
      <c r="HK74" s="160"/>
      <c r="HL74" s="160"/>
      <c r="HM74" s="160"/>
      <c r="HN74" s="160"/>
      <c r="HO74" s="160"/>
      <c r="HP74" s="160"/>
      <c r="HQ74" s="160"/>
      <c r="HR74" s="160"/>
    </row>
    <row r="75" s="174" customFormat="1" ht="24" customHeight="1" spans="1:226">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0"/>
      <c r="CA75" s="160"/>
      <c r="CB75" s="160"/>
      <c r="CC75" s="160"/>
      <c r="CD75" s="160"/>
      <c r="CE75" s="160"/>
      <c r="CF75" s="160"/>
      <c r="CG75" s="160"/>
      <c r="CH75" s="160"/>
      <c r="CI75" s="160"/>
      <c r="CJ75" s="160"/>
      <c r="CK75" s="160"/>
      <c r="CL75" s="160"/>
      <c r="CM75" s="160"/>
      <c r="CN75" s="160"/>
      <c r="CO75" s="160"/>
      <c r="CP75" s="160"/>
      <c r="CQ75" s="160"/>
      <c r="CR75" s="160"/>
      <c r="CS75" s="160"/>
      <c r="CT75" s="160"/>
      <c r="CU75" s="160"/>
      <c r="CV75" s="160"/>
      <c r="CW75" s="160"/>
      <c r="CX75" s="160"/>
      <c r="CY75" s="160"/>
      <c r="CZ75" s="160"/>
      <c r="DA75" s="160"/>
      <c r="DB75" s="160"/>
      <c r="DC75" s="160"/>
      <c r="DD75" s="160"/>
      <c r="DE75" s="160"/>
      <c r="DF75" s="160"/>
      <c r="DG75" s="160"/>
      <c r="DH75" s="160"/>
      <c r="DI75" s="160"/>
      <c r="DJ75" s="160"/>
      <c r="DK75" s="160"/>
      <c r="DL75" s="160"/>
      <c r="DM75" s="160"/>
      <c r="DN75" s="160"/>
      <c r="DO75" s="160"/>
      <c r="DP75" s="160"/>
      <c r="DQ75" s="160"/>
      <c r="DR75" s="160"/>
      <c r="DS75" s="160"/>
      <c r="DT75" s="160"/>
      <c r="DU75" s="160"/>
      <c r="DV75" s="160"/>
      <c r="DW75" s="160"/>
      <c r="DX75" s="160"/>
      <c r="DY75" s="160"/>
      <c r="DZ75" s="160"/>
      <c r="EA75" s="160"/>
      <c r="EB75" s="160"/>
      <c r="EC75" s="160"/>
      <c r="ED75" s="160"/>
      <c r="EE75" s="160"/>
      <c r="EF75" s="160"/>
      <c r="EG75" s="160"/>
      <c r="EH75" s="160"/>
      <c r="EI75" s="160"/>
      <c r="EJ75" s="160"/>
      <c r="EK75" s="160"/>
      <c r="EL75" s="160"/>
      <c r="EM75" s="160"/>
      <c r="EN75" s="160"/>
      <c r="EO75" s="160"/>
      <c r="EP75" s="160"/>
      <c r="EQ75" s="160"/>
      <c r="ER75" s="160"/>
      <c r="ES75" s="160"/>
      <c r="ET75" s="160"/>
      <c r="EU75" s="160"/>
      <c r="EV75" s="160"/>
      <c r="EW75" s="160"/>
      <c r="EX75" s="160"/>
      <c r="EY75" s="160"/>
      <c r="EZ75" s="160"/>
      <c r="FA75" s="160"/>
      <c r="FB75" s="160"/>
      <c r="FC75" s="160"/>
      <c r="FD75" s="160"/>
      <c r="FE75" s="160"/>
      <c r="FF75" s="160"/>
      <c r="FG75" s="160"/>
      <c r="FH75" s="160"/>
      <c r="FI75" s="160"/>
      <c r="FJ75" s="160"/>
      <c r="FK75" s="160"/>
      <c r="FL75" s="160"/>
      <c r="FM75" s="160"/>
      <c r="FN75" s="160"/>
      <c r="FO75" s="160"/>
      <c r="FP75" s="160"/>
      <c r="FQ75" s="160"/>
      <c r="FR75" s="160"/>
      <c r="FS75" s="160"/>
      <c r="FT75" s="160"/>
      <c r="FU75" s="160"/>
      <c r="FV75" s="160"/>
      <c r="FW75" s="160"/>
      <c r="FX75" s="160"/>
      <c r="FY75" s="160"/>
      <c r="FZ75" s="160"/>
      <c r="GA75" s="160"/>
      <c r="GB75" s="160"/>
      <c r="GC75" s="160"/>
      <c r="GD75" s="160"/>
      <c r="GE75" s="160"/>
      <c r="GF75" s="160"/>
      <c r="GG75" s="160"/>
      <c r="GH75" s="160"/>
      <c r="GI75" s="160"/>
      <c r="GJ75" s="160"/>
      <c r="GK75" s="160"/>
      <c r="GL75" s="160"/>
      <c r="GM75" s="160"/>
      <c r="GN75" s="160"/>
      <c r="GO75" s="160"/>
      <c r="GP75" s="160"/>
      <c r="GQ75" s="160"/>
      <c r="GR75" s="160"/>
      <c r="GS75" s="160"/>
      <c r="GT75" s="160"/>
      <c r="GU75" s="160"/>
      <c r="GV75" s="160"/>
      <c r="GW75" s="160"/>
      <c r="GX75" s="160"/>
      <c r="GY75" s="160"/>
      <c r="GZ75" s="160"/>
      <c r="HA75" s="160"/>
      <c r="HB75" s="160"/>
      <c r="HC75" s="160"/>
      <c r="HD75" s="160"/>
      <c r="HE75" s="160"/>
      <c r="HF75" s="160"/>
      <c r="HG75" s="160"/>
      <c r="HH75" s="160"/>
      <c r="HI75" s="160"/>
      <c r="HJ75" s="160"/>
      <c r="HK75" s="160"/>
      <c r="HL75" s="160"/>
      <c r="HM75" s="160"/>
      <c r="HN75" s="160"/>
      <c r="HO75" s="160"/>
      <c r="HP75" s="160"/>
      <c r="HQ75" s="160"/>
      <c r="HR75" s="160"/>
    </row>
    <row r="76" s="174" customFormat="1" ht="24" customHeight="1" spans="1:226">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0"/>
      <c r="DB76" s="160"/>
      <c r="DC76" s="160"/>
      <c r="DD76" s="160"/>
      <c r="DE76" s="160"/>
      <c r="DF76" s="160"/>
      <c r="DG76" s="160"/>
      <c r="DH76" s="160"/>
      <c r="DI76" s="160"/>
      <c r="DJ76" s="160"/>
      <c r="DK76" s="160"/>
      <c r="DL76" s="160"/>
      <c r="DM76" s="160"/>
      <c r="DN76" s="160"/>
      <c r="DO76" s="160"/>
      <c r="DP76" s="160"/>
      <c r="DQ76" s="160"/>
      <c r="DR76" s="160"/>
      <c r="DS76" s="160"/>
      <c r="DT76" s="160"/>
      <c r="DU76" s="160"/>
      <c r="DV76" s="160"/>
      <c r="DW76" s="160"/>
      <c r="DX76" s="160"/>
      <c r="DY76" s="160"/>
      <c r="DZ76" s="160"/>
      <c r="EA76" s="160"/>
      <c r="EB76" s="160"/>
      <c r="EC76" s="160"/>
      <c r="ED76" s="160"/>
      <c r="EE76" s="160"/>
      <c r="EF76" s="160"/>
      <c r="EG76" s="160"/>
      <c r="EH76" s="160"/>
      <c r="EI76" s="160"/>
      <c r="EJ76" s="160"/>
      <c r="EK76" s="160"/>
      <c r="EL76" s="160"/>
      <c r="EM76" s="160"/>
      <c r="EN76" s="160"/>
      <c r="EO76" s="160"/>
      <c r="EP76" s="160"/>
      <c r="EQ76" s="160"/>
      <c r="ER76" s="160"/>
      <c r="ES76" s="160"/>
      <c r="ET76" s="160"/>
      <c r="EU76" s="160"/>
      <c r="EV76" s="160"/>
      <c r="EW76" s="160"/>
      <c r="EX76" s="160"/>
      <c r="EY76" s="160"/>
      <c r="EZ76" s="160"/>
      <c r="FA76" s="160"/>
      <c r="FB76" s="160"/>
      <c r="FC76" s="160"/>
      <c r="FD76" s="160"/>
      <c r="FE76" s="160"/>
      <c r="FF76" s="160"/>
      <c r="FG76" s="160"/>
      <c r="FH76" s="160"/>
      <c r="FI76" s="160"/>
      <c r="FJ76" s="160"/>
      <c r="FK76" s="160"/>
      <c r="FL76" s="160"/>
      <c r="FM76" s="160"/>
      <c r="FN76" s="160"/>
      <c r="FO76" s="160"/>
      <c r="FP76" s="160"/>
      <c r="FQ76" s="160"/>
      <c r="FR76" s="160"/>
      <c r="FS76" s="160"/>
      <c r="FT76" s="160"/>
      <c r="FU76" s="160"/>
      <c r="FV76" s="160"/>
      <c r="FW76" s="160"/>
      <c r="FX76" s="160"/>
      <c r="FY76" s="160"/>
      <c r="FZ76" s="160"/>
      <c r="GA76" s="160"/>
      <c r="GB76" s="160"/>
      <c r="GC76" s="160"/>
      <c r="GD76" s="160"/>
      <c r="GE76" s="160"/>
      <c r="GF76" s="160"/>
      <c r="GG76" s="160"/>
      <c r="GH76" s="160"/>
      <c r="GI76" s="160"/>
      <c r="GJ76" s="160"/>
      <c r="GK76" s="160"/>
      <c r="GL76" s="160"/>
      <c r="GM76" s="160"/>
      <c r="GN76" s="160"/>
      <c r="GO76" s="160"/>
      <c r="GP76" s="160"/>
      <c r="GQ76" s="160"/>
      <c r="GR76" s="160"/>
      <c r="GS76" s="160"/>
      <c r="GT76" s="160"/>
      <c r="GU76" s="160"/>
      <c r="GV76" s="160"/>
      <c r="GW76" s="160"/>
      <c r="GX76" s="160"/>
      <c r="GY76" s="160"/>
      <c r="GZ76" s="160"/>
      <c r="HA76" s="160"/>
      <c r="HB76" s="160"/>
      <c r="HC76" s="160"/>
      <c r="HD76" s="160"/>
      <c r="HE76" s="160"/>
      <c r="HF76" s="160"/>
      <c r="HG76" s="160"/>
      <c r="HH76" s="160"/>
      <c r="HI76" s="160"/>
      <c r="HJ76" s="160"/>
      <c r="HK76" s="160"/>
      <c r="HL76" s="160"/>
      <c r="HM76" s="160"/>
      <c r="HN76" s="160"/>
      <c r="HO76" s="160"/>
      <c r="HP76" s="160"/>
      <c r="HQ76" s="160"/>
      <c r="HR76" s="160"/>
    </row>
    <row r="77" s="174" customFormat="1" ht="24" customHeight="1" spans="1:226">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0"/>
      <c r="CA77" s="160"/>
      <c r="CB77" s="160"/>
      <c r="CC77" s="160"/>
      <c r="CD77" s="160"/>
      <c r="CE77" s="160"/>
      <c r="CF77" s="160"/>
      <c r="CG77" s="160"/>
      <c r="CH77" s="160"/>
      <c r="CI77" s="160"/>
      <c r="CJ77" s="160"/>
      <c r="CK77" s="160"/>
      <c r="CL77" s="160"/>
      <c r="CM77" s="160"/>
      <c r="CN77" s="160"/>
      <c r="CO77" s="160"/>
      <c r="CP77" s="160"/>
      <c r="CQ77" s="160"/>
      <c r="CR77" s="160"/>
      <c r="CS77" s="160"/>
      <c r="CT77" s="160"/>
      <c r="CU77" s="160"/>
      <c r="CV77" s="160"/>
      <c r="CW77" s="160"/>
      <c r="CX77" s="160"/>
      <c r="CY77" s="160"/>
      <c r="CZ77" s="160"/>
      <c r="DA77" s="160"/>
      <c r="DB77" s="160"/>
      <c r="DC77" s="160"/>
      <c r="DD77" s="160"/>
      <c r="DE77" s="160"/>
      <c r="DF77" s="160"/>
      <c r="DG77" s="160"/>
      <c r="DH77" s="160"/>
      <c r="DI77" s="160"/>
      <c r="DJ77" s="160"/>
      <c r="DK77" s="160"/>
      <c r="DL77" s="160"/>
      <c r="DM77" s="160"/>
      <c r="DN77" s="160"/>
      <c r="DO77" s="160"/>
      <c r="DP77" s="160"/>
      <c r="DQ77" s="160"/>
      <c r="DR77" s="160"/>
      <c r="DS77" s="160"/>
      <c r="DT77" s="160"/>
      <c r="DU77" s="160"/>
      <c r="DV77" s="160"/>
      <c r="DW77" s="160"/>
      <c r="DX77" s="160"/>
      <c r="DY77" s="160"/>
      <c r="DZ77" s="160"/>
      <c r="EA77" s="160"/>
      <c r="EB77" s="160"/>
      <c r="EC77" s="160"/>
      <c r="ED77" s="160"/>
      <c r="EE77" s="160"/>
      <c r="EF77" s="160"/>
      <c r="EG77" s="160"/>
      <c r="EH77" s="160"/>
      <c r="EI77" s="160"/>
      <c r="EJ77" s="160"/>
      <c r="EK77" s="160"/>
      <c r="EL77" s="160"/>
      <c r="EM77" s="160"/>
      <c r="EN77" s="160"/>
      <c r="EO77" s="160"/>
      <c r="EP77" s="160"/>
      <c r="EQ77" s="160"/>
      <c r="ER77" s="160"/>
      <c r="ES77" s="160"/>
      <c r="ET77" s="160"/>
      <c r="EU77" s="160"/>
      <c r="EV77" s="160"/>
      <c r="EW77" s="160"/>
      <c r="EX77" s="160"/>
      <c r="EY77" s="160"/>
      <c r="EZ77" s="160"/>
      <c r="FA77" s="160"/>
      <c r="FB77" s="160"/>
      <c r="FC77" s="160"/>
      <c r="FD77" s="160"/>
      <c r="FE77" s="160"/>
      <c r="FF77" s="160"/>
      <c r="FG77" s="160"/>
      <c r="FH77" s="160"/>
      <c r="FI77" s="160"/>
      <c r="FJ77" s="160"/>
      <c r="FK77" s="160"/>
      <c r="FL77" s="160"/>
      <c r="FM77" s="160"/>
      <c r="FN77" s="160"/>
      <c r="FO77" s="160"/>
      <c r="FP77" s="160"/>
      <c r="FQ77" s="160"/>
      <c r="FR77" s="160"/>
      <c r="FS77" s="160"/>
      <c r="FT77" s="160"/>
      <c r="FU77" s="160"/>
      <c r="FV77" s="160"/>
      <c r="FW77" s="160"/>
      <c r="FX77" s="160"/>
      <c r="FY77" s="160"/>
      <c r="FZ77" s="160"/>
      <c r="GA77" s="160"/>
      <c r="GB77" s="160"/>
      <c r="GC77" s="160"/>
      <c r="GD77" s="160"/>
      <c r="GE77" s="160"/>
      <c r="GF77" s="160"/>
      <c r="GG77" s="160"/>
      <c r="GH77" s="160"/>
      <c r="GI77" s="160"/>
      <c r="GJ77" s="160"/>
      <c r="GK77" s="160"/>
      <c r="GL77" s="160"/>
      <c r="GM77" s="160"/>
      <c r="GN77" s="160"/>
      <c r="GO77" s="160"/>
      <c r="GP77" s="160"/>
      <c r="GQ77" s="160"/>
      <c r="GR77" s="160"/>
      <c r="GS77" s="160"/>
      <c r="GT77" s="160"/>
      <c r="GU77" s="160"/>
      <c r="GV77" s="160"/>
      <c r="GW77" s="160"/>
      <c r="GX77" s="160"/>
      <c r="GY77" s="160"/>
      <c r="GZ77" s="160"/>
      <c r="HA77" s="160"/>
      <c r="HB77" s="160"/>
      <c r="HC77" s="160"/>
      <c r="HD77" s="160"/>
      <c r="HE77" s="160"/>
      <c r="HF77" s="160"/>
      <c r="HG77" s="160"/>
      <c r="HH77" s="160"/>
      <c r="HI77" s="160"/>
      <c r="HJ77" s="160"/>
      <c r="HK77" s="160"/>
      <c r="HL77" s="160"/>
      <c r="HM77" s="160"/>
      <c r="HN77" s="160"/>
      <c r="HO77" s="160"/>
      <c r="HP77" s="160"/>
      <c r="HQ77" s="160"/>
      <c r="HR77" s="160"/>
    </row>
    <row r="78" s="174" customFormat="1" ht="24" customHeight="1" spans="1:226">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0"/>
      <c r="CA78" s="160"/>
      <c r="CB78" s="160"/>
      <c r="CC78" s="160"/>
      <c r="CD78" s="160"/>
      <c r="CE78" s="160"/>
      <c r="CF78" s="160"/>
      <c r="CG78" s="160"/>
      <c r="CH78" s="160"/>
      <c r="CI78" s="160"/>
      <c r="CJ78" s="160"/>
      <c r="CK78" s="160"/>
      <c r="CL78" s="160"/>
      <c r="CM78" s="160"/>
      <c r="CN78" s="160"/>
      <c r="CO78" s="160"/>
      <c r="CP78" s="160"/>
      <c r="CQ78" s="160"/>
      <c r="CR78" s="160"/>
      <c r="CS78" s="160"/>
      <c r="CT78" s="160"/>
      <c r="CU78" s="160"/>
      <c r="CV78" s="160"/>
      <c r="CW78" s="160"/>
      <c r="CX78" s="160"/>
      <c r="CY78" s="160"/>
      <c r="CZ78" s="160"/>
      <c r="DA78" s="160"/>
      <c r="DB78" s="160"/>
      <c r="DC78" s="160"/>
      <c r="DD78" s="160"/>
      <c r="DE78" s="160"/>
      <c r="DF78" s="160"/>
      <c r="DG78" s="160"/>
      <c r="DH78" s="160"/>
      <c r="DI78" s="160"/>
      <c r="DJ78" s="160"/>
      <c r="DK78" s="160"/>
      <c r="DL78" s="160"/>
      <c r="DM78" s="160"/>
      <c r="DN78" s="160"/>
      <c r="DO78" s="160"/>
      <c r="DP78" s="160"/>
      <c r="DQ78" s="160"/>
      <c r="DR78" s="160"/>
      <c r="DS78" s="160"/>
      <c r="DT78" s="160"/>
      <c r="DU78" s="160"/>
      <c r="DV78" s="160"/>
      <c r="DW78" s="160"/>
      <c r="DX78" s="160"/>
      <c r="DY78" s="160"/>
      <c r="DZ78" s="160"/>
      <c r="EA78" s="160"/>
      <c r="EB78" s="160"/>
      <c r="EC78" s="160"/>
      <c r="ED78" s="160"/>
      <c r="EE78" s="160"/>
      <c r="EF78" s="160"/>
      <c r="EG78" s="160"/>
      <c r="EH78" s="160"/>
      <c r="EI78" s="160"/>
      <c r="EJ78" s="160"/>
      <c r="EK78" s="160"/>
      <c r="EL78" s="160"/>
      <c r="EM78" s="160"/>
      <c r="EN78" s="160"/>
      <c r="EO78" s="160"/>
      <c r="EP78" s="160"/>
      <c r="EQ78" s="160"/>
      <c r="ER78" s="160"/>
      <c r="ES78" s="160"/>
      <c r="ET78" s="160"/>
      <c r="EU78" s="160"/>
      <c r="EV78" s="160"/>
      <c r="EW78" s="160"/>
      <c r="EX78" s="160"/>
      <c r="EY78" s="160"/>
      <c r="EZ78" s="160"/>
      <c r="FA78" s="160"/>
      <c r="FB78" s="160"/>
      <c r="FC78" s="160"/>
      <c r="FD78" s="160"/>
      <c r="FE78" s="160"/>
      <c r="FF78" s="160"/>
      <c r="FG78" s="160"/>
      <c r="FH78" s="160"/>
      <c r="FI78" s="160"/>
      <c r="FJ78" s="160"/>
      <c r="FK78" s="160"/>
      <c r="FL78" s="160"/>
      <c r="FM78" s="160"/>
      <c r="FN78" s="160"/>
      <c r="FO78" s="160"/>
      <c r="FP78" s="160"/>
      <c r="FQ78" s="160"/>
      <c r="FR78" s="160"/>
      <c r="FS78" s="160"/>
      <c r="FT78" s="160"/>
      <c r="FU78" s="160"/>
      <c r="FV78" s="160"/>
      <c r="FW78" s="160"/>
      <c r="FX78" s="160"/>
      <c r="FY78" s="160"/>
      <c r="FZ78" s="160"/>
      <c r="GA78" s="160"/>
      <c r="GB78" s="160"/>
      <c r="GC78" s="160"/>
      <c r="GD78" s="160"/>
      <c r="GE78" s="160"/>
      <c r="GF78" s="160"/>
      <c r="GG78" s="160"/>
      <c r="GH78" s="160"/>
      <c r="GI78" s="160"/>
      <c r="GJ78" s="160"/>
      <c r="GK78" s="160"/>
      <c r="GL78" s="160"/>
      <c r="GM78" s="160"/>
      <c r="GN78" s="160"/>
      <c r="GO78" s="160"/>
      <c r="GP78" s="160"/>
      <c r="GQ78" s="160"/>
      <c r="GR78" s="160"/>
      <c r="GS78" s="160"/>
      <c r="GT78" s="160"/>
      <c r="GU78" s="160"/>
      <c r="GV78" s="160"/>
      <c r="GW78" s="160"/>
      <c r="GX78" s="160"/>
      <c r="GY78" s="160"/>
      <c r="GZ78" s="160"/>
      <c r="HA78" s="160"/>
      <c r="HB78" s="160"/>
      <c r="HC78" s="160"/>
      <c r="HD78" s="160"/>
      <c r="HE78" s="160"/>
      <c r="HF78" s="160"/>
      <c r="HG78" s="160"/>
      <c r="HH78" s="160"/>
      <c r="HI78" s="160"/>
      <c r="HJ78" s="160"/>
      <c r="HK78" s="160"/>
      <c r="HL78" s="160"/>
      <c r="HM78" s="160"/>
      <c r="HN78" s="160"/>
      <c r="HO78" s="160"/>
      <c r="HP78" s="160"/>
      <c r="HQ78" s="160"/>
      <c r="HR78" s="160"/>
    </row>
    <row r="79" s="174" customFormat="1" ht="24" customHeight="1" spans="1:226">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0"/>
      <c r="BR79" s="160"/>
      <c r="BS79" s="160"/>
      <c r="BT79" s="160"/>
      <c r="BU79" s="160"/>
      <c r="BV79" s="160"/>
      <c r="BW79" s="160"/>
      <c r="BX79" s="160"/>
      <c r="BY79" s="160"/>
      <c r="BZ79" s="160"/>
      <c r="CA79" s="160"/>
      <c r="CB79" s="160"/>
      <c r="CC79" s="160"/>
      <c r="CD79" s="160"/>
      <c r="CE79" s="160"/>
      <c r="CF79" s="160"/>
      <c r="CG79" s="160"/>
      <c r="CH79" s="160"/>
      <c r="CI79" s="160"/>
      <c r="CJ79" s="160"/>
      <c r="CK79" s="160"/>
      <c r="CL79" s="160"/>
      <c r="CM79" s="160"/>
      <c r="CN79" s="160"/>
      <c r="CO79" s="160"/>
      <c r="CP79" s="160"/>
      <c r="CQ79" s="160"/>
      <c r="CR79" s="160"/>
      <c r="CS79" s="160"/>
      <c r="CT79" s="160"/>
      <c r="CU79" s="160"/>
      <c r="CV79" s="160"/>
      <c r="CW79" s="160"/>
      <c r="CX79" s="160"/>
      <c r="CY79" s="160"/>
      <c r="CZ79" s="160"/>
      <c r="DA79" s="160"/>
      <c r="DB79" s="160"/>
      <c r="DC79" s="160"/>
      <c r="DD79" s="160"/>
      <c r="DE79" s="160"/>
      <c r="DF79" s="160"/>
      <c r="DG79" s="160"/>
      <c r="DH79" s="160"/>
      <c r="DI79" s="160"/>
      <c r="DJ79" s="160"/>
      <c r="DK79" s="160"/>
      <c r="DL79" s="160"/>
      <c r="DM79" s="160"/>
      <c r="DN79" s="160"/>
      <c r="DO79" s="160"/>
      <c r="DP79" s="160"/>
      <c r="DQ79" s="160"/>
      <c r="DR79" s="160"/>
      <c r="DS79" s="160"/>
      <c r="DT79" s="160"/>
      <c r="DU79" s="160"/>
      <c r="DV79" s="160"/>
      <c r="DW79" s="160"/>
      <c r="DX79" s="160"/>
      <c r="DY79" s="160"/>
      <c r="DZ79" s="160"/>
      <c r="EA79" s="160"/>
      <c r="EB79" s="160"/>
      <c r="EC79" s="160"/>
      <c r="ED79" s="160"/>
      <c r="EE79" s="160"/>
      <c r="EF79" s="160"/>
      <c r="EG79" s="160"/>
      <c r="EH79" s="160"/>
      <c r="EI79" s="160"/>
      <c r="EJ79" s="160"/>
      <c r="EK79" s="160"/>
      <c r="EL79" s="160"/>
      <c r="EM79" s="160"/>
      <c r="EN79" s="160"/>
      <c r="EO79" s="160"/>
      <c r="EP79" s="160"/>
      <c r="EQ79" s="160"/>
      <c r="ER79" s="160"/>
      <c r="ES79" s="160"/>
      <c r="ET79" s="160"/>
      <c r="EU79" s="160"/>
      <c r="EV79" s="160"/>
      <c r="EW79" s="160"/>
      <c r="EX79" s="160"/>
      <c r="EY79" s="160"/>
      <c r="EZ79" s="160"/>
      <c r="FA79" s="160"/>
      <c r="FB79" s="160"/>
      <c r="FC79" s="160"/>
      <c r="FD79" s="160"/>
      <c r="FE79" s="160"/>
      <c r="FF79" s="160"/>
      <c r="FG79" s="160"/>
      <c r="FH79" s="160"/>
      <c r="FI79" s="160"/>
      <c r="FJ79" s="160"/>
      <c r="FK79" s="160"/>
      <c r="FL79" s="160"/>
      <c r="FM79" s="160"/>
      <c r="FN79" s="160"/>
      <c r="FO79" s="160"/>
      <c r="FP79" s="160"/>
      <c r="FQ79" s="160"/>
      <c r="FR79" s="160"/>
      <c r="FS79" s="160"/>
      <c r="FT79" s="160"/>
      <c r="FU79" s="160"/>
      <c r="FV79" s="160"/>
      <c r="FW79" s="160"/>
      <c r="FX79" s="160"/>
      <c r="FY79" s="160"/>
      <c r="FZ79" s="160"/>
      <c r="GA79" s="160"/>
      <c r="GB79" s="160"/>
      <c r="GC79" s="160"/>
      <c r="GD79" s="160"/>
      <c r="GE79" s="160"/>
      <c r="GF79" s="160"/>
      <c r="GG79" s="160"/>
      <c r="GH79" s="160"/>
      <c r="GI79" s="160"/>
      <c r="GJ79" s="160"/>
      <c r="GK79" s="160"/>
      <c r="GL79" s="160"/>
      <c r="GM79" s="160"/>
      <c r="GN79" s="160"/>
      <c r="GO79" s="160"/>
      <c r="GP79" s="160"/>
      <c r="GQ79" s="160"/>
      <c r="GR79" s="160"/>
      <c r="GS79" s="160"/>
      <c r="GT79" s="160"/>
      <c r="GU79" s="160"/>
      <c r="GV79" s="160"/>
      <c r="GW79" s="160"/>
      <c r="GX79" s="160"/>
      <c r="GY79" s="160"/>
      <c r="GZ79" s="160"/>
      <c r="HA79" s="160"/>
      <c r="HB79" s="160"/>
      <c r="HC79" s="160"/>
      <c r="HD79" s="160"/>
      <c r="HE79" s="160"/>
      <c r="HF79" s="160"/>
      <c r="HG79" s="160"/>
      <c r="HH79" s="160"/>
      <c r="HI79" s="160"/>
      <c r="HJ79" s="160"/>
      <c r="HK79" s="160"/>
      <c r="HL79" s="160"/>
      <c r="HM79" s="160"/>
      <c r="HN79" s="160"/>
      <c r="HO79" s="160"/>
      <c r="HP79" s="160"/>
      <c r="HQ79" s="160"/>
      <c r="HR79" s="160"/>
    </row>
    <row r="80" s="174" customFormat="1" ht="24" customHeight="1" spans="1:226">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60"/>
      <c r="BU80" s="160"/>
      <c r="BV80" s="160"/>
      <c r="BW80" s="160"/>
      <c r="BX80" s="160"/>
      <c r="BY80" s="160"/>
      <c r="BZ80" s="160"/>
      <c r="CA80" s="160"/>
      <c r="CB80" s="160"/>
      <c r="CC80" s="160"/>
      <c r="CD80" s="160"/>
      <c r="CE80" s="160"/>
      <c r="CF80" s="160"/>
      <c r="CG80" s="160"/>
      <c r="CH80" s="160"/>
      <c r="CI80" s="160"/>
      <c r="CJ80" s="160"/>
      <c r="CK80" s="160"/>
      <c r="CL80" s="160"/>
      <c r="CM80" s="160"/>
      <c r="CN80" s="160"/>
      <c r="CO80" s="160"/>
      <c r="CP80" s="160"/>
      <c r="CQ80" s="160"/>
      <c r="CR80" s="160"/>
      <c r="CS80" s="160"/>
      <c r="CT80" s="160"/>
      <c r="CU80" s="160"/>
      <c r="CV80" s="160"/>
      <c r="CW80" s="160"/>
      <c r="CX80" s="160"/>
      <c r="CY80" s="160"/>
      <c r="CZ80" s="160"/>
      <c r="DA80" s="160"/>
      <c r="DB80" s="160"/>
      <c r="DC80" s="160"/>
      <c r="DD80" s="160"/>
      <c r="DE80" s="160"/>
      <c r="DF80" s="160"/>
      <c r="DG80" s="160"/>
      <c r="DH80" s="160"/>
      <c r="DI80" s="160"/>
      <c r="DJ80" s="160"/>
      <c r="DK80" s="160"/>
      <c r="DL80" s="160"/>
      <c r="DM80" s="160"/>
      <c r="DN80" s="160"/>
      <c r="DO80" s="160"/>
      <c r="DP80" s="160"/>
      <c r="DQ80" s="160"/>
      <c r="DR80" s="160"/>
      <c r="DS80" s="160"/>
      <c r="DT80" s="160"/>
      <c r="DU80" s="160"/>
      <c r="DV80" s="160"/>
      <c r="DW80" s="160"/>
      <c r="DX80" s="160"/>
      <c r="DY80" s="160"/>
      <c r="DZ80" s="160"/>
      <c r="EA80" s="160"/>
      <c r="EB80" s="160"/>
      <c r="EC80" s="160"/>
      <c r="ED80" s="160"/>
      <c r="EE80" s="160"/>
      <c r="EF80" s="160"/>
      <c r="EG80" s="160"/>
      <c r="EH80" s="160"/>
      <c r="EI80" s="160"/>
      <c r="EJ80" s="160"/>
      <c r="EK80" s="160"/>
      <c r="EL80" s="160"/>
      <c r="EM80" s="160"/>
      <c r="EN80" s="160"/>
      <c r="EO80" s="160"/>
      <c r="EP80" s="160"/>
      <c r="EQ80" s="160"/>
      <c r="ER80" s="160"/>
      <c r="ES80" s="160"/>
      <c r="ET80" s="160"/>
      <c r="EU80" s="160"/>
      <c r="EV80" s="160"/>
      <c r="EW80" s="160"/>
      <c r="EX80" s="160"/>
      <c r="EY80" s="160"/>
      <c r="EZ80" s="160"/>
      <c r="FA80" s="160"/>
      <c r="FB80" s="160"/>
      <c r="FC80" s="160"/>
      <c r="FD80" s="160"/>
      <c r="FE80" s="160"/>
      <c r="FF80" s="160"/>
      <c r="FG80" s="160"/>
      <c r="FH80" s="160"/>
      <c r="FI80" s="160"/>
      <c r="FJ80" s="160"/>
      <c r="FK80" s="160"/>
      <c r="FL80" s="160"/>
      <c r="FM80" s="160"/>
      <c r="FN80" s="160"/>
      <c r="FO80" s="160"/>
      <c r="FP80" s="160"/>
      <c r="FQ80" s="160"/>
      <c r="FR80" s="160"/>
      <c r="FS80" s="160"/>
      <c r="FT80" s="160"/>
      <c r="FU80" s="160"/>
      <c r="FV80" s="160"/>
      <c r="FW80" s="160"/>
      <c r="FX80" s="160"/>
      <c r="FY80" s="160"/>
      <c r="FZ80" s="160"/>
      <c r="GA80" s="160"/>
      <c r="GB80" s="160"/>
      <c r="GC80" s="160"/>
      <c r="GD80" s="160"/>
      <c r="GE80" s="160"/>
      <c r="GF80" s="160"/>
      <c r="GG80" s="160"/>
      <c r="GH80" s="160"/>
      <c r="GI80" s="160"/>
      <c r="GJ80" s="160"/>
      <c r="GK80" s="160"/>
      <c r="GL80" s="160"/>
      <c r="GM80" s="160"/>
      <c r="GN80" s="160"/>
      <c r="GO80" s="160"/>
      <c r="GP80" s="160"/>
      <c r="GQ80" s="160"/>
      <c r="GR80" s="160"/>
      <c r="GS80" s="160"/>
      <c r="GT80" s="160"/>
      <c r="GU80" s="160"/>
      <c r="GV80" s="160"/>
      <c r="GW80" s="160"/>
      <c r="GX80" s="160"/>
      <c r="GY80" s="160"/>
      <c r="GZ80" s="160"/>
      <c r="HA80" s="160"/>
      <c r="HB80" s="160"/>
      <c r="HC80" s="160"/>
      <c r="HD80" s="160"/>
      <c r="HE80" s="160"/>
      <c r="HF80" s="160"/>
      <c r="HG80" s="160"/>
      <c r="HH80" s="160"/>
      <c r="HI80" s="160"/>
      <c r="HJ80" s="160"/>
      <c r="HK80" s="160"/>
      <c r="HL80" s="160"/>
      <c r="HM80" s="160"/>
      <c r="HN80" s="160"/>
      <c r="HO80" s="160"/>
      <c r="HP80" s="160"/>
      <c r="HQ80" s="160"/>
      <c r="HR80" s="160"/>
    </row>
    <row r="81" s="174" customFormat="1" ht="24" customHeight="1" spans="1:226">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0"/>
      <c r="BR81" s="160"/>
      <c r="BS81" s="160"/>
      <c r="BT81" s="160"/>
      <c r="BU81" s="160"/>
      <c r="BV81" s="160"/>
      <c r="BW81" s="160"/>
      <c r="BX81" s="160"/>
      <c r="BY81" s="160"/>
      <c r="BZ81" s="160"/>
      <c r="CA81" s="160"/>
      <c r="CB81" s="160"/>
      <c r="CC81" s="160"/>
      <c r="CD81" s="160"/>
      <c r="CE81" s="160"/>
      <c r="CF81" s="160"/>
      <c r="CG81" s="160"/>
      <c r="CH81" s="160"/>
      <c r="CI81" s="160"/>
      <c r="CJ81" s="160"/>
      <c r="CK81" s="160"/>
      <c r="CL81" s="160"/>
      <c r="CM81" s="160"/>
      <c r="CN81" s="160"/>
      <c r="CO81" s="160"/>
      <c r="CP81" s="160"/>
      <c r="CQ81" s="160"/>
      <c r="CR81" s="160"/>
      <c r="CS81" s="160"/>
      <c r="CT81" s="160"/>
      <c r="CU81" s="160"/>
      <c r="CV81" s="160"/>
      <c r="CW81" s="160"/>
      <c r="CX81" s="160"/>
      <c r="CY81" s="160"/>
      <c r="CZ81" s="160"/>
      <c r="DA81" s="160"/>
      <c r="DB81" s="160"/>
      <c r="DC81" s="160"/>
      <c r="DD81" s="160"/>
      <c r="DE81" s="160"/>
      <c r="DF81" s="160"/>
      <c r="DG81" s="160"/>
      <c r="DH81" s="160"/>
      <c r="DI81" s="160"/>
      <c r="DJ81" s="160"/>
      <c r="DK81" s="160"/>
      <c r="DL81" s="160"/>
      <c r="DM81" s="160"/>
      <c r="DN81" s="160"/>
      <c r="DO81" s="160"/>
      <c r="DP81" s="160"/>
      <c r="DQ81" s="160"/>
      <c r="DR81" s="160"/>
      <c r="DS81" s="160"/>
      <c r="DT81" s="160"/>
      <c r="DU81" s="160"/>
      <c r="DV81" s="160"/>
      <c r="DW81" s="160"/>
      <c r="DX81" s="160"/>
      <c r="DY81" s="160"/>
      <c r="DZ81" s="160"/>
      <c r="EA81" s="160"/>
      <c r="EB81" s="160"/>
      <c r="EC81" s="160"/>
      <c r="ED81" s="160"/>
      <c r="EE81" s="160"/>
      <c r="EF81" s="160"/>
      <c r="EG81" s="160"/>
      <c r="EH81" s="160"/>
      <c r="EI81" s="160"/>
      <c r="EJ81" s="160"/>
      <c r="EK81" s="160"/>
      <c r="EL81" s="160"/>
      <c r="EM81" s="160"/>
      <c r="EN81" s="160"/>
      <c r="EO81" s="160"/>
      <c r="EP81" s="160"/>
      <c r="EQ81" s="160"/>
      <c r="ER81" s="160"/>
      <c r="ES81" s="160"/>
      <c r="ET81" s="160"/>
      <c r="EU81" s="160"/>
      <c r="EV81" s="160"/>
      <c r="EW81" s="160"/>
      <c r="EX81" s="160"/>
      <c r="EY81" s="160"/>
      <c r="EZ81" s="160"/>
      <c r="FA81" s="160"/>
      <c r="FB81" s="160"/>
      <c r="FC81" s="160"/>
      <c r="FD81" s="160"/>
      <c r="FE81" s="160"/>
      <c r="FF81" s="160"/>
      <c r="FG81" s="160"/>
      <c r="FH81" s="160"/>
      <c r="FI81" s="160"/>
      <c r="FJ81" s="160"/>
      <c r="FK81" s="160"/>
      <c r="FL81" s="160"/>
      <c r="FM81" s="160"/>
      <c r="FN81" s="160"/>
      <c r="FO81" s="160"/>
      <c r="FP81" s="160"/>
      <c r="FQ81" s="160"/>
      <c r="FR81" s="160"/>
      <c r="FS81" s="160"/>
      <c r="FT81" s="160"/>
      <c r="FU81" s="160"/>
      <c r="FV81" s="160"/>
      <c r="FW81" s="160"/>
      <c r="FX81" s="160"/>
      <c r="FY81" s="160"/>
      <c r="FZ81" s="160"/>
      <c r="GA81" s="160"/>
      <c r="GB81" s="160"/>
      <c r="GC81" s="160"/>
      <c r="GD81" s="160"/>
      <c r="GE81" s="160"/>
      <c r="GF81" s="160"/>
      <c r="GG81" s="160"/>
      <c r="GH81" s="160"/>
      <c r="GI81" s="160"/>
      <c r="GJ81" s="160"/>
      <c r="GK81" s="160"/>
      <c r="GL81" s="160"/>
      <c r="GM81" s="160"/>
      <c r="GN81" s="160"/>
      <c r="GO81" s="160"/>
      <c r="GP81" s="160"/>
      <c r="GQ81" s="160"/>
      <c r="GR81" s="160"/>
      <c r="GS81" s="160"/>
      <c r="GT81" s="160"/>
      <c r="GU81" s="160"/>
      <c r="GV81" s="160"/>
      <c r="GW81" s="160"/>
      <c r="GX81" s="160"/>
      <c r="GY81" s="160"/>
      <c r="GZ81" s="160"/>
      <c r="HA81" s="160"/>
      <c r="HB81" s="160"/>
      <c r="HC81" s="160"/>
      <c r="HD81" s="160"/>
      <c r="HE81" s="160"/>
      <c r="HF81" s="160"/>
      <c r="HG81" s="160"/>
      <c r="HH81" s="160"/>
      <c r="HI81" s="160"/>
      <c r="HJ81" s="160"/>
      <c r="HK81" s="160"/>
      <c r="HL81" s="160"/>
      <c r="HM81" s="160"/>
      <c r="HN81" s="160"/>
      <c r="HO81" s="160"/>
      <c r="HP81" s="160"/>
      <c r="HQ81" s="160"/>
      <c r="HR81" s="160"/>
    </row>
    <row r="82" s="174" customFormat="1" ht="24" customHeight="1" spans="1:226">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60"/>
      <c r="BV82" s="160"/>
      <c r="BW82" s="160"/>
      <c r="BX82" s="160"/>
      <c r="BY82" s="160"/>
      <c r="BZ82" s="160"/>
      <c r="CA82" s="160"/>
      <c r="CB82" s="160"/>
      <c r="CC82" s="160"/>
      <c r="CD82" s="160"/>
      <c r="CE82" s="160"/>
      <c r="CF82" s="160"/>
      <c r="CG82" s="160"/>
      <c r="CH82" s="160"/>
      <c r="CI82" s="160"/>
      <c r="CJ82" s="160"/>
      <c r="CK82" s="160"/>
      <c r="CL82" s="160"/>
      <c r="CM82" s="160"/>
      <c r="CN82" s="160"/>
      <c r="CO82" s="160"/>
      <c r="CP82" s="160"/>
      <c r="CQ82" s="160"/>
      <c r="CR82" s="160"/>
      <c r="CS82" s="160"/>
      <c r="CT82" s="160"/>
      <c r="CU82" s="160"/>
      <c r="CV82" s="160"/>
      <c r="CW82" s="160"/>
      <c r="CX82" s="160"/>
      <c r="CY82" s="160"/>
      <c r="CZ82" s="160"/>
      <c r="DA82" s="160"/>
      <c r="DB82" s="160"/>
      <c r="DC82" s="160"/>
      <c r="DD82" s="160"/>
      <c r="DE82" s="160"/>
      <c r="DF82" s="160"/>
      <c r="DG82" s="160"/>
      <c r="DH82" s="160"/>
      <c r="DI82" s="160"/>
      <c r="DJ82" s="160"/>
      <c r="DK82" s="160"/>
      <c r="DL82" s="160"/>
      <c r="DM82" s="160"/>
      <c r="DN82" s="160"/>
      <c r="DO82" s="160"/>
      <c r="DP82" s="160"/>
      <c r="DQ82" s="160"/>
      <c r="DR82" s="160"/>
      <c r="DS82" s="160"/>
      <c r="DT82" s="160"/>
      <c r="DU82" s="160"/>
      <c r="DV82" s="160"/>
      <c r="DW82" s="160"/>
      <c r="DX82" s="160"/>
      <c r="DY82" s="160"/>
      <c r="DZ82" s="160"/>
      <c r="EA82" s="160"/>
      <c r="EB82" s="160"/>
      <c r="EC82" s="160"/>
      <c r="ED82" s="160"/>
      <c r="EE82" s="160"/>
      <c r="EF82" s="160"/>
      <c r="EG82" s="160"/>
      <c r="EH82" s="160"/>
      <c r="EI82" s="160"/>
      <c r="EJ82" s="160"/>
      <c r="EK82" s="160"/>
      <c r="EL82" s="160"/>
      <c r="EM82" s="160"/>
      <c r="EN82" s="160"/>
      <c r="EO82" s="160"/>
      <c r="EP82" s="160"/>
      <c r="EQ82" s="160"/>
      <c r="ER82" s="160"/>
      <c r="ES82" s="160"/>
      <c r="ET82" s="160"/>
      <c r="EU82" s="160"/>
      <c r="EV82" s="160"/>
      <c r="EW82" s="160"/>
      <c r="EX82" s="160"/>
      <c r="EY82" s="160"/>
      <c r="EZ82" s="160"/>
      <c r="FA82" s="160"/>
      <c r="FB82" s="160"/>
      <c r="FC82" s="160"/>
      <c r="FD82" s="160"/>
      <c r="FE82" s="160"/>
      <c r="FF82" s="160"/>
      <c r="FG82" s="160"/>
      <c r="FH82" s="160"/>
      <c r="FI82" s="160"/>
      <c r="FJ82" s="160"/>
      <c r="FK82" s="160"/>
      <c r="FL82" s="160"/>
      <c r="FM82" s="160"/>
      <c r="FN82" s="160"/>
      <c r="FO82" s="160"/>
      <c r="FP82" s="160"/>
      <c r="FQ82" s="160"/>
      <c r="FR82" s="160"/>
      <c r="FS82" s="160"/>
      <c r="FT82" s="160"/>
      <c r="FU82" s="160"/>
      <c r="FV82" s="160"/>
      <c r="FW82" s="160"/>
      <c r="FX82" s="160"/>
      <c r="FY82" s="160"/>
      <c r="FZ82" s="160"/>
      <c r="GA82" s="160"/>
      <c r="GB82" s="160"/>
      <c r="GC82" s="160"/>
      <c r="GD82" s="160"/>
      <c r="GE82" s="160"/>
      <c r="GF82" s="160"/>
      <c r="GG82" s="160"/>
      <c r="GH82" s="160"/>
      <c r="GI82" s="160"/>
      <c r="GJ82" s="160"/>
      <c r="GK82" s="160"/>
      <c r="GL82" s="160"/>
      <c r="GM82" s="160"/>
      <c r="GN82" s="160"/>
      <c r="GO82" s="160"/>
      <c r="GP82" s="160"/>
      <c r="GQ82" s="160"/>
      <c r="GR82" s="160"/>
      <c r="GS82" s="160"/>
      <c r="GT82" s="160"/>
      <c r="GU82" s="160"/>
      <c r="GV82" s="160"/>
      <c r="GW82" s="160"/>
      <c r="GX82" s="160"/>
      <c r="GY82" s="160"/>
      <c r="GZ82" s="160"/>
      <c r="HA82" s="160"/>
      <c r="HB82" s="160"/>
      <c r="HC82" s="160"/>
      <c r="HD82" s="160"/>
      <c r="HE82" s="160"/>
      <c r="HF82" s="160"/>
      <c r="HG82" s="160"/>
      <c r="HH82" s="160"/>
      <c r="HI82" s="160"/>
      <c r="HJ82" s="160"/>
      <c r="HK82" s="160"/>
      <c r="HL82" s="160"/>
      <c r="HM82" s="160"/>
      <c r="HN82" s="160"/>
      <c r="HO82" s="160"/>
      <c r="HP82" s="160"/>
      <c r="HQ82" s="160"/>
      <c r="HR82" s="160"/>
    </row>
    <row r="83" s="174" customFormat="1" ht="24" customHeight="1" spans="1:226">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0"/>
      <c r="CA83" s="160"/>
      <c r="CB83" s="160"/>
      <c r="CC83" s="160"/>
      <c r="CD83" s="160"/>
      <c r="CE83" s="160"/>
      <c r="CF83" s="160"/>
      <c r="CG83" s="160"/>
      <c r="CH83" s="160"/>
      <c r="CI83" s="160"/>
      <c r="CJ83" s="160"/>
      <c r="CK83" s="160"/>
      <c r="CL83" s="160"/>
      <c r="CM83" s="160"/>
      <c r="CN83" s="160"/>
      <c r="CO83" s="160"/>
      <c r="CP83" s="160"/>
      <c r="CQ83" s="160"/>
      <c r="CR83" s="160"/>
      <c r="CS83" s="160"/>
      <c r="CT83" s="160"/>
      <c r="CU83" s="160"/>
      <c r="CV83" s="160"/>
      <c r="CW83" s="160"/>
      <c r="CX83" s="160"/>
      <c r="CY83" s="160"/>
      <c r="CZ83" s="160"/>
      <c r="DA83" s="160"/>
      <c r="DB83" s="160"/>
      <c r="DC83" s="160"/>
      <c r="DD83" s="160"/>
      <c r="DE83" s="160"/>
      <c r="DF83" s="160"/>
      <c r="DG83" s="160"/>
      <c r="DH83" s="160"/>
      <c r="DI83" s="160"/>
      <c r="DJ83" s="160"/>
      <c r="DK83" s="160"/>
      <c r="DL83" s="160"/>
      <c r="DM83" s="160"/>
      <c r="DN83" s="160"/>
      <c r="DO83" s="160"/>
      <c r="DP83" s="160"/>
      <c r="DQ83" s="160"/>
      <c r="DR83" s="160"/>
      <c r="DS83" s="160"/>
      <c r="DT83" s="160"/>
      <c r="DU83" s="160"/>
      <c r="DV83" s="160"/>
      <c r="DW83" s="160"/>
      <c r="DX83" s="160"/>
      <c r="DY83" s="160"/>
      <c r="DZ83" s="160"/>
      <c r="EA83" s="160"/>
      <c r="EB83" s="160"/>
      <c r="EC83" s="160"/>
      <c r="ED83" s="160"/>
      <c r="EE83" s="160"/>
      <c r="EF83" s="160"/>
      <c r="EG83" s="160"/>
      <c r="EH83" s="160"/>
      <c r="EI83" s="160"/>
      <c r="EJ83" s="160"/>
      <c r="EK83" s="160"/>
      <c r="EL83" s="160"/>
      <c r="EM83" s="160"/>
      <c r="EN83" s="160"/>
      <c r="EO83" s="160"/>
      <c r="EP83" s="160"/>
      <c r="EQ83" s="160"/>
      <c r="ER83" s="160"/>
      <c r="ES83" s="160"/>
      <c r="ET83" s="160"/>
      <c r="EU83" s="160"/>
      <c r="EV83" s="160"/>
      <c r="EW83" s="160"/>
      <c r="EX83" s="160"/>
      <c r="EY83" s="160"/>
      <c r="EZ83" s="160"/>
      <c r="FA83" s="160"/>
      <c r="FB83" s="160"/>
      <c r="FC83" s="160"/>
      <c r="FD83" s="160"/>
      <c r="FE83" s="160"/>
      <c r="FF83" s="160"/>
      <c r="FG83" s="160"/>
      <c r="FH83" s="160"/>
      <c r="FI83" s="160"/>
      <c r="FJ83" s="160"/>
      <c r="FK83" s="160"/>
      <c r="FL83" s="160"/>
      <c r="FM83" s="160"/>
      <c r="FN83" s="160"/>
      <c r="FO83" s="160"/>
      <c r="FP83" s="160"/>
      <c r="FQ83" s="160"/>
      <c r="FR83" s="160"/>
      <c r="FS83" s="160"/>
      <c r="FT83" s="160"/>
      <c r="FU83" s="160"/>
      <c r="FV83" s="160"/>
      <c r="FW83" s="160"/>
      <c r="FX83" s="160"/>
      <c r="FY83" s="160"/>
      <c r="FZ83" s="160"/>
      <c r="GA83" s="160"/>
      <c r="GB83" s="160"/>
      <c r="GC83" s="160"/>
      <c r="GD83" s="160"/>
      <c r="GE83" s="160"/>
      <c r="GF83" s="160"/>
      <c r="GG83" s="160"/>
      <c r="GH83" s="160"/>
      <c r="GI83" s="160"/>
      <c r="GJ83" s="160"/>
      <c r="GK83" s="160"/>
      <c r="GL83" s="160"/>
      <c r="GM83" s="160"/>
      <c r="GN83" s="160"/>
      <c r="GO83" s="160"/>
      <c r="GP83" s="160"/>
      <c r="GQ83" s="160"/>
      <c r="GR83" s="160"/>
      <c r="GS83" s="160"/>
      <c r="GT83" s="160"/>
      <c r="GU83" s="160"/>
      <c r="GV83" s="160"/>
      <c r="GW83" s="160"/>
      <c r="GX83" s="160"/>
      <c r="GY83" s="160"/>
      <c r="GZ83" s="160"/>
      <c r="HA83" s="160"/>
      <c r="HB83" s="160"/>
      <c r="HC83" s="160"/>
      <c r="HD83" s="160"/>
      <c r="HE83" s="160"/>
      <c r="HF83" s="160"/>
      <c r="HG83" s="160"/>
      <c r="HH83" s="160"/>
      <c r="HI83" s="160"/>
      <c r="HJ83" s="160"/>
      <c r="HK83" s="160"/>
      <c r="HL83" s="160"/>
      <c r="HM83" s="160"/>
      <c r="HN83" s="160"/>
      <c r="HO83" s="160"/>
      <c r="HP83" s="160"/>
      <c r="HQ83" s="160"/>
      <c r="HR83" s="160"/>
    </row>
    <row r="84" s="174" customFormat="1" ht="24" customHeight="1" spans="1:226">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0"/>
      <c r="BR84" s="160"/>
      <c r="BS84" s="160"/>
      <c r="BT84" s="160"/>
      <c r="BU84" s="160"/>
      <c r="BV84" s="160"/>
      <c r="BW84" s="160"/>
      <c r="BX84" s="160"/>
      <c r="BY84" s="160"/>
      <c r="BZ84" s="160"/>
      <c r="CA84" s="160"/>
      <c r="CB84" s="160"/>
      <c r="CC84" s="160"/>
      <c r="CD84" s="160"/>
      <c r="CE84" s="160"/>
      <c r="CF84" s="160"/>
      <c r="CG84" s="160"/>
      <c r="CH84" s="160"/>
      <c r="CI84" s="160"/>
      <c r="CJ84" s="160"/>
      <c r="CK84" s="160"/>
      <c r="CL84" s="160"/>
      <c r="CM84" s="160"/>
      <c r="CN84" s="160"/>
      <c r="CO84" s="160"/>
      <c r="CP84" s="160"/>
      <c r="CQ84" s="160"/>
      <c r="CR84" s="160"/>
      <c r="CS84" s="160"/>
      <c r="CT84" s="160"/>
      <c r="CU84" s="160"/>
      <c r="CV84" s="160"/>
      <c r="CW84" s="160"/>
      <c r="CX84" s="160"/>
      <c r="CY84" s="160"/>
      <c r="CZ84" s="160"/>
      <c r="DA84" s="160"/>
      <c r="DB84" s="160"/>
      <c r="DC84" s="160"/>
      <c r="DD84" s="160"/>
      <c r="DE84" s="160"/>
      <c r="DF84" s="160"/>
      <c r="DG84" s="160"/>
      <c r="DH84" s="160"/>
      <c r="DI84" s="160"/>
      <c r="DJ84" s="160"/>
      <c r="DK84" s="160"/>
      <c r="DL84" s="160"/>
      <c r="DM84" s="160"/>
      <c r="DN84" s="160"/>
      <c r="DO84" s="160"/>
      <c r="DP84" s="160"/>
      <c r="DQ84" s="160"/>
      <c r="DR84" s="160"/>
      <c r="DS84" s="160"/>
      <c r="DT84" s="160"/>
      <c r="DU84" s="160"/>
      <c r="DV84" s="160"/>
      <c r="DW84" s="160"/>
      <c r="DX84" s="160"/>
      <c r="DY84" s="160"/>
      <c r="DZ84" s="160"/>
      <c r="EA84" s="160"/>
      <c r="EB84" s="160"/>
      <c r="EC84" s="160"/>
      <c r="ED84" s="160"/>
      <c r="EE84" s="160"/>
      <c r="EF84" s="160"/>
      <c r="EG84" s="160"/>
      <c r="EH84" s="160"/>
      <c r="EI84" s="160"/>
      <c r="EJ84" s="160"/>
      <c r="EK84" s="160"/>
      <c r="EL84" s="160"/>
      <c r="EM84" s="160"/>
      <c r="EN84" s="160"/>
      <c r="EO84" s="160"/>
      <c r="EP84" s="160"/>
      <c r="EQ84" s="160"/>
      <c r="ER84" s="160"/>
      <c r="ES84" s="160"/>
      <c r="ET84" s="160"/>
      <c r="EU84" s="160"/>
      <c r="EV84" s="160"/>
      <c r="EW84" s="160"/>
      <c r="EX84" s="160"/>
      <c r="EY84" s="160"/>
      <c r="EZ84" s="160"/>
      <c r="FA84" s="160"/>
      <c r="FB84" s="160"/>
      <c r="FC84" s="160"/>
      <c r="FD84" s="160"/>
      <c r="FE84" s="160"/>
      <c r="FF84" s="160"/>
      <c r="FG84" s="160"/>
      <c r="FH84" s="160"/>
      <c r="FI84" s="160"/>
      <c r="FJ84" s="160"/>
      <c r="FK84" s="160"/>
      <c r="FL84" s="160"/>
      <c r="FM84" s="160"/>
      <c r="FN84" s="160"/>
      <c r="FO84" s="160"/>
      <c r="FP84" s="160"/>
      <c r="FQ84" s="160"/>
      <c r="FR84" s="160"/>
      <c r="FS84" s="160"/>
      <c r="FT84" s="160"/>
      <c r="FU84" s="160"/>
      <c r="FV84" s="160"/>
      <c r="FW84" s="160"/>
      <c r="FX84" s="160"/>
      <c r="FY84" s="160"/>
      <c r="FZ84" s="160"/>
      <c r="GA84" s="160"/>
      <c r="GB84" s="160"/>
      <c r="GC84" s="160"/>
      <c r="GD84" s="160"/>
      <c r="GE84" s="160"/>
      <c r="GF84" s="160"/>
      <c r="GG84" s="160"/>
      <c r="GH84" s="160"/>
      <c r="GI84" s="160"/>
      <c r="GJ84" s="160"/>
      <c r="GK84" s="160"/>
      <c r="GL84" s="160"/>
      <c r="GM84" s="160"/>
      <c r="GN84" s="160"/>
      <c r="GO84" s="160"/>
      <c r="GP84" s="160"/>
      <c r="GQ84" s="160"/>
      <c r="GR84" s="160"/>
      <c r="GS84" s="160"/>
      <c r="GT84" s="160"/>
      <c r="GU84" s="160"/>
      <c r="GV84" s="160"/>
      <c r="GW84" s="160"/>
      <c r="GX84" s="160"/>
      <c r="GY84" s="160"/>
      <c r="GZ84" s="160"/>
      <c r="HA84" s="160"/>
      <c r="HB84" s="160"/>
      <c r="HC84" s="160"/>
      <c r="HD84" s="160"/>
      <c r="HE84" s="160"/>
      <c r="HF84" s="160"/>
      <c r="HG84" s="160"/>
      <c r="HH84" s="160"/>
      <c r="HI84" s="160"/>
      <c r="HJ84" s="160"/>
      <c r="HK84" s="160"/>
      <c r="HL84" s="160"/>
      <c r="HM84" s="160"/>
      <c r="HN84" s="160"/>
      <c r="HO84" s="160"/>
      <c r="HP84" s="160"/>
      <c r="HQ84" s="160"/>
      <c r="HR84" s="160"/>
    </row>
    <row r="85" s="174" customFormat="1" ht="24" customHeight="1" spans="1:226">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c r="BI85" s="160"/>
      <c r="BJ85" s="160"/>
      <c r="BK85" s="160"/>
      <c r="BL85" s="160"/>
      <c r="BM85" s="160"/>
      <c r="BN85" s="160"/>
      <c r="BO85" s="160"/>
      <c r="BP85" s="160"/>
      <c r="BQ85" s="160"/>
      <c r="BR85" s="160"/>
      <c r="BS85" s="160"/>
      <c r="BT85" s="160"/>
      <c r="BU85" s="160"/>
      <c r="BV85" s="160"/>
      <c r="BW85" s="160"/>
      <c r="BX85" s="160"/>
      <c r="BY85" s="160"/>
      <c r="BZ85" s="160"/>
      <c r="CA85" s="160"/>
      <c r="CB85" s="160"/>
      <c r="CC85" s="160"/>
      <c r="CD85" s="160"/>
      <c r="CE85" s="160"/>
      <c r="CF85" s="160"/>
      <c r="CG85" s="160"/>
      <c r="CH85" s="160"/>
      <c r="CI85" s="160"/>
      <c r="CJ85" s="160"/>
      <c r="CK85" s="160"/>
      <c r="CL85" s="160"/>
      <c r="CM85" s="160"/>
      <c r="CN85" s="160"/>
      <c r="CO85" s="160"/>
      <c r="CP85" s="160"/>
      <c r="CQ85" s="160"/>
      <c r="CR85" s="160"/>
      <c r="CS85" s="160"/>
      <c r="CT85" s="160"/>
      <c r="CU85" s="160"/>
      <c r="CV85" s="160"/>
      <c r="CW85" s="160"/>
      <c r="CX85" s="160"/>
      <c r="CY85" s="160"/>
      <c r="CZ85" s="160"/>
      <c r="DA85" s="160"/>
      <c r="DB85" s="160"/>
      <c r="DC85" s="160"/>
      <c r="DD85" s="160"/>
      <c r="DE85" s="160"/>
      <c r="DF85" s="160"/>
      <c r="DG85" s="160"/>
      <c r="DH85" s="160"/>
      <c r="DI85" s="160"/>
      <c r="DJ85" s="160"/>
      <c r="DK85" s="160"/>
      <c r="DL85" s="160"/>
      <c r="DM85" s="160"/>
      <c r="DN85" s="160"/>
      <c r="DO85" s="160"/>
      <c r="DP85" s="160"/>
      <c r="DQ85" s="160"/>
      <c r="DR85" s="160"/>
      <c r="DS85" s="160"/>
      <c r="DT85" s="160"/>
      <c r="DU85" s="160"/>
      <c r="DV85" s="160"/>
      <c r="DW85" s="160"/>
      <c r="DX85" s="160"/>
      <c r="DY85" s="160"/>
      <c r="DZ85" s="160"/>
      <c r="EA85" s="160"/>
      <c r="EB85" s="160"/>
      <c r="EC85" s="160"/>
      <c r="ED85" s="160"/>
      <c r="EE85" s="160"/>
      <c r="EF85" s="160"/>
      <c r="EG85" s="160"/>
      <c r="EH85" s="160"/>
      <c r="EI85" s="160"/>
      <c r="EJ85" s="160"/>
      <c r="EK85" s="160"/>
      <c r="EL85" s="160"/>
      <c r="EM85" s="160"/>
      <c r="EN85" s="160"/>
      <c r="EO85" s="160"/>
      <c r="EP85" s="160"/>
      <c r="EQ85" s="160"/>
      <c r="ER85" s="160"/>
      <c r="ES85" s="160"/>
      <c r="ET85" s="160"/>
      <c r="EU85" s="160"/>
      <c r="EV85" s="160"/>
      <c r="EW85" s="160"/>
      <c r="EX85" s="160"/>
      <c r="EY85" s="160"/>
      <c r="EZ85" s="160"/>
      <c r="FA85" s="160"/>
      <c r="FB85" s="160"/>
      <c r="FC85" s="160"/>
      <c r="FD85" s="160"/>
      <c r="FE85" s="160"/>
      <c r="FF85" s="160"/>
      <c r="FG85" s="160"/>
      <c r="FH85" s="160"/>
      <c r="FI85" s="160"/>
      <c r="FJ85" s="160"/>
      <c r="FK85" s="160"/>
      <c r="FL85" s="160"/>
      <c r="FM85" s="160"/>
      <c r="FN85" s="160"/>
      <c r="FO85" s="160"/>
      <c r="FP85" s="160"/>
      <c r="FQ85" s="160"/>
      <c r="FR85" s="160"/>
      <c r="FS85" s="160"/>
      <c r="FT85" s="160"/>
      <c r="FU85" s="160"/>
      <c r="FV85" s="160"/>
      <c r="FW85" s="160"/>
      <c r="FX85" s="160"/>
      <c r="FY85" s="160"/>
      <c r="FZ85" s="160"/>
      <c r="GA85" s="160"/>
      <c r="GB85" s="160"/>
      <c r="GC85" s="160"/>
      <c r="GD85" s="160"/>
      <c r="GE85" s="160"/>
      <c r="GF85" s="160"/>
      <c r="GG85" s="160"/>
      <c r="GH85" s="160"/>
      <c r="GI85" s="160"/>
      <c r="GJ85" s="160"/>
      <c r="GK85" s="160"/>
      <c r="GL85" s="160"/>
      <c r="GM85" s="160"/>
      <c r="GN85" s="160"/>
      <c r="GO85" s="160"/>
      <c r="GP85" s="160"/>
      <c r="GQ85" s="160"/>
      <c r="GR85" s="160"/>
      <c r="GS85" s="160"/>
      <c r="GT85" s="160"/>
      <c r="GU85" s="160"/>
      <c r="GV85" s="160"/>
      <c r="GW85" s="160"/>
      <c r="GX85" s="160"/>
      <c r="GY85" s="160"/>
      <c r="GZ85" s="160"/>
      <c r="HA85" s="160"/>
      <c r="HB85" s="160"/>
      <c r="HC85" s="160"/>
      <c r="HD85" s="160"/>
      <c r="HE85" s="160"/>
      <c r="HF85" s="160"/>
      <c r="HG85" s="160"/>
      <c r="HH85" s="160"/>
      <c r="HI85" s="160"/>
      <c r="HJ85" s="160"/>
      <c r="HK85" s="160"/>
      <c r="HL85" s="160"/>
      <c r="HM85" s="160"/>
      <c r="HN85" s="160"/>
      <c r="HO85" s="160"/>
      <c r="HP85" s="160"/>
      <c r="HQ85" s="160"/>
      <c r="HR85" s="160"/>
    </row>
    <row r="86" s="174" customFormat="1" ht="24" customHeight="1" spans="1:226">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c r="BR86" s="160"/>
      <c r="BS86" s="160"/>
      <c r="BT86" s="160"/>
      <c r="BU86" s="160"/>
      <c r="BV86" s="160"/>
      <c r="BW86" s="160"/>
      <c r="BX86" s="160"/>
      <c r="BY86" s="160"/>
      <c r="BZ86" s="160"/>
      <c r="CA86" s="160"/>
      <c r="CB86" s="160"/>
      <c r="CC86" s="160"/>
      <c r="CD86" s="160"/>
      <c r="CE86" s="160"/>
      <c r="CF86" s="160"/>
      <c r="CG86" s="160"/>
      <c r="CH86" s="160"/>
      <c r="CI86" s="160"/>
      <c r="CJ86" s="160"/>
      <c r="CK86" s="160"/>
      <c r="CL86" s="160"/>
      <c r="CM86" s="160"/>
      <c r="CN86" s="160"/>
      <c r="CO86" s="160"/>
      <c r="CP86" s="160"/>
      <c r="CQ86" s="160"/>
      <c r="CR86" s="160"/>
      <c r="CS86" s="160"/>
      <c r="CT86" s="160"/>
      <c r="CU86" s="160"/>
      <c r="CV86" s="160"/>
      <c r="CW86" s="160"/>
      <c r="CX86" s="160"/>
      <c r="CY86" s="160"/>
      <c r="CZ86" s="160"/>
      <c r="DA86" s="160"/>
      <c r="DB86" s="160"/>
      <c r="DC86" s="160"/>
      <c r="DD86" s="160"/>
      <c r="DE86" s="160"/>
      <c r="DF86" s="160"/>
      <c r="DG86" s="160"/>
      <c r="DH86" s="160"/>
      <c r="DI86" s="160"/>
      <c r="DJ86" s="160"/>
      <c r="DK86" s="160"/>
      <c r="DL86" s="160"/>
      <c r="DM86" s="160"/>
      <c r="DN86" s="160"/>
      <c r="DO86" s="160"/>
      <c r="DP86" s="160"/>
      <c r="DQ86" s="160"/>
      <c r="DR86" s="160"/>
      <c r="DS86" s="160"/>
      <c r="DT86" s="160"/>
      <c r="DU86" s="160"/>
      <c r="DV86" s="160"/>
      <c r="DW86" s="160"/>
      <c r="DX86" s="160"/>
      <c r="DY86" s="160"/>
      <c r="DZ86" s="160"/>
      <c r="EA86" s="160"/>
      <c r="EB86" s="160"/>
      <c r="EC86" s="160"/>
      <c r="ED86" s="160"/>
      <c r="EE86" s="160"/>
      <c r="EF86" s="160"/>
      <c r="EG86" s="160"/>
      <c r="EH86" s="160"/>
      <c r="EI86" s="160"/>
      <c r="EJ86" s="160"/>
      <c r="EK86" s="160"/>
      <c r="EL86" s="160"/>
      <c r="EM86" s="160"/>
      <c r="EN86" s="160"/>
      <c r="EO86" s="160"/>
      <c r="EP86" s="160"/>
      <c r="EQ86" s="160"/>
      <c r="ER86" s="160"/>
      <c r="ES86" s="160"/>
      <c r="ET86" s="160"/>
      <c r="EU86" s="160"/>
      <c r="EV86" s="160"/>
      <c r="EW86" s="160"/>
      <c r="EX86" s="160"/>
      <c r="EY86" s="160"/>
      <c r="EZ86" s="160"/>
      <c r="FA86" s="160"/>
      <c r="FB86" s="160"/>
      <c r="FC86" s="160"/>
      <c r="FD86" s="160"/>
      <c r="FE86" s="160"/>
      <c r="FF86" s="160"/>
      <c r="FG86" s="160"/>
      <c r="FH86" s="160"/>
      <c r="FI86" s="160"/>
      <c r="FJ86" s="160"/>
      <c r="FK86" s="160"/>
      <c r="FL86" s="160"/>
      <c r="FM86" s="160"/>
      <c r="FN86" s="160"/>
      <c r="FO86" s="160"/>
      <c r="FP86" s="160"/>
      <c r="FQ86" s="160"/>
      <c r="FR86" s="160"/>
      <c r="FS86" s="160"/>
      <c r="FT86" s="160"/>
      <c r="FU86" s="160"/>
      <c r="FV86" s="160"/>
      <c r="FW86" s="160"/>
      <c r="FX86" s="160"/>
      <c r="FY86" s="160"/>
      <c r="FZ86" s="160"/>
      <c r="GA86" s="160"/>
      <c r="GB86" s="160"/>
      <c r="GC86" s="160"/>
      <c r="GD86" s="160"/>
      <c r="GE86" s="160"/>
      <c r="GF86" s="160"/>
      <c r="GG86" s="160"/>
      <c r="GH86" s="160"/>
      <c r="GI86" s="160"/>
      <c r="GJ86" s="160"/>
      <c r="GK86" s="160"/>
      <c r="GL86" s="160"/>
      <c r="GM86" s="160"/>
      <c r="GN86" s="160"/>
      <c r="GO86" s="160"/>
      <c r="GP86" s="160"/>
      <c r="GQ86" s="160"/>
      <c r="GR86" s="160"/>
      <c r="GS86" s="160"/>
      <c r="GT86" s="160"/>
      <c r="GU86" s="160"/>
      <c r="GV86" s="160"/>
      <c r="GW86" s="160"/>
      <c r="GX86" s="160"/>
      <c r="GY86" s="160"/>
      <c r="GZ86" s="160"/>
      <c r="HA86" s="160"/>
      <c r="HB86" s="160"/>
      <c r="HC86" s="160"/>
      <c r="HD86" s="160"/>
      <c r="HE86" s="160"/>
      <c r="HF86" s="160"/>
      <c r="HG86" s="160"/>
      <c r="HH86" s="160"/>
      <c r="HI86" s="160"/>
      <c r="HJ86" s="160"/>
      <c r="HK86" s="160"/>
      <c r="HL86" s="160"/>
      <c r="HM86" s="160"/>
      <c r="HN86" s="160"/>
      <c r="HO86" s="160"/>
      <c r="HP86" s="160"/>
      <c r="HQ86" s="160"/>
      <c r="HR86" s="160"/>
    </row>
    <row r="87" s="174" customFormat="1" ht="24" customHeight="1" spans="1:226">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160"/>
      <c r="BZ87" s="160"/>
      <c r="CA87" s="160"/>
      <c r="CB87" s="160"/>
      <c r="CC87" s="160"/>
      <c r="CD87" s="160"/>
      <c r="CE87" s="160"/>
      <c r="CF87" s="160"/>
      <c r="CG87" s="160"/>
      <c r="CH87" s="160"/>
      <c r="CI87" s="160"/>
      <c r="CJ87" s="160"/>
      <c r="CK87" s="160"/>
      <c r="CL87" s="160"/>
      <c r="CM87" s="160"/>
      <c r="CN87" s="160"/>
      <c r="CO87" s="160"/>
      <c r="CP87" s="160"/>
      <c r="CQ87" s="160"/>
      <c r="CR87" s="160"/>
      <c r="CS87" s="160"/>
      <c r="CT87" s="160"/>
      <c r="CU87" s="160"/>
      <c r="CV87" s="160"/>
      <c r="CW87" s="160"/>
      <c r="CX87" s="160"/>
      <c r="CY87" s="160"/>
      <c r="CZ87" s="160"/>
      <c r="DA87" s="160"/>
      <c r="DB87" s="160"/>
      <c r="DC87" s="160"/>
      <c r="DD87" s="160"/>
      <c r="DE87" s="160"/>
      <c r="DF87" s="160"/>
      <c r="DG87" s="160"/>
      <c r="DH87" s="160"/>
      <c r="DI87" s="160"/>
      <c r="DJ87" s="160"/>
      <c r="DK87" s="160"/>
      <c r="DL87" s="160"/>
      <c r="DM87" s="160"/>
      <c r="DN87" s="160"/>
      <c r="DO87" s="160"/>
      <c r="DP87" s="160"/>
      <c r="DQ87" s="160"/>
      <c r="DR87" s="160"/>
      <c r="DS87" s="160"/>
      <c r="DT87" s="160"/>
      <c r="DU87" s="160"/>
      <c r="DV87" s="160"/>
      <c r="DW87" s="160"/>
      <c r="DX87" s="160"/>
      <c r="DY87" s="160"/>
      <c r="DZ87" s="160"/>
      <c r="EA87" s="160"/>
      <c r="EB87" s="160"/>
      <c r="EC87" s="160"/>
      <c r="ED87" s="160"/>
      <c r="EE87" s="160"/>
      <c r="EF87" s="160"/>
      <c r="EG87" s="160"/>
      <c r="EH87" s="160"/>
      <c r="EI87" s="160"/>
      <c r="EJ87" s="160"/>
      <c r="EK87" s="160"/>
      <c r="EL87" s="160"/>
      <c r="EM87" s="160"/>
      <c r="EN87" s="160"/>
      <c r="EO87" s="160"/>
      <c r="EP87" s="160"/>
      <c r="EQ87" s="160"/>
      <c r="ER87" s="160"/>
      <c r="ES87" s="160"/>
      <c r="ET87" s="160"/>
      <c r="EU87" s="160"/>
      <c r="EV87" s="160"/>
      <c r="EW87" s="160"/>
      <c r="EX87" s="160"/>
      <c r="EY87" s="160"/>
      <c r="EZ87" s="160"/>
      <c r="FA87" s="160"/>
      <c r="FB87" s="160"/>
      <c r="FC87" s="160"/>
      <c r="FD87" s="160"/>
      <c r="FE87" s="160"/>
      <c r="FF87" s="160"/>
      <c r="FG87" s="160"/>
      <c r="FH87" s="160"/>
      <c r="FI87" s="160"/>
      <c r="FJ87" s="160"/>
      <c r="FK87" s="160"/>
      <c r="FL87" s="160"/>
      <c r="FM87" s="160"/>
      <c r="FN87" s="160"/>
      <c r="FO87" s="160"/>
      <c r="FP87" s="160"/>
      <c r="FQ87" s="160"/>
      <c r="FR87" s="160"/>
      <c r="FS87" s="160"/>
      <c r="FT87" s="160"/>
      <c r="FU87" s="160"/>
      <c r="FV87" s="160"/>
      <c r="FW87" s="160"/>
      <c r="FX87" s="160"/>
      <c r="FY87" s="160"/>
      <c r="FZ87" s="160"/>
      <c r="GA87" s="160"/>
      <c r="GB87" s="160"/>
      <c r="GC87" s="160"/>
      <c r="GD87" s="160"/>
      <c r="GE87" s="160"/>
      <c r="GF87" s="160"/>
      <c r="GG87" s="160"/>
      <c r="GH87" s="160"/>
      <c r="GI87" s="160"/>
      <c r="GJ87" s="160"/>
      <c r="GK87" s="160"/>
      <c r="GL87" s="160"/>
      <c r="GM87" s="160"/>
      <c r="GN87" s="160"/>
      <c r="GO87" s="160"/>
      <c r="GP87" s="160"/>
      <c r="GQ87" s="160"/>
      <c r="GR87" s="160"/>
      <c r="GS87" s="160"/>
      <c r="GT87" s="160"/>
      <c r="GU87" s="160"/>
      <c r="GV87" s="160"/>
      <c r="GW87" s="160"/>
      <c r="GX87" s="160"/>
      <c r="GY87" s="160"/>
      <c r="GZ87" s="160"/>
      <c r="HA87" s="160"/>
      <c r="HB87" s="160"/>
      <c r="HC87" s="160"/>
      <c r="HD87" s="160"/>
      <c r="HE87" s="160"/>
      <c r="HF87" s="160"/>
      <c r="HG87" s="160"/>
      <c r="HH87" s="160"/>
      <c r="HI87" s="160"/>
      <c r="HJ87" s="160"/>
      <c r="HK87" s="160"/>
      <c r="HL87" s="160"/>
      <c r="HM87" s="160"/>
      <c r="HN87" s="160"/>
      <c r="HO87" s="160"/>
      <c r="HP87" s="160"/>
      <c r="HQ87" s="160"/>
      <c r="HR87" s="160"/>
    </row>
    <row r="88" s="174" customFormat="1" ht="24" customHeight="1" spans="1:226">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0"/>
      <c r="BR88" s="160"/>
      <c r="BS88" s="160"/>
      <c r="BT88" s="160"/>
      <c r="BU88" s="160"/>
      <c r="BV88" s="160"/>
      <c r="BW88" s="160"/>
      <c r="BX88" s="160"/>
      <c r="BY88" s="160"/>
      <c r="BZ88" s="160"/>
      <c r="CA88" s="160"/>
      <c r="CB88" s="160"/>
      <c r="CC88" s="160"/>
      <c r="CD88" s="160"/>
      <c r="CE88" s="160"/>
      <c r="CF88" s="160"/>
      <c r="CG88" s="160"/>
      <c r="CH88" s="160"/>
      <c r="CI88" s="160"/>
      <c r="CJ88" s="160"/>
      <c r="CK88" s="160"/>
      <c r="CL88" s="160"/>
      <c r="CM88" s="160"/>
      <c r="CN88" s="160"/>
      <c r="CO88" s="160"/>
      <c r="CP88" s="160"/>
      <c r="CQ88" s="160"/>
      <c r="CR88" s="160"/>
      <c r="CS88" s="160"/>
      <c r="CT88" s="160"/>
      <c r="CU88" s="160"/>
      <c r="CV88" s="160"/>
      <c r="CW88" s="160"/>
      <c r="CX88" s="160"/>
      <c r="CY88" s="160"/>
      <c r="CZ88" s="160"/>
      <c r="DA88" s="160"/>
      <c r="DB88" s="160"/>
      <c r="DC88" s="160"/>
      <c r="DD88" s="160"/>
      <c r="DE88" s="160"/>
      <c r="DF88" s="160"/>
      <c r="DG88" s="160"/>
      <c r="DH88" s="160"/>
      <c r="DI88" s="160"/>
      <c r="DJ88" s="160"/>
      <c r="DK88" s="160"/>
      <c r="DL88" s="160"/>
      <c r="DM88" s="160"/>
      <c r="DN88" s="160"/>
      <c r="DO88" s="160"/>
      <c r="DP88" s="160"/>
      <c r="DQ88" s="160"/>
      <c r="DR88" s="160"/>
      <c r="DS88" s="160"/>
      <c r="DT88" s="160"/>
      <c r="DU88" s="160"/>
      <c r="DV88" s="160"/>
      <c r="DW88" s="160"/>
      <c r="DX88" s="160"/>
      <c r="DY88" s="160"/>
      <c r="DZ88" s="160"/>
      <c r="EA88" s="160"/>
      <c r="EB88" s="160"/>
      <c r="EC88" s="160"/>
      <c r="ED88" s="160"/>
      <c r="EE88" s="160"/>
      <c r="EF88" s="160"/>
      <c r="EG88" s="160"/>
      <c r="EH88" s="160"/>
      <c r="EI88" s="160"/>
      <c r="EJ88" s="160"/>
      <c r="EK88" s="160"/>
      <c r="EL88" s="160"/>
      <c r="EM88" s="160"/>
      <c r="EN88" s="160"/>
      <c r="EO88" s="160"/>
      <c r="EP88" s="160"/>
      <c r="EQ88" s="160"/>
      <c r="ER88" s="160"/>
      <c r="ES88" s="160"/>
      <c r="ET88" s="160"/>
      <c r="EU88" s="160"/>
      <c r="EV88" s="160"/>
      <c r="EW88" s="160"/>
      <c r="EX88" s="160"/>
      <c r="EY88" s="160"/>
      <c r="EZ88" s="160"/>
      <c r="FA88" s="160"/>
      <c r="FB88" s="160"/>
      <c r="FC88" s="160"/>
      <c r="FD88" s="160"/>
      <c r="FE88" s="160"/>
      <c r="FF88" s="160"/>
      <c r="FG88" s="160"/>
      <c r="FH88" s="160"/>
      <c r="FI88" s="160"/>
      <c r="FJ88" s="160"/>
      <c r="FK88" s="160"/>
      <c r="FL88" s="160"/>
      <c r="FM88" s="160"/>
      <c r="FN88" s="160"/>
      <c r="FO88" s="160"/>
      <c r="FP88" s="160"/>
      <c r="FQ88" s="160"/>
      <c r="FR88" s="160"/>
      <c r="FS88" s="160"/>
      <c r="FT88" s="160"/>
      <c r="FU88" s="160"/>
      <c r="FV88" s="160"/>
      <c r="FW88" s="160"/>
      <c r="FX88" s="160"/>
      <c r="FY88" s="160"/>
      <c r="FZ88" s="160"/>
      <c r="GA88" s="160"/>
      <c r="GB88" s="160"/>
      <c r="GC88" s="160"/>
      <c r="GD88" s="160"/>
      <c r="GE88" s="160"/>
      <c r="GF88" s="160"/>
      <c r="GG88" s="160"/>
      <c r="GH88" s="160"/>
      <c r="GI88" s="160"/>
      <c r="GJ88" s="160"/>
      <c r="GK88" s="160"/>
      <c r="GL88" s="160"/>
      <c r="GM88" s="160"/>
      <c r="GN88" s="160"/>
      <c r="GO88" s="160"/>
      <c r="GP88" s="160"/>
      <c r="GQ88" s="160"/>
      <c r="GR88" s="160"/>
      <c r="GS88" s="160"/>
      <c r="GT88" s="160"/>
      <c r="GU88" s="160"/>
      <c r="GV88" s="160"/>
      <c r="GW88" s="160"/>
      <c r="GX88" s="160"/>
      <c r="GY88" s="160"/>
      <c r="GZ88" s="160"/>
      <c r="HA88" s="160"/>
      <c r="HB88" s="160"/>
      <c r="HC88" s="160"/>
      <c r="HD88" s="160"/>
      <c r="HE88" s="160"/>
      <c r="HF88" s="160"/>
      <c r="HG88" s="160"/>
      <c r="HH88" s="160"/>
      <c r="HI88" s="160"/>
      <c r="HJ88" s="160"/>
      <c r="HK88" s="160"/>
      <c r="HL88" s="160"/>
      <c r="HM88" s="160"/>
      <c r="HN88" s="160"/>
      <c r="HO88" s="160"/>
      <c r="HP88" s="160"/>
      <c r="HQ88" s="160"/>
      <c r="HR88" s="160"/>
    </row>
    <row r="89" s="174" customFormat="1" ht="24" customHeight="1" spans="1:226">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160"/>
      <c r="BZ89" s="160"/>
      <c r="CA89" s="160"/>
      <c r="CB89" s="160"/>
      <c r="CC89" s="160"/>
      <c r="CD89" s="160"/>
      <c r="CE89" s="160"/>
      <c r="CF89" s="160"/>
      <c r="CG89" s="160"/>
      <c r="CH89" s="160"/>
      <c r="CI89" s="160"/>
      <c r="CJ89" s="160"/>
      <c r="CK89" s="160"/>
      <c r="CL89" s="160"/>
      <c r="CM89" s="160"/>
      <c r="CN89" s="160"/>
      <c r="CO89" s="160"/>
      <c r="CP89" s="160"/>
      <c r="CQ89" s="160"/>
      <c r="CR89" s="160"/>
      <c r="CS89" s="160"/>
      <c r="CT89" s="160"/>
      <c r="CU89" s="160"/>
      <c r="CV89" s="160"/>
      <c r="CW89" s="160"/>
      <c r="CX89" s="160"/>
      <c r="CY89" s="160"/>
      <c r="CZ89" s="160"/>
      <c r="DA89" s="160"/>
      <c r="DB89" s="160"/>
      <c r="DC89" s="160"/>
      <c r="DD89" s="160"/>
      <c r="DE89" s="160"/>
      <c r="DF89" s="160"/>
      <c r="DG89" s="160"/>
      <c r="DH89" s="160"/>
      <c r="DI89" s="160"/>
      <c r="DJ89" s="160"/>
      <c r="DK89" s="160"/>
      <c r="DL89" s="160"/>
      <c r="DM89" s="160"/>
      <c r="DN89" s="160"/>
      <c r="DO89" s="160"/>
      <c r="DP89" s="160"/>
      <c r="DQ89" s="160"/>
      <c r="DR89" s="160"/>
      <c r="DS89" s="160"/>
      <c r="DT89" s="160"/>
      <c r="DU89" s="160"/>
      <c r="DV89" s="160"/>
      <c r="DW89" s="160"/>
      <c r="DX89" s="160"/>
      <c r="DY89" s="160"/>
      <c r="DZ89" s="160"/>
      <c r="EA89" s="160"/>
      <c r="EB89" s="160"/>
      <c r="EC89" s="160"/>
      <c r="ED89" s="160"/>
      <c r="EE89" s="160"/>
      <c r="EF89" s="160"/>
      <c r="EG89" s="160"/>
      <c r="EH89" s="160"/>
      <c r="EI89" s="160"/>
      <c r="EJ89" s="160"/>
      <c r="EK89" s="160"/>
      <c r="EL89" s="160"/>
      <c r="EM89" s="160"/>
      <c r="EN89" s="160"/>
      <c r="EO89" s="160"/>
      <c r="EP89" s="160"/>
      <c r="EQ89" s="160"/>
      <c r="ER89" s="160"/>
      <c r="ES89" s="160"/>
      <c r="ET89" s="160"/>
      <c r="EU89" s="160"/>
      <c r="EV89" s="160"/>
      <c r="EW89" s="160"/>
      <c r="EX89" s="160"/>
      <c r="EY89" s="160"/>
      <c r="EZ89" s="160"/>
      <c r="FA89" s="160"/>
      <c r="FB89" s="160"/>
      <c r="FC89" s="160"/>
      <c r="FD89" s="160"/>
      <c r="FE89" s="160"/>
      <c r="FF89" s="160"/>
      <c r="FG89" s="160"/>
      <c r="FH89" s="160"/>
      <c r="FI89" s="160"/>
      <c r="FJ89" s="160"/>
      <c r="FK89" s="160"/>
      <c r="FL89" s="160"/>
      <c r="FM89" s="160"/>
      <c r="FN89" s="160"/>
      <c r="FO89" s="160"/>
      <c r="FP89" s="160"/>
      <c r="FQ89" s="160"/>
      <c r="FR89" s="160"/>
      <c r="FS89" s="160"/>
      <c r="FT89" s="160"/>
      <c r="FU89" s="160"/>
      <c r="FV89" s="160"/>
      <c r="FW89" s="160"/>
      <c r="FX89" s="160"/>
      <c r="FY89" s="160"/>
      <c r="FZ89" s="160"/>
      <c r="GA89" s="160"/>
      <c r="GB89" s="160"/>
      <c r="GC89" s="160"/>
      <c r="GD89" s="160"/>
      <c r="GE89" s="160"/>
      <c r="GF89" s="160"/>
      <c r="GG89" s="160"/>
      <c r="GH89" s="160"/>
      <c r="GI89" s="160"/>
      <c r="GJ89" s="160"/>
      <c r="GK89" s="160"/>
      <c r="GL89" s="160"/>
      <c r="GM89" s="160"/>
      <c r="GN89" s="160"/>
      <c r="GO89" s="160"/>
      <c r="GP89" s="160"/>
      <c r="GQ89" s="160"/>
      <c r="GR89" s="160"/>
      <c r="GS89" s="160"/>
      <c r="GT89" s="160"/>
      <c r="GU89" s="160"/>
      <c r="GV89" s="160"/>
      <c r="GW89" s="160"/>
      <c r="GX89" s="160"/>
      <c r="GY89" s="160"/>
      <c r="GZ89" s="160"/>
      <c r="HA89" s="160"/>
      <c r="HB89" s="160"/>
      <c r="HC89" s="160"/>
      <c r="HD89" s="160"/>
      <c r="HE89" s="160"/>
      <c r="HF89" s="160"/>
      <c r="HG89" s="160"/>
      <c r="HH89" s="160"/>
      <c r="HI89" s="160"/>
      <c r="HJ89" s="160"/>
      <c r="HK89" s="160"/>
      <c r="HL89" s="160"/>
      <c r="HM89" s="160"/>
      <c r="HN89" s="160"/>
      <c r="HO89" s="160"/>
      <c r="HP89" s="160"/>
      <c r="HQ89" s="160"/>
      <c r="HR89" s="160"/>
    </row>
    <row r="90" s="174" customFormat="1" ht="24" customHeight="1" spans="1:226">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c r="BM90" s="160"/>
      <c r="BN90" s="160"/>
      <c r="BO90" s="160"/>
      <c r="BP90" s="160"/>
      <c r="BQ90" s="160"/>
      <c r="BR90" s="160"/>
      <c r="BS90" s="160"/>
      <c r="BT90" s="160"/>
      <c r="BU90" s="160"/>
      <c r="BV90" s="160"/>
      <c r="BW90" s="160"/>
      <c r="BX90" s="160"/>
      <c r="BY90" s="160"/>
      <c r="BZ90" s="160"/>
      <c r="CA90" s="160"/>
      <c r="CB90" s="160"/>
      <c r="CC90" s="160"/>
      <c r="CD90" s="160"/>
      <c r="CE90" s="160"/>
      <c r="CF90" s="160"/>
      <c r="CG90" s="160"/>
      <c r="CH90" s="160"/>
      <c r="CI90" s="160"/>
      <c r="CJ90" s="160"/>
      <c r="CK90" s="160"/>
      <c r="CL90" s="160"/>
      <c r="CM90" s="160"/>
      <c r="CN90" s="160"/>
      <c r="CO90" s="160"/>
      <c r="CP90" s="160"/>
      <c r="CQ90" s="160"/>
      <c r="CR90" s="160"/>
      <c r="CS90" s="160"/>
      <c r="CT90" s="160"/>
      <c r="CU90" s="160"/>
      <c r="CV90" s="160"/>
      <c r="CW90" s="160"/>
      <c r="CX90" s="160"/>
      <c r="CY90" s="160"/>
      <c r="CZ90" s="160"/>
      <c r="DA90" s="160"/>
      <c r="DB90" s="160"/>
      <c r="DC90" s="160"/>
      <c r="DD90" s="160"/>
      <c r="DE90" s="160"/>
      <c r="DF90" s="160"/>
      <c r="DG90" s="160"/>
      <c r="DH90" s="160"/>
      <c r="DI90" s="160"/>
      <c r="DJ90" s="160"/>
      <c r="DK90" s="160"/>
      <c r="DL90" s="160"/>
      <c r="DM90" s="160"/>
      <c r="DN90" s="160"/>
      <c r="DO90" s="160"/>
      <c r="DP90" s="160"/>
      <c r="DQ90" s="160"/>
      <c r="DR90" s="160"/>
      <c r="DS90" s="160"/>
      <c r="DT90" s="160"/>
      <c r="DU90" s="160"/>
      <c r="DV90" s="160"/>
      <c r="DW90" s="160"/>
      <c r="DX90" s="160"/>
      <c r="DY90" s="160"/>
      <c r="DZ90" s="160"/>
      <c r="EA90" s="160"/>
      <c r="EB90" s="160"/>
      <c r="EC90" s="160"/>
      <c r="ED90" s="160"/>
      <c r="EE90" s="160"/>
      <c r="EF90" s="160"/>
      <c r="EG90" s="160"/>
      <c r="EH90" s="160"/>
      <c r="EI90" s="160"/>
      <c r="EJ90" s="160"/>
      <c r="EK90" s="160"/>
      <c r="EL90" s="160"/>
      <c r="EM90" s="160"/>
      <c r="EN90" s="160"/>
      <c r="EO90" s="160"/>
      <c r="EP90" s="160"/>
      <c r="EQ90" s="160"/>
      <c r="ER90" s="160"/>
      <c r="ES90" s="160"/>
      <c r="ET90" s="160"/>
      <c r="EU90" s="160"/>
      <c r="EV90" s="160"/>
      <c r="EW90" s="160"/>
      <c r="EX90" s="160"/>
      <c r="EY90" s="160"/>
      <c r="EZ90" s="160"/>
      <c r="FA90" s="160"/>
      <c r="FB90" s="160"/>
      <c r="FC90" s="160"/>
      <c r="FD90" s="160"/>
      <c r="FE90" s="160"/>
      <c r="FF90" s="160"/>
      <c r="FG90" s="160"/>
      <c r="FH90" s="160"/>
      <c r="FI90" s="160"/>
      <c r="FJ90" s="160"/>
      <c r="FK90" s="160"/>
      <c r="FL90" s="160"/>
      <c r="FM90" s="160"/>
      <c r="FN90" s="160"/>
      <c r="FO90" s="160"/>
      <c r="FP90" s="160"/>
      <c r="FQ90" s="160"/>
      <c r="FR90" s="160"/>
      <c r="FS90" s="160"/>
      <c r="FT90" s="160"/>
      <c r="FU90" s="160"/>
      <c r="FV90" s="160"/>
      <c r="FW90" s="160"/>
      <c r="FX90" s="160"/>
      <c r="FY90" s="160"/>
      <c r="FZ90" s="160"/>
      <c r="GA90" s="160"/>
      <c r="GB90" s="160"/>
      <c r="GC90" s="160"/>
      <c r="GD90" s="160"/>
      <c r="GE90" s="160"/>
      <c r="GF90" s="160"/>
      <c r="GG90" s="160"/>
      <c r="GH90" s="160"/>
      <c r="GI90" s="160"/>
      <c r="GJ90" s="160"/>
      <c r="GK90" s="160"/>
      <c r="GL90" s="160"/>
      <c r="GM90" s="160"/>
      <c r="GN90" s="160"/>
      <c r="GO90" s="160"/>
      <c r="GP90" s="160"/>
      <c r="GQ90" s="160"/>
      <c r="GR90" s="160"/>
      <c r="GS90" s="160"/>
      <c r="GT90" s="160"/>
      <c r="GU90" s="160"/>
      <c r="GV90" s="160"/>
      <c r="GW90" s="160"/>
      <c r="GX90" s="160"/>
      <c r="GY90" s="160"/>
      <c r="GZ90" s="160"/>
      <c r="HA90" s="160"/>
      <c r="HB90" s="160"/>
      <c r="HC90" s="160"/>
      <c r="HD90" s="160"/>
      <c r="HE90" s="160"/>
      <c r="HF90" s="160"/>
      <c r="HG90" s="160"/>
      <c r="HH90" s="160"/>
      <c r="HI90" s="160"/>
      <c r="HJ90" s="160"/>
      <c r="HK90" s="160"/>
      <c r="HL90" s="160"/>
      <c r="HM90" s="160"/>
      <c r="HN90" s="160"/>
      <c r="HO90" s="160"/>
      <c r="HP90" s="160"/>
      <c r="HQ90" s="160"/>
      <c r="HR90" s="160"/>
    </row>
    <row r="91" s="174" customFormat="1" ht="24" customHeight="1" spans="1:226">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60"/>
      <c r="BM91" s="160"/>
      <c r="BN91" s="160"/>
      <c r="BO91" s="160"/>
      <c r="BP91" s="160"/>
      <c r="BQ91" s="160"/>
      <c r="BR91" s="160"/>
      <c r="BS91" s="160"/>
      <c r="BT91" s="160"/>
      <c r="BU91" s="160"/>
      <c r="BV91" s="160"/>
      <c r="BW91" s="160"/>
      <c r="BX91" s="160"/>
      <c r="BY91" s="160"/>
      <c r="BZ91" s="160"/>
      <c r="CA91" s="160"/>
      <c r="CB91" s="160"/>
      <c r="CC91" s="160"/>
      <c r="CD91" s="160"/>
      <c r="CE91" s="160"/>
      <c r="CF91" s="160"/>
      <c r="CG91" s="160"/>
      <c r="CH91" s="160"/>
      <c r="CI91" s="160"/>
      <c r="CJ91" s="160"/>
      <c r="CK91" s="160"/>
      <c r="CL91" s="160"/>
      <c r="CM91" s="160"/>
      <c r="CN91" s="160"/>
      <c r="CO91" s="160"/>
      <c r="CP91" s="160"/>
      <c r="CQ91" s="160"/>
      <c r="CR91" s="160"/>
      <c r="CS91" s="160"/>
      <c r="CT91" s="160"/>
      <c r="CU91" s="160"/>
      <c r="CV91" s="160"/>
      <c r="CW91" s="160"/>
      <c r="CX91" s="160"/>
      <c r="CY91" s="160"/>
      <c r="CZ91" s="160"/>
      <c r="DA91" s="160"/>
      <c r="DB91" s="160"/>
      <c r="DC91" s="160"/>
      <c r="DD91" s="160"/>
      <c r="DE91" s="160"/>
      <c r="DF91" s="160"/>
      <c r="DG91" s="160"/>
      <c r="DH91" s="160"/>
      <c r="DI91" s="160"/>
      <c r="DJ91" s="160"/>
      <c r="DK91" s="160"/>
      <c r="DL91" s="160"/>
      <c r="DM91" s="160"/>
      <c r="DN91" s="160"/>
      <c r="DO91" s="160"/>
      <c r="DP91" s="160"/>
      <c r="DQ91" s="160"/>
      <c r="DR91" s="160"/>
      <c r="DS91" s="160"/>
      <c r="DT91" s="160"/>
      <c r="DU91" s="160"/>
      <c r="DV91" s="160"/>
      <c r="DW91" s="160"/>
      <c r="DX91" s="160"/>
      <c r="DY91" s="160"/>
      <c r="DZ91" s="160"/>
      <c r="EA91" s="160"/>
      <c r="EB91" s="160"/>
      <c r="EC91" s="160"/>
      <c r="ED91" s="160"/>
      <c r="EE91" s="160"/>
      <c r="EF91" s="160"/>
      <c r="EG91" s="160"/>
      <c r="EH91" s="160"/>
      <c r="EI91" s="160"/>
      <c r="EJ91" s="160"/>
      <c r="EK91" s="160"/>
      <c r="EL91" s="160"/>
      <c r="EM91" s="160"/>
      <c r="EN91" s="160"/>
      <c r="EO91" s="160"/>
      <c r="EP91" s="160"/>
      <c r="EQ91" s="160"/>
      <c r="ER91" s="160"/>
      <c r="ES91" s="160"/>
      <c r="ET91" s="160"/>
      <c r="EU91" s="160"/>
      <c r="EV91" s="160"/>
      <c r="EW91" s="160"/>
      <c r="EX91" s="160"/>
      <c r="EY91" s="160"/>
      <c r="EZ91" s="160"/>
      <c r="FA91" s="160"/>
      <c r="FB91" s="160"/>
      <c r="FC91" s="160"/>
      <c r="FD91" s="160"/>
      <c r="FE91" s="160"/>
      <c r="FF91" s="160"/>
      <c r="FG91" s="160"/>
      <c r="FH91" s="160"/>
      <c r="FI91" s="160"/>
      <c r="FJ91" s="160"/>
      <c r="FK91" s="160"/>
      <c r="FL91" s="160"/>
      <c r="FM91" s="160"/>
      <c r="FN91" s="160"/>
      <c r="FO91" s="160"/>
      <c r="FP91" s="160"/>
      <c r="FQ91" s="160"/>
      <c r="FR91" s="160"/>
      <c r="FS91" s="160"/>
      <c r="FT91" s="160"/>
      <c r="FU91" s="160"/>
      <c r="FV91" s="160"/>
      <c r="FW91" s="160"/>
      <c r="FX91" s="160"/>
      <c r="FY91" s="160"/>
      <c r="FZ91" s="160"/>
      <c r="GA91" s="160"/>
      <c r="GB91" s="160"/>
      <c r="GC91" s="160"/>
      <c r="GD91" s="160"/>
      <c r="GE91" s="160"/>
      <c r="GF91" s="160"/>
      <c r="GG91" s="160"/>
      <c r="GH91" s="160"/>
      <c r="GI91" s="160"/>
      <c r="GJ91" s="160"/>
      <c r="GK91" s="160"/>
      <c r="GL91" s="160"/>
      <c r="GM91" s="160"/>
      <c r="GN91" s="160"/>
      <c r="GO91" s="160"/>
      <c r="GP91" s="160"/>
      <c r="GQ91" s="160"/>
      <c r="GR91" s="160"/>
      <c r="GS91" s="160"/>
      <c r="GT91" s="160"/>
      <c r="GU91" s="160"/>
      <c r="GV91" s="160"/>
      <c r="GW91" s="160"/>
      <c r="GX91" s="160"/>
      <c r="GY91" s="160"/>
      <c r="GZ91" s="160"/>
      <c r="HA91" s="160"/>
      <c r="HB91" s="160"/>
      <c r="HC91" s="160"/>
      <c r="HD91" s="160"/>
      <c r="HE91" s="160"/>
      <c r="HF91" s="160"/>
      <c r="HG91" s="160"/>
      <c r="HH91" s="160"/>
      <c r="HI91" s="160"/>
      <c r="HJ91" s="160"/>
      <c r="HK91" s="160"/>
      <c r="HL91" s="160"/>
      <c r="HM91" s="160"/>
      <c r="HN91" s="160"/>
      <c r="HO91" s="160"/>
      <c r="HP91" s="160"/>
      <c r="HQ91" s="160"/>
      <c r="HR91" s="160"/>
    </row>
    <row r="92" s="174" customFormat="1" ht="24" customHeight="1" spans="1:226">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0"/>
      <c r="BR92" s="160"/>
      <c r="BS92" s="160"/>
      <c r="BT92" s="160"/>
      <c r="BU92" s="160"/>
      <c r="BV92" s="160"/>
      <c r="BW92" s="160"/>
      <c r="BX92" s="160"/>
      <c r="BY92" s="160"/>
      <c r="BZ92" s="160"/>
      <c r="CA92" s="160"/>
      <c r="CB92" s="160"/>
      <c r="CC92" s="160"/>
      <c r="CD92" s="160"/>
      <c r="CE92" s="160"/>
      <c r="CF92" s="160"/>
      <c r="CG92" s="160"/>
      <c r="CH92" s="160"/>
      <c r="CI92" s="160"/>
      <c r="CJ92" s="160"/>
      <c r="CK92" s="160"/>
      <c r="CL92" s="160"/>
      <c r="CM92" s="160"/>
      <c r="CN92" s="160"/>
      <c r="CO92" s="160"/>
      <c r="CP92" s="160"/>
      <c r="CQ92" s="160"/>
      <c r="CR92" s="160"/>
      <c r="CS92" s="160"/>
      <c r="CT92" s="160"/>
      <c r="CU92" s="160"/>
      <c r="CV92" s="160"/>
      <c r="CW92" s="160"/>
      <c r="CX92" s="160"/>
      <c r="CY92" s="160"/>
      <c r="CZ92" s="160"/>
      <c r="DA92" s="160"/>
      <c r="DB92" s="160"/>
      <c r="DC92" s="160"/>
      <c r="DD92" s="160"/>
      <c r="DE92" s="160"/>
      <c r="DF92" s="160"/>
      <c r="DG92" s="160"/>
      <c r="DH92" s="160"/>
      <c r="DI92" s="160"/>
      <c r="DJ92" s="160"/>
      <c r="DK92" s="160"/>
      <c r="DL92" s="160"/>
      <c r="DM92" s="160"/>
      <c r="DN92" s="160"/>
      <c r="DO92" s="160"/>
      <c r="DP92" s="160"/>
      <c r="DQ92" s="160"/>
      <c r="DR92" s="160"/>
      <c r="DS92" s="160"/>
      <c r="DT92" s="160"/>
      <c r="DU92" s="160"/>
      <c r="DV92" s="160"/>
      <c r="DW92" s="160"/>
      <c r="DX92" s="160"/>
      <c r="DY92" s="160"/>
      <c r="DZ92" s="160"/>
      <c r="EA92" s="160"/>
      <c r="EB92" s="160"/>
      <c r="EC92" s="160"/>
      <c r="ED92" s="160"/>
      <c r="EE92" s="160"/>
      <c r="EF92" s="160"/>
      <c r="EG92" s="160"/>
      <c r="EH92" s="160"/>
      <c r="EI92" s="160"/>
      <c r="EJ92" s="160"/>
      <c r="EK92" s="160"/>
      <c r="EL92" s="160"/>
      <c r="EM92" s="160"/>
      <c r="EN92" s="160"/>
      <c r="EO92" s="160"/>
      <c r="EP92" s="160"/>
      <c r="EQ92" s="160"/>
      <c r="ER92" s="160"/>
      <c r="ES92" s="160"/>
      <c r="ET92" s="160"/>
      <c r="EU92" s="160"/>
      <c r="EV92" s="160"/>
      <c r="EW92" s="160"/>
      <c r="EX92" s="160"/>
      <c r="EY92" s="160"/>
      <c r="EZ92" s="160"/>
      <c r="FA92" s="160"/>
      <c r="FB92" s="160"/>
      <c r="FC92" s="160"/>
      <c r="FD92" s="160"/>
      <c r="FE92" s="160"/>
      <c r="FF92" s="160"/>
      <c r="FG92" s="160"/>
      <c r="FH92" s="160"/>
      <c r="FI92" s="160"/>
      <c r="FJ92" s="160"/>
      <c r="FK92" s="160"/>
      <c r="FL92" s="160"/>
      <c r="FM92" s="160"/>
      <c r="FN92" s="160"/>
      <c r="FO92" s="160"/>
      <c r="FP92" s="160"/>
      <c r="FQ92" s="160"/>
      <c r="FR92" s="160"/>
      <c r="FS92" s="160"/>
      <c r="FT92" s="160"/>
      <c r="FU92" s="160"/>
      <c r="FV92" s="160"/>
      <c r="FW92" s="160"/>
      <c r="FX92" s="160"/>
      <c r="FY92" s="160"/>
      <c r="FZ92" s="160"/>
      <c r="GA92" s="160"/>
      <c r="GB92" s="160"/>
      <c r="GC92" s="160"/>
      <c r="GD92" s="160"/>
      <c r="GE92" s="160"/>
      <c r="GF92" s="160"/>
      <c r="GG92" s="160"/>
      <c r="GH92" s="160"/>
      <c r="GI92" s="160"/>
      <c r="GJ92" s="160"/>
      <c r="GK92" s="160"/>
      <c r="GL92" s="160"/>
      <c r="GM92" s="160"/>
      <c r="GN92" s="160"/>
      <c r="GO92" s="160"/>
      <c r="GP92" s="160"/>
      <c r="GQ92" s="160"/>
      <c r="GR92" s="160"/>
      <c r="GS92" s="160"/>
      <c r="GT92" s="160"/>
      <c r="GU92" s="160"/>
      <c r="GV92" s="160"/>
      <c r="GW92" s="160"/>
      <c r="GX92" s="160"/>
      <c r="GY92" s="160"/>
      <c r="GZ92" s="160"/>
      <c r="HA92" s="160"/>
      <c r="HB92" s="160"/>
      <c r="HC92" s="160"/>
      <c r="HD92" s="160"/>
      <c r="HE92" s="160"/>
      <c r="HF92" s="160"/>
      <c r="HG92" s="160"/>
      <c r="HH92" s="160"/>
      <c r="HI92" s="160"/>
      <c r="HJ92" s="160"/>
      <c r="HK92" s="160"/>
      <c r="HL92" s="160"/>
      <c r="HM92" s="160"/>
      <c r="HN92" s="160"/>
      <c r="HO92" s="160"/>
      <c r="HP92" s="160"/>
      <c r="HQ92" s="160"/>
      <c r="HR92" s="160"/>
    </row>
    <row r="93" s="174" customFormat="1" ht="24" customHeight="1" spans="1:226">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0"/>
      <c r="BR93" s="160"/>
      <c r="BS93" s="160"/>
      <c r="BT93" s="160"/>
      <c r="BU93" s="160"/>
      <c r="BV93" s="160"/>
      <c r="BW93" s="160"/>
      <c r="BX93" s="160"/>
      <c r="BY93" s="160"/>
      <c r="BZ93" s="160"/>
      <c r="CA93" s="160"/>
      <c r="CB93" s="160"/>
      <c r="CC93" s="160"/>
      <c r="CD93" s="160"/>
      <c r="CE93" s="160"/>
      <c r="CF93" s="160"/>
      <c r="CG93" s="160"/>
      <c r="CH93" s="160"/>
      <c r="CI93" s="160"/>
      <c r="CJ93" s="160"/>
      <c r="CK93" s="160"/>
      <c r="CL93" s="160"/>
      <c r="CM93" s="160"/>
      <c r="CN93" s="160"/>
      <c r="CO93" s="160"/>
      <c r="CP93" s="160"/>
      <c r="CQ93" s="160"/>
      <c r="CR93" s="160"/>
      <c r="CS93" s="160"/>
      <c r="CT93" s="160"/>
      <c r="CU93" s="160"/>
      <c r="CV93" s="160"/>
      <c r="CW93" s="160"/>
      <c r="CX93" s="160"/>
      <c r="CY93" s="160"/>
      <c r="CZ93" s="160"/>
      <c r="DA93" s="160"/>
      <c r="DB93" s="160"/>
      <c r="DC93" s="160"/>
      <c r="DD93" s="160"/>
      <c r="DE93" s="160"/>
      <c r="DF93" s="160"/>
      <c r="DG93" s="160"/>
      <c r="DH93" s="160"/>
      <c r="DI93" s="160"/>
      <c r="DJ93" s="160"/>
      <c r="DK93" s="160"/>
      <c r="DL93" s="160"/>
      <c r="DM93" s="160"/>
      <c r="DN93" s="160"/>
      <c r="DO93" s="160"/>
      <c r="DP93" s="160"/>
      <c r="DQ93" s="160"/>
      <c r="DR93" s="160"/>
      <c r="DS93" s="160"/>
      <c r="DT93" s="160"/>
      <c r="DU93" s="160"/>
      <c r="DV93" s="160"/>
      <c r="DW93" s="160"/>
      <c r="DX93" s="160"/>
      <c r="DY93" s="160"/>
      <c r="DZ93" s="160"/>
      <c r="EA93" s="160"/>
      <c r="EB93" s="160"/>
      <c r="EC93" s="160"/>
      <c r="ED93" s="160"/>
      <c r="EE93" s="160"/>
      <c r="EF93" s="160"/>
      <c r="EG93" s="160"/>
      <c r="EH93" s="160"/>
      <c r="EI93" s="160"/>
      <c r="EJ93" s="160"/>
      <c r="EK93" s="160"/>
      <c r="EL93" s="160"/>
      <c r="EM93" s="160"/>
      <c r="EN93" s="160"/>
      <c r="EO93" s="160"/>
      <c r="EP93" s="160"/>
      <c r="EQ93" s="160"/>
      <c r="ER93" s="160"/>
      <c r="ES93" s="160"/>
      <c r="ET93" s="160"/>
      <c r="EU93" s="160"/>
      <c r="EV93" s="160"/>
      <c r="EW93" s="160"/>
      <c r="EX93" s="160"/>
      <c r="EY93" s="160"/>
      <c r="EZ93" s="160"/>
      <c r="FA93" s="160"/>
      <c r="FB93" s="160"/>
      <c r="FC93" s="160"/>
      <c r="FD93" s="160"/>
      <c r="FE93" s="160"/>
      <c r="FF93" s="160"/>
      <c r="FG93" s="160"/>
      <c r="FH93" s="160"/>
      <c r="FI93" s="160"/>
      <c r="FJ93" s="160"/>
      <c r="FK93" s="160"/>
      <c r="FL93" s="160"/>
      <c r="FM93" s="160"/>
      <c r="FN93" s="160"/>
      <c r="FO93" s="160"/>
      <c r="FP93" s="160"/>
      <c r="FQ93" s="160"/>
      <c r="FR93" s="160"/>
      <c r="FS93" s="160"/>
      <c r="FT93" s="160"/>
      <c r="FU93" s="160"/>
      <c r="FV93" s="160"/>
      <c r="FW93" s="160"/>
      <c r="FX93" s="160"/>
      <c r="FY93" s="160"/>
      <c r="FZ93" s="160"/>
      <c r="GA93" s="160"/>
      <c r="GB93" s="160"/>
      <c r="GC93" s="160"/>
      <c r="GD93" s="160"/>
      <c r="GE93" s="160"/>
      <c r="GF93" s="160"/>
      <c r="GG93" s="160"/>
      <c r="GH93" s="160"/>
      <c r="GI93" s="160"/>
      <c r="GJ93" s="160"/>
      <c r="GK93" s="160"/>
      <c r="GL93" s="160"/>
      <c r="GM93" s="160"/>
      <c r="GN93" s="160"/>
      <c r="GO93" s="160"/>
      <c r="GP93" s="160"/>
      <c r="GQ93" s="160"/>
      <c r="GR93" s="160"/>
      <c r="GS93" s="160"/>
      <c r="GT93" s="160"/>
      <c r="GU93" s="160"/>
      <c r="GV93" s="160"/>
      <c r="GW93" s="160"/>
      <c r="GX93" s="160"/>
      <c r="GY93" s="160"/>
      <c r="GZ93" s="160"/>
      <c r="HA93" s="160"/>
      <c r="HB93" s="160"/>
      <c r="HC93" s="160"/>
      <c r="HD93" s="160"/>
      <c r="HE93" s="160"/>
      <c r="HF93" s="160"/>
      <c r="HG93" s="160"/>
      <c r="HH93" s="160"/>
      <c r="HI93" s="160"/>
      <c r="HJ93" s="160"/>
      <c r="HK93" s="160"/>
      <c r="HL93" s="160"/>
      <c r="HM93" s="160"/>
      <c r="HN93" s="160"/>
      <c r="HO93" s="160"/>
      <c r="HP93" s="160"/>
      <c r="HQ93" s="160"/>
      <c r="HR93" s="160"/>
    </row>
    <row r="94" s="174" customFormat="1" ht="24" customHeight="1" spans="1:226">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0"/>
      <c r="CA94" s="160"/>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60"/>
      <c r="DH94" s="160"/>
      <c r="DI94" s="160"/>
      <c r="DJ94" s="160"/>
      <c r="DK94" s="160"/>
      <c r="DL94" s="160"/>
      <c r="DM94" s="160"/>
      <c r="DN94" s="160"/>
      <c r="DO94" s="160"/>
      <c r="DP94" s="160"/>
      <c r="DQ94" s="160"/>
      <c r="DR94" s="160"/>
      <c r="DS94" s="160"/>
      <c r="DT94" s="160"/>
      <c r="DU94" s="160"/>
      <c r="DV94" s="160"/>
      <c r="DW94" s="160"/>
      <c r="DX94" s="160"/>
      <c r="DY94" s="160"/>
      <c r="DZ94" s="160"/>
      <c r="EA94" s="160"/>
      <c r="EB94" s="160"/>
      <c r="EC94" s="160"/>
      <c r="ED94" s="160"/>
      <c r="EE94" s="160"/>
      <c r="EF94" s="160"/>
      <c r="EG94" s="160"/>
      <c r="EH94" s="160"/>
      <c r="EI94" s="160"/>
      <c r="EJ94" s="160"/>
      <c r="EK94" s="160"/>
      <c r="EL94" s="160"/>
      <c r="EM94" s="160"/>
      <c r="EN94" s="160"/>
      <c r="EO94" s="160"/>
      <c r="EP94" s="160"/>
      <c r="EQ94" s="160"/>
      <c r="ER94" s="160"/>
      <c r="ES94" s="160"/>
      <c r="ET94" s="160"/>
      <c r="EU94" s="160"/>
      <c r="EV94" s="160"/>
      <c r="EW94" s="160"/>
      <c r="EX94" s="160"/>
      <c r="EY94" s="160"/>
      <c r="EZ94" s="160"/>
      <c r="FA94" s="160"/>
      <c r="FB94" s="160"/>
      <c r="FC94" s="160"/>
      <c r="FD94" s="160"/>
      <c r="FE94" s="160"/>
      <c r="FF94" s="160"/>
      <c r="FG94" s="160"/>
      <c r="FH94" s="160"/>
      <c r="FI94" s="160"/>
      <c r="FJ94" s="160"/>
      <c r="FK94" s="160"/>
      <c r="FL94" s="160"/>
      <c r="FM94" s="160"/>
      <c r="FN94" s="160"/>
      <c r="FO94" s="160"/>
      <c r="FP94" s="160"/>
      <c r="FQ94" s="160"/>
      <c r="FR94" s="160"/>
      <c r="FS94" s="160"/>
      <c r="FT94" s="160"/>
      <c r="FU94" s="160"/>
      <c r="FV94" s="160"/>
      <c r="FW94" s="160"/>
      <c r="FX94" s="160"/>
      <c r="FY94" s="160"/>
      <c r="FZ94" s="160"/>
      <c r="GA94" s="160"/>
      <c r="GB94" s="160"/>
      <c r="GC94" s="160"/>
      <c r="GD94" s="160"/>
      <c r="GE94" s="160"/>
      <c r="GF94" s="160"/>
      <c r="GG94" s="160"/>
      <c r="GH94" s="160"/>
      <c r="GI94" s="160"/>
      <c r="GJ94" s="160"/>
      <c r="GK94" s="160"/>
      <c r="GL94" s="160"/>
      <c r="GM94" s="160"/>
      <c r="GN94" s="160"/>
      <c r="GO94" s="160"/>
      <c r="GP94" s="160"/>
      <c r="GQ94" s="160"/>
      <c r="GR94" s="160"/>
      <c r="GS94" s="160"/>
      <c r="GT94" s="160"/>
      <c r="GU94" s="160"/>
      <c r="GV94" s="160"/>
      <c r="GW94" s="160"/>
      <c r="GX94" s="160"/>
      <c r="GY94" s="160"/>
      <c r="GZ94" s="160"/>
      <c r="HA94" s="160"/>
      <c r="HB94" s="160"/>
      <c r="HC94" s="160"/>
      <c r="HD94" s="160"/>
      <c r="HE94" s="160"/>
      <c r="HF94" s="160"/>
      <c r="HG94" s="160"/>
      <c r="HH94" s="160"/>
      <c r="HI94" s="160"/>
      <c r="HJ94" s="160"/>
      <c r="HK94" s="160"/>
      <c r="HL94" s="160"/>
      <c r="HM94" s="160"/>
      <c r="HN94" s="160"/>
      <c r="HO94" s="160"/>
      <c r="HP94" s="160"/>
      <c r="HQ94" s="160"/>
      <c r="HR94" s="160"/>
    </row>
    <row r="95" s="174" customFormat="1" ht="24" customHeight="1" spans="1:226">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c r="EF95" s="160"/>
      <c r="EG95" s="160"/>
      <c r="EH95" s="160"/>
      <c r="EI95" s="160"/>
      <c r="EJ95" s="160"/>
      <c r="EK95" s="160"/>
      <c r="EL95" s="160"/>
      <c r="EM95" s="160"/>
      <c r="EN95" s="160"/>
      <c r="EO95" s="160"/>
      <c r="EP95" s="160"/>
      <c r="EQ95" s="160"/>
      <c r="ER95" s="160"/>
      <c r="ES95" s="160"/>
      <c r="ET95" s="160"/>
      <c r="EU95" s="160"/>
      <c r="EV95" s="160"/>
      <c r="EW95" s="160"/>
      <c r="EX95" s="160"/>
      <c r="EY95" s="160"/>
      <c r="EZ95" s="160"/>
      <c r="FA95" s="160"/>
      <c r="FB95" s="160"/>
      <c r="FC95" s="160"/>
      <c r="FD95" s="160"/>
      <c r="FE95" s="160"/>
      <c r="FF95" s="160"/>
      <c r="FG95" s="160"/>
      <c r="FH95" s="160"/>
      <c r="FI95" s="160"/>
      <c r="FJ95" s="160"/>
      <c r="FK95" s="160"/>
      <c r="FL95" s="160"/>
      <c r="FM95" s="160"/>
      <c r="FN95" s="160"/>
      <c r="FO95" s="160"/>
      <c r="FP95" s="160"/>
      <c r="FQ95" s="160"/>
      <c r="FR95" s="160"/>
      <c r="FS95" s="160"/>
      <c r="FT95" s="160"/>
      <c r="FU95" s="160"/>
      <c r="FV95" s="160"/>
      <c r="FW95" s="160"/>
      <c r="FX95" s="160"/>
      <c r="FY95" s="160"/>
      <c r="FZ95" s="160"/>
      <c r="GA95" s="160"/>
      <c r="GB95" s="160"/>
      <c r="GC95" s="160"/>
      <c r="GD95" s="160"/>
      <c r="GE95" s="160"/>
      <c r="GF95" s="160"/>
      <c r="GG95" s="160"/>
      <c r="GH95" s="160"/>
      <c r="GI95" s="160"/>
      <c r="GJ95" s="160"/>
      <c r="GK95" s="160"/>
      <c r="GL95" s="160"/>
      <c r="GM95" s="160"/>
      <c r="GN95" s="160"/>
      <c r="GO95" s="160"/>
      <c r="GP95" s="160"/>
      <c r="GQ95" s="160"/>
      <c r="GR95" s="160"/>
      <c r="GS95" s="160"/>
      <c r="GT95" s="160"/>
      <c r="GU95" s="160"/>
      <c r="GV95" s="160"/>
      <c r="GW95" s="160"/>
      <c r="GX95" s="160"/>
      <c r="GY95" s="160"/>
      <c r="GZ95" s="160"/>
      <c r="HA95" s="160"/>
      <c r="HB95" s="160"/>
      <c r="HC95" s="160"/>
      <c r="HD95" s="160"/>
      <c r="HE95" s="160"/>
      <c r="HF95" s="160"/>
      <c r="HG95" s="160"/>
      <c r="HH95" s="160"/>
      <c r="HI95" s="160"/>
      <c r="HJ95" s="160"/>
      <c r="HK95" s="160"/>
      <c r="HL95" s="160"/>
      <c r="HM95" s="160"/>
      <c r="HN95" s="160"/>
      <c r="HO95" s="160"/>
      <c r="HP95" s="160"/>
      <c r="HQ95" s="160"/>
      <c r="HR95" s="160"/>
    </row>
  </sheetData>
  <mergeCells count="2">
    <mergeCell ref="A2:B2"/>
    <mergeCell ref="A47:B47"/>
  </mergeCells>
  <pageMargins left="0.75" right="0.75" top="1" bottom="1" header="0.5" footer="0.5"/>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topLeftCell="A49" workbookViewId="0">
      <selection activeCell="F19" sqref="F19"/>
    </sheetView>
  </sheetViews>
  <sheetFormatPr defaultColWidth="8.875" defaultRowHeight="14.25"/>
  <cols>
    <col min="1" max="1" width="56" style="160" customWidth="1"/>
    <col min="2" max="2" width="23.375" style="160" customWidth="1"/>
    <col min="3" max="9" width="9" style="160"/>
    <col min="10" max="232" width="8.875" style="160"/>
    <col min="233" max="16384" width="8.875" style="174"/>
  </cols>
  <sheetData>
    <row r="1" s="159" customFormat="1" ht="24" customHeight="1" spans="1:2">
      <c r="A1" s="161" t="s">
        <v>1755</v>
      </c>
      <c r="B1" s="162"/>
    </row>
    <row r="2" s="175" customFormat="1" ht="42" customHeight="1" spans="1:228">
      <c r="A2" s="178" t="s">
        <v>1756</v>
      </c>
      <c r="B2" s="178"/>
      <c r="HS2" s="187"/>
      <c r="HT2" s="187"/>
    </row>
    <row r="3" s="176" customFormat="1" ht="27" customHeight="1" spans="2:234">
      <c r="B3" s="179" t="s">
        <v>2</v>
      </c>
      <c r="HY3" s="179"/>
      <c r="HZ3" s="179"/>
    </row>
    <row r="4" s="177" customFormat="1" ht="30" customHeight="1" spans="1:234">
      <c r="A4" s="180" t="s">
        <v>1625</v>
      </c>
      <c r="B4" s="181" t="s">
        <v>4</v>
      </c>
      <c r="HY4" s="188"/>
      <c r="HZ4" s="188"/>
    </row>
    <row r="5" s="160" customFormat="1" ht="24" customHeight="1" spans="1:2">
      <c r="A5" s="182" t="s">
        <v>1757</v>
      </c>
      <c r="B5" s="183"/>
    </row>
    <row r="6" s="160" customFormat="1" ht="24" customHeight="1" spans="1:2">
      <c r="A6" s="40" t="s">
        <v>1758</v>
      </c>
      <c r="B6" s="184"/>
    </row>
    <row r="7" s="160" customFormat="1" ht="24" customHeight="1" spans="1:2">
      <c r="A7" s="40" t="s">
        <v>1759</v>
      </c>
      <c r="B7" s="184"/>
    </row>
    <row r="8" s="160" customFormat="1" ht="24" customHeight="1" spans="1:2">
      <c r="A8" s="40" t="s">
        <v>1760</v>
      </c>
      <c r="B8" s="184"/>
    </row>
    <row r="9" s="160" customFormat="1" ht="24" customHeight="1" spans="1:2">
      <c r="A9" s="40" t="s">
        <v>1761</v>
      </c>
      <c r="B9" s="184"/>
    </row>
    <row r="10" s="160" customFormat="1" ht="24" customHeight="1" spans="1:2">
      <c r="A10" s="182" t="s">
        <v>1762</v>
      </c>
      <c r="B10" s="183"/>
    </row>
    <row r="11" s="160" customFormat="1" ht="24" customHeight="1" spans="1:2">
      <c r="A11" s="40" t="s">
        <v>1763</v>
      </c>
      <c r="B11" s="184"/>
    </row>
    <row r="12" s="160" customFormat="1" ht="24" customHeight="1" spans="1:2">
      <c r="A12" s="40" t="s">
        <v>1764</v>
      </c>
      <c r="B12" s="184"/>
    </row>
    <row r="13" s="160" customFormat="1" ht="24" customHeight="1" spans="1:2">
      <c r="A13" s="40" t="s">
        <v>1760</v>
      </c>
      <c r="B13" s="184"/>
    </row>
    <row r="14" s="160" customFormat="1" ht="24" customHeight="1" spans="1:2">
      <c r="A14" s="40" t="s">
        <v>1765</v>
      </c>
      <c r="B14" s="184"/>
    </row>
    <row r="15" s="160" customFormat="1" ht="24" customHeight="1" spans="1:2">
      <c r="A15" s="40" t="s">
        <v>1766</v>
      </c>
      <c r="B15" s="184"/>
    </row>
    <row r="16" s="160" customFormat="1" ht="24" customHeight="1" spans="1:2">
      <c r="A16" s="40" t="s">
        <v>1767</v>
      </c>
      <c r="B16" s="184"/>
    </row>
    <row r="17" s="160" customFormat="1" ht="24" customHeight="1" spans="1:2">
      <c r="A17" s="40" t="s">
        <v>1768</v>
      </c>
      <c r="B17" s="184"/>
    </row>
    <row r="18" s="160" customFormat="1" ht="24" customHeight="1" spans="1:2">
      <c r="A18" s="40" t="s">
        <v>1769</v>
      </c>
      <c r="B18" s="184"/>
    </row>
    <row r="19" s="160" customFormat="1" ht="24" customHeight="1" spans="1:2">
      <c r="A19" s="182" t="s">
        <v>1770</v>
      </c>
      <c r="B19" s="183"/>
    </row>
    <row r="20" s="160" customFormat="1" ht="24" customHeight="1" spans="1:2">
      <c r="A20" s="40" t="s">
        <v>1771</v>
      </c>
      <c r="B20" s="184"/>
    </row>
    <row r="21" s="160" customFormat="1" ht="24" customHeight="1" spans="1:2">
      <c r="A21" s="40" t="s">
        <v>1772</v>
      </c>
      <c r="B21" s="184"/>
    </row>
    <row r="22" s="160" customFormat="1" ht="24" customHeight="1" spans="1:2">
      <c r="A22" s="40" t="s">
        <v>1773</v>
      </c>
      <c r="B22" s="184"/>
    </row>
    <row r="23" s="160" customFormat="1" ht="24" customHeight="1" spans="1:2">
      <c r="A23" s="182" t="s">
        <v>1774</v>
      </c>
      <c r="B23" s="183"/>
    </row>
    <row r="24" s="160" customFormat="1" ht="24" customHeight="1" spans="1:2">
      <c r="A24" s="40" t="s">
        <v>1775</v>
      </c>
      <c r="B24" s="184"/>
    </row>
    <row r="25" s="160" customFormat="1" ht="24" customHeight="1" spans="1:2">
      <c r="A25" s="40" t="s">
        <v>1776</v>
      </c>
      <c r="B25" s="184"/>
    </row>
    <row r="26" s="160" customFormat="1" ht="24" customHeight="1" spans="1:2">
      <c r="A26" s="40" t="s">
        <v>1777</v>
      </c>
      <c r="B26" s="184"/>
    </row>
    <row r="27" s="160" customFormat="1" ht="24" customHeight="1" spans="1:2">
      <c r="A27" s="40" t="s">
        <v>1778</v>
      </c>
      <c r="B27" s="184"/>
    </row>
    <row r="28" s="160" customFormat="1" ht="24" customHeight="1" spans="1:2">
      <c r="A28" s="40" t="s">
        <v>1779</v>
      </c>
      <c r="B28" s="184"/>
    </row>
    <row r="29" s="160" customFormat="1" ht="24" customHeight="1" spans="1:2">
      <c r="A29" s="167" t="s">
        <v>1780</v>
      </c>
      <c r="B29" s="183"/>
    </row>
    <row r="30" s="160" customFormat="1" ht="24" customHeight="1" spans="1:2">
      <c r="A30" s="40" t="s">
        <v>1781</v>
      </c>
      <c r="B30" s="184"/>
    </row>
    <row r="31" s="160" customFormat="1" ht="24" customHeight="1" spans="1:2">
      <c r="A31" s="40" t="s">
        <v>1782</v>
      </c>
      <c r="B31" s="184"/>
    </row>
    <row r="32" s="160" customFormat="1" ht="24" customHeight="1" spans="1:2">
      <c r="A32" s="40" t="s">
        <v>1783</v>
      </c>
      <c r="B32" s="184"/>
    </row>
    <row r="33" s="160" customFormat="1" ht="24" customHeight="1" spans="1:2">
      <c r="A33" s="40" t="s">
        <v>1784</v>
      </c>
      <c r="B33" s="184"/>
    </row>
    <row r="34" s="160" customFormat="1" ht="24" customHeight="1" spans="1:2">
      <c r="A34" s="167" t="s">
        <v>1785</v>
      </c>
      <c r="B34" s="183"/>
    </row>
    <row r="35" s="160" customFormat="1" ht="24" customHeight="1" spans="1:2">
      <c r="A35" s="40" t="s">
        <v>1786</v>
      </c>
      <c r="B35" s="184"/>
    </row>
    <row r="36" s="160" customFormat="1" ht="24" customHeight="1" spans="1:2">
      <c r="A36" s="40" t="s">
        <v>1783</v>
      </c>
      <c r="B36" s="184"/>
    </row>
    <row r="37" s="160" customFormat="1" ht="24" customHeight="1" spans="1:2">
      <c r="A37" s="40" t="s">
        <v>1787</v>
      </c>
      <c r="B37" s="184"/>
    </row>
    <row r="38" s="160" customFormat="1" ht="24" customHeight="1" spans="1:2">
      <c r="A38" s="167" t="s">
        <v>1788</v>
      </c>
      <c r="B38" s="183"/>
    </row>
    <row r="39" s="160" customFormat="1" ht="24" customHeight="1" spans="1:2">
      <c r="A39" s="40" t="s">
        <v>1789</v>
      </c>
      <c r="B39" s="184"/>
    </row>
    <row r="40" s="160" customFormat="1" ht="24" customHeight="1" spans="1:2">
      <c r="A40" s="40" t="s">
        <v>1790</v>
      </c>
      <c r="B40" s="184"/>
    </row>
    <row r="41" s="160" customFormat="1" ht="24" customHeight="1" spans="1:2">
      <c r="A41" s="40" t="s">
        <v>1791</v>
      </c>
      <c r="B41" s="184"/>
    </row>
    <row r="42" s="160" customFormat="1" ht="24" customHeight="1" spans="1:2">
      <c r="A42" s="40"/>
      <c r="B42" s="184"/>
    </row>
    <row r="43" s="160" customFormat="1" ht="24" customHeight="1" spans="1:2">
      <c r="A43" s="185" t="s">
        <v>1792</v>
      </c>
      <c r="B43" s="183"/>
    </row>
    <row r="44" s="160" customFormat="1" ht="71" customHeight="1" spans="1:256">
      <c r="A44" s="173" t="s">
        <v>1793</v>
      </c>
      <c r="B44" s="173"/>
      <c r="HS44" s="174"/>
      <c r="HT44" s="174"/>
      <c r="HU44" s="174"/>
      <c r="HV44" s="174"/>
      <c r="HW44" s="174"/>
      <c r="HX44" s="174"/>
      <c r="HY44" s="174"/>
      <c r="HZ44" s="174"/>
      <c r="IA44" s="174"/>
      <c r="IB44" s="174"/>
      <c r="IC44" s="174"/>
      <c r="ID44" s="174"/>
      <c r="IE44" s="174"/>
      <c r="IF44" s="174"/>
      <c r="IG44" s="174"/>
      <c r="IH44" s="174"/>
      <c r="II44" s="174"/>
      <c r="IJ44" s="174"/>
      <c r="IK44" s="174"/>
      <c r="IL44" s="174"/>
      <c r="IM44" s="174"/>
      <c r="IN44" s="174"/>
      <c r="IO44" s="174"/>
      <c r="IP44" s="174"/>
      <c r="IQ44" s="174"/>
      <c r="IR44" s="174"/>
      <c r="IS44" s="174"/>
      <c r="IT44" s="174"/>
      <c r="IU44" s="174"/>
      <c r="IV44" s="174"/>
    </row>
    <row r="45" s="174" customFormat="1" ht="32" customHeight="1" spans="1:232">
      <c r="A45" s="190" t="s">
        <v>1754</v>
      </c>
      <c r="B45" s="160"/>
      <c r="C45" s="160"/>
      <c r="D45" s="160"/>
      <c r="E45" s="160"/>
      <c r="F45" s="160"/>
      <c r="G45" s="160"/>
      <c r="H45" s="186"/>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c r="DC45" s="160"/>
      <c r="DD45" s="160"/>
      <c r="DE45" s="160"/>
      <c r="DF45" s="160"/>
      <c r="DG45" s="160"/>
      <c r="DH45" s="160"/>
      <c r="DI45" s="160"/>
      <c r="DJ45" s="160"/>
      <c r="DK45" s="160"/>
      <c r="DL45" s="160"/>
      <c r="DM45" s="160"/>
      <c r="DN45" s="160"/>
      <c r="DO45" s="160"/>
      <c r="DP45" s="160"/>
      <c r="DQ45" s="160"/>
      <c r="DR45" s="160"/>
      <c r="DS45" s="160"/>
      <c r="DT45" s="160"/>
      <c r="DU45" s="160"/>
      <c r="DV45" s="160"/>
      <c r="DW45" s="160"/>
      <c r="DX45" s="160"/>
      <c r="DY45" s="160"/>
      <c r="DZ45" s="160"/>
      <c r="EA45" s="160"/>
      <c r="EB45" s="160"/>
      <c r="EC45" s="160"/>
      <c r="ED45" s="160"/>
      <c r="EE45" s="160"/>
      <c r="EF45" s="160"/>
      <c r="EG45" s="160"/>
      <c r="EH45" s="160"/>
      <c r="EI45" s="160"/>
      <c r="EJ45" s="160"/>
      <c r="EK45" s="160"/>
      <c r="EL45" s="160"/>
      <c r="EM45" s="160"/>
      <c r="EN45" s="160"/>
      <c r="EO45" s="160"/>
      <c r="EP45" s="160"/>
      <c r="EQ45" s="160"/>
      <c r="ER45" s="160"/>
      <c r="ES45" s="160"/>
      <c r="ET45" s="160"/>
      <c r="EU45" s="160"/>
      <c r="EV45" s="160"/>
      <c r="EW45" s="160"/>
      <c r="EX45" s="160"/>
      <c r="EY45" s="160"/>
      <c r="EZ45" s="160"/>
      <c r="FA45" s="160"/>
      <c r="FB45" s="160"/>
      <c r="FC45" s="160"/>
      <c r="FD45" s="160"/>
      <c r="FE45" s="160"/>
      <c r="FF45" s="160"/>
      <c r="FG45" s="160"/>
      <c r="FH45" s="160"/>
      <c r="FI45" s="160"/>
      <c r="FJ45" s="160"/>
      <c r="FK45" s="160"/>
      <c r="FL45" s="160"/>
      <c r="FM45" s="160"/>
      <c r="FN45" s="160"/>
      <c r="FO45" s="160"/>
      <c r="FP45" s="160"/>
      <c r="FQ45" s="160"/>
      <c r="FR45" s="160"/>
      <c r="FS45" s="160"/>
      <c r="FT45" s="160"/>
      <c r="FU45" s="160"/>
      <c r="FV45" s="160"/>
      <c r="FW45" s="160"/>
      <c r="FX45" s="160"/>
      <c r="FY45" s="160"/>
      <c r="FZ45" s="160"/>
      <c r="GA45" s="160"/>
      <c r="GB45" s="160"/>
      <c r="GC45" s="160"/>
      <c r="GD45" s="160"/>
      <c r="GE45" s="160"/>
      <c r="GF45" s="160"/>
      <c r="GG45" s="160"/>
      <c r="GH45" s="160"/>
      <c r="GI45" s="160"/>
      <c r="GJ45" s="160"/>
      <c r="GK45" s="160"/>
      <c r="GL45" s="160"/>
      <c r="GM45" s="160"/>
      <c r="GN45" s="160"/>
      <c r="GO45" s="160"/>
      <c r="GP45" s="160"/>
      <c r="GQ45" s="160"/>
      <c r="GR45" s="160"/>
      <c r="GS45" s="160"/>
      <c r="GT45" s="160"/>
      <c r="GU45" s="160"/>
      <c r="GV45" s="160"/>
      <c r="GW45" s="160"/>
      <c r="GX45" s="160"/>
      <c r="GY45" s="160"/>
      <c r="GZ45" s="160"/>
      <c r="HA45" s="160"/>
      <c r="HB45" s="160"/>
      <c r="HC45" s="160"/>
      <c r="HD45" s="160"/>
      <c r="HE45" s="160"/>
      <c r="HF45" s="160"/>
      <c r="HG45" s="160"/>
      <c r="HH45" s="160"/>
      <c r="HI45" s="160"/>
      <c r="HJ45" s="160"/>
      <c r="HK45" s="160"/>
      <c r="HL45" s="160"/>
      <c r="HM45" s="160"/>
      <c r="HN45" s="160"/>
      <c r="HO45" s="160"/>
      <c r="HP45" s="160"/>
      <c r="HQ45" s="160"/>
      <c r="HR45" s="160"/>
      <c r="HS45" s="160"/>
      <c r="HT45" s="160"/>
      <c r="HU45" s="160"/>
      <c r="HV45" s="160"/>
      <c r="HW45" s="160"/>
      <c r="HX45" s="160"/>
    </row>
    <row r="46" s="174" customFormat="1" ht="24" customHeight="1" spans="1:232">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0"/>
      <c r="BT46" s="160"/>
      <c r="BU46" s="160"/>
      <c r="BV46" s="160"/>
      <c r="BW46" s="160"/>
      <c r="BX46" s="160"/>
      <c r="BY46" s="160"/>
      <c r="BZ46" s="160"/>
      <c r="CA46" s="160"/>
      <c r="CB46" s="160"/>
      <c r="CC46" s="160"/>
      <c r="CD46" s="160"/>
      <c r="CE46" s="160"/>
      <c r="CF46" s="160"/>
      <c r="CG46" s="160"/>
      <c r="CH46" s="160"/>
      <c r="CI46" s="160"/>
      <c r="CJ46" s="160"/>
      <c r="CK46" s="160"/>
      <c r="CL46" s="160"/>
      <c r="CM46" s="160"/>
      <c r="CN46" s="160"/>
      <c r="CO46" s="160"/>
      <c r="CP46" s="160"/>
      <c r="CQ46" s="160"/>
      <c r="CR46" s="160"/>
      <c r="CS46" s="160"/>
      <c r="CT46" s="160"/>
      <c r="CU46" s="160"/>
      <c r="CV46" s="160"/>
      <c r="CW46" s="160"/>
      <c r="CX46" s="160"/>
      <c r="CY46" s="160"/>
      <c r="CZ46" s="160"/>
      <c r="DA46" s="160"/>
      <c r="DB46" s="160"/>
      <c r="DC46" s="160"/>
      <c r="DD46" s="160"/>
      <c r="DE46" s="160"/>
      <c r="DF46" s="160"/>
      <c r="DG46" s="160"/>
      <c r="DH46" s="160"/>
      <c r="DI46" s="160"/>
      <c r="DJ46" s="160"/>
      <c r="DK46" s="160"/>
      <c r="DL46" s="160"/>
      <c r="DM46" s="160"/>
      <c r="DN46" s="160"/>
      <c r="DO46" s="160"/>
      <c r="DP46" s="160"/>
      <c r="DQ46" s="160"/>
      <c r="DR46" s="160"/>
      <c r="DS46" s="160"/>
      <c r="DT46" s="160"/>
      <c r="DU46" s="160"/>
      <c r="DV46" s="160"/>
      <c r="DW46" s="160"/>
      <c r="DX46" s="160"/>
      <c r="DY46" s="160"/>
      <c r="DZ46" s="160"/>
      <c r="EA46" s="160"/>
      <c r="EB46" s="160"/>
      <c r="EC46" s="160"/>
      <c r="ED46" s="160"/>
      <c r="EE46" s="160"/>
      <c r="EF46" s="160"/>
      <c r="EG46" s="160"/>
      <c r="EH46" s="160"/>
      <c r="EI46" s="160"/>
      <c r="EJ46" s="160"/>
      <c r="EK46" s="160"/>
      <c r="EL46" s="160"/>
      <c r="EM46" s="160"/>
      <c r="EN46" s="160"/>
      <c r="EO46" s="160"/>
      <c r="EP46" s="160"/>
      <c r="EQ46" s="160"/>
      <c r="ER46" s="160"/>
      <c r="ES46" s="160"/>
      <c r="ET46" s="160"/>
      <c r="EU46" s="160"/>
      <c r="EV46" s="160"/>
      <c r="EW46" s="160"/>
      <c r="EX46" s="160"/>
      <c r="EY46" s="160"/>
      <c r="EZ46" s="160"/>
      <c r="FA46" s="160"/>
      <c r="FB46" s="160"/>
      <c r="FC46" s="160"/>
      <c r="FD46" s="160"/>
      <c r="FE46" s="160"/>
      <c r="FF46" s="160"/>
      <c r="FG46" s="160"/>
      <c r="FH46" s="160"/>
      <c r="FI46" s="160"/>
      <c r="FJ46" s="160"/>
      <c r="FK46" s="160"/>
      <c r="FL46" s="160"/>
      <c r="FM46" s="160"/>
      <c r="FN46" s="160"/>
      <c r="FO46" s="160"/>
      <c r="FP46" s="160"/>
      <c r="FQ46" s="160"/>
      <c r="FR46" s="160"/>
      <c r="FS46" s="160"/>
      <c r="FT46" s="160"/>
      <c r="FU46" s="160"/>
      <c r="FV46" s="160"/>
      <c r="FW46" s="160"/>
      <c r="FX46" s="160"/>
      <c r="FY46" s="160"/>
      <c r="FZ46" s="160"/>
      <c r="GA46" s="160"/>
      <c r="GB46" s="160"/>
      <c r="GC46" s="160"/>
      <c r="GD46" s="160"/>
      <c r="GE46" s="160"/>
      <c r="GF46" s="160"/>
      <c r="GG46" s="160"/>
      <c r="GH46" s="160"/>
      <c r="GI46" s="160"/>
      <c r="GJ46" s="160"/>
      <c r="GK46" s="160"/>
      <c r="GL46" s="160"/>
      <c r="GM46" s="160"/>
      <c r="GN46" s="160"/>
      <c r="GO46" s="160"/>
      <c r="GP46" s="160"/>
      <c r="GQ46" s="160"/>
      <c r="GR46" s="160"/>
      <c r="GS46" s="160"/>
      <c r="GT46" s="160"/>
      <c r="GU46" s="160"/>
      <c r="GV46" s="160"/>
      <c r="GW46" s="160"/>
      <c r="GX46" s="160"/>
      <c r="GY46" s="160"/>
      <c r="GZ46" s="160"/>
      <c r="HA46" s="160"/>
      <c r="HB46" s="160"/>
      <c r="HC46" s="160"/>
      <c r="HD46" s="160"/>
      <c r="HE46" s="160"/>
      <c r="HF46" s="160"/>
      <c r="HG46" s="160"/>
      <c r="HH46" s="160"/>
      <c r="HI46" s="160"/>
      <c r="HJ46" s="160"/>
      <c r="HK46" s="160"/>
      <c r="HL46" s="160"/>
      <c r="HM46" s="160"/>
      <c r="HN46" s="160"/>
      <c r="HO46" s="160"/>
      <c r="HP46" s="160"/>
      <c r="HQ46" s="160"/>
      <c r="HR46" s="160"/>
      <c r="HS46" s="160"/>
      <c r="HT46" s="160"/>
      <c r="HU46" s="160"/>
      <c r="HV46" s="160"/>
      <c r="HW46" s="160"/>
      <c r="HX46" s="160"/>
    </row>
    <row r="47" s="174" customFormat="1" ht="24" customHeight="1" spans="1:232">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160"/>
      <c r="CA47" s="160"/>
      <c r="CB47" s="160"/>
      <c r="CC47" s="160"/>
      <c r="CD47" s="160"/>
      <c r="CE47" s="160"/>
      <c r="CF47" s="160"/>
      <c r="CG47" s="160"/>
      <c r="CH47" s="160"/>
      <c r="CI47" s="160"/>
      <c r="CJ47" s="160"/>
      <c r="CK47" s="160"/>
      <c r="CL47" s="160"/>
      <c r="CM47" s="160"/>
      <c r="CN47" s="160"/>
      <c r="CO47" s="160"/>
      <c r="CP47" s="160"/>
      <c r="CQ47" s="160"/>
      <c r="CR47" s="160"/>
      <c r="CS47" s="160"/>
      <c r="CT47" s="160"/>
      <c r="CU47" s="160"/>
      <c r="CV47" s="160"/>
      <c r="CW47" s="160"/>
      <c r="CX47" s="160"/>
      <c r="CY47" s="160"/>
      <c r="CZ47" s="160"/>
      <c r="DA47" s="160"/>
      <c r="DB47" s="160"/>
      <c r="DC47" s="160"/>
      <c r="DD47" s="160"/>
      <c r="DE47" s="160"/>
      <c r="DF47" s="160"/>
      <c r="DG47" s="160"/>
      <c r="DH47" s="160"/>
      <c r="DI47" s="160"/>
      <c r="DJ47" s="160"/>
      <c r="DK47" s="160"/>
      <c r="DL47" s="160"/>
      <c r="DM47" s="160"/>
      <c r="DN47" s="160"/>
      <c r="DO47" s="160"/>
      <c r="DP47" s="160"/>
      <c r="DQ47" s="160"/>
      <c r="DR47" s="160"/>
      <c r="DS47" s="160"/>
      <c r="DT47" s="160"/>
      <c r="DU47" s="160"/>
      <c r="DV47" s="160"/>
      <c r="DW47" s="160"/>
      <c r="DX47" s="160"/>
      <c r="DY47" s="160"/>
      <c r="DZ47" s="160"/>
      <c r="EA47" s="160"/>
      <c r="EB47" s="160"/>
      <c r="EC47" s="160"/>
      <c r="ED47" s="160"/>
      <c r="EE47" s="160"/>
      <c r="EF47" s="160"/>
      <c r="EG47" s="160"/>
      <c r="EH47" s="160"/>
      <c r="EI47" s="160"/>
      <c r="EJ47" s="160"/>
      <c r="EK47" s="160"/>
      <c r="EL47" s="160"/>
      <c r="EM47" s="160"/>
      <c r="EN47" s="160"/>
      <c r="EO47" s="160"/>
      <c r="EP47" s="160"/>
      <c r="EQ47" s="160"/>
      <c r="ER47" s="160"/>
      <c r="ES47" s="160"/>
      <c r="ET47" s="160"/>
      <c r="EU47" s="160"/>
      <c r="EV47" s="160"/>
      <c r="EW47" s="160"/>
      <c r="EX47" s="160"/>
      <c r="EY47" s="160"/>
      <c r="EZ47" s="160"/>
      <c r="FA47" s="160"/>
      <c r="FB47" s="160"/>
      <c r="FC47" s="160"/>
      <c r="FD47" s="160"/>
      <c r="FE47" s="160"/>
      <c r="FF47" s="160"/>
      <c r="FG47" s="160"/>
      <c r="FH47" s="160"/>
      <c r="FI47" s="160"/>
      <c r="FJ47" s="160"/>
      <c r="FK47" s="160"/>
      <c r="FL47" s="160"/>
      <c r="FM47" s="160"/>
      <c r="FN47" s="160"/>
      <c r="FO47" s="160"/>
      <c r="FP47" s="160"/>
      <c r="FQ47" s="160"/>
      <c r="FR47" s="160"/>
      <c r="FS47" s="160"/>
      <c r="FT47" s="160"/>
      <c r="FU47" s="160"/>
      <c r="FV47" s="160"/>
      <c r="FW47" s="160"/>
      <c r="FX47" s="160"/>
      <c r="FY47" s="160"/>
      <c r="FZ47" s="160"/>
      <c r="GA47" s="160"/>
      <c r="GB47" s="160"/>
      <c r="GC47" s="160"/>
      <c r="GD47" s="160"/>
      <c r="GE47" s="160"/>
      <c r="GF47" s="160"/>
      <c r="GG47" s="160"/>
      <c r="GH47" s="160"/>
      <c r="GI47" s="160"/>
      <c r="GJ47" s="160"/>
      <c r="GK47" s="160"/>
      <c r="GL47" s="160"/>
      <c r="GM47" s="160"/>
      <c r="GN47" s="160"/>
      <c r="GO47" s="160"/>
      <c r="GP47" s="160"/>
      <c r="GQ47" s="160"/>
      <c r="GR47" s="160"/>
      <c r="GS47" s="160"/>
      <c r="GT47" s="160"/>
      <c r="GU47" s="160"/>
      <c r="GV47" s="160"/>
      <c r="GW47" s="160"/>
      <c r="GX47" s="160"/>
      <c r="GY47" s="160"/>
      <c r="GZ47" s="160"/>
      <c r="HA47" s="160"/>
      <c r="HB47" s="160"/>
      <c r="HC47" s="160"/>
      <c r="HD47" s="160"/>
      <c r="HE47" s="160"/>
      <c r="HF47" s="160"/>
      <c r="HG47" s="160"/>
      <c r="HH47" s="160"/>
      <c r="HI47" s="160"/>
      <c r="HJ47" s="160"/>
      <c r="HK47" s="160"/>
      <c r="HL47" s="160"/>
      <c r="HM47" s="160"/>
      <c r="HN47" s="160"/>
      <c r="HO47" s="160"/>
      <c r="HP47" s="160"/>
      <c r="HQ47" s="160"/>
      <c r="HR47" s="160"/>
      <c r="HS47" s="160"/>
      <c r="HT47" s="160"/>
      <c r="HU47" s="160"/>
      <c r="HV47" s="160"/>
      <c r="HW47" s="160"/>
      <c r="HX47" s="160"/>
    </row>
    <row r="48" s="174" customFormat="1" ht="24" customHeight="1" spans="1:232">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160"/>
      <c r="CA48" s="160"/>
      <c r="CB48" s="160"/>
      <c r="CC48" s="160"/>
      <c r="CD48" s="160"/>
      <c r="CE48" s="160"/>
      <c r="CF48" s="160"/>
      <c r="CG48" s="160"/>
      <c r="CH48" s="160"/>
      <c r="CI48" s="160"/>
      <c r="CJ48" s="160"/>
      <c r="CK48" s="160"/>
      <c r="CL48" s="160"/>
      <c r="CM48" s="160"/>
      <c r="CN48" s="160"/>
      <c r="CO48" s="160"/>
      <c r="CP48" s="160"/>
      <c r="CQ48" s="160"/>
      <c r="CR48" s="160"/>
      <c r="CS48" s="160"/>
      <c r="CT48" s="160"/>
      <c r="CU48" s="160"/>
      <c r="CV48" s="160"/>
      <c r="CW48" s="160"/>
      <c r="CX48" s="160"/>
      <c r="CY48" s="160"/>
      <c r="CZ48" s="160"/>
      <c r="DA48" s="160"/>
      <c r="DB48" s="160"/>
      <c r="DC48" s="160"/>
      <c r="DD48" s="160"/>
      <c r="DE48" s="160"/>
      <c r="DF48" s="160"/>
      <c r="DG48" s="160"/>
      <c r="DH48" s="160"/>
      <c r="DI48" s="160"/>
      <c r="DJ48" s="160"/>
      <c r="DK48" s="160"/>
      <c r="DL48" s="160"/>
      <c r="DM48" s="160"/>
      <c r="DN48" s="160"/>
      <c r="DO48" s="160"/>
      <c r="DP48" s="160"/>
      <c r="DQ48" s="160"/>
      <c r="DR48" s="160"/>
      <c r="DS48" s="160"/>
      <c r="DT48" s="160"/>
      <c r="DU48" s="160"/>
      <c r="DV48" s="160"/>
      <c r="DW48" s="160"/>
      <c r="DX48" s="160"/>
      <c r="DY48" s="160"/>
      <c r="DZ48" s="160"/>
      <c r="EA48" s="160"/>
      <c r="EB48" s="160"/>
      <c r="EC48" s="160"/>
      <c r="ED48" s="160"/>
      <c r="EE48" s="160"/>
      <c r="EF48" s="160"/>
      <c r="EG48" s="160"/>
      <c r="EH48" s="160"/>
      <c r="EI48" s="160"/>
      <c r="EJ48" s="160"/>
      <c r="EK48" s="160"/>
      <c r="EL48" s="160"/>
      <c r="EM48" s="160"/>
      <c r="EN48" s="160"/>
      <c r="EO48" s="160"/>
      <c r="EP48" s="160"/>
      <c r="EQ48" s="160"/>
      <c r="ER48" s="160"/>
      <c r="ES48" s="160"/>
      <c r="ET48" s="160"/>
      <c r="EU48" s="160"/>
      <c r="EV48" s="160"/>
      <c r="EW48" s="160"/>
      <c r="EX48" s="160"/>
      <c r="EY48" s="160"/>
      <c r="EZ48" s="160"/>
      <c r="FA48" s="160"/>
      <c r="FB48" s="160"/>
      <c r="FC48" s="160"/>
      <c r="FD48" s="160"/>
      <c r="FE48" s="160"/>
      <c r="FF48" s="160"/>
      <c r="FG48" s="160"/>
      <c r="FH48" s="160"/>
      <c r="FI48" s="160"/>
      <c r="FJ48" s="160"/>
      <c r="FK48" s="160"/>
      <c r="FL48" s="160"/>
      <c r="FM48" s="160"/>
      <c r="FN48" s="160"/>
      <c r="FO48" s="160"/>
      <c r="FP48" s="160"/>
      <c r="FQ48" s="160"/>
      <c r="FR48" s="160"/>
      <c r="FS48" s="160"/>
      <c r="FT48" s="160"/>
      <c r="FU48" s="160"/>
      <c r="FV48" s="160"/>
      <c r="FW48" s="160"/>
      <c r="FX48" s="160"/>
      <c r="FY48" s="160"/>
      <c r="FZ48" s="160"/>
      <c r="GA48" s="160"/>
      <c r="GB48" s="160"/>
      <c r="GC48" s="160"/>
      <c r="GD48" s="160"/>
      <c r="GE48" s="160"/>
      <c r="GF48" s="160"/>
      <c r="GG48" s="160"/>
      <c r="GH48" s="160"/>
      <c r="GI48" s="160"/>
      <c r="GJ48" s="160"/>
      <c r="GK48" s="160"/>
      <c r="GL48" s="160"/>
      <c r="GM48" s="160"/>
      <c r="GN48" s="160"/>
      <c r="GO48" s="160"/>
      <c r="GP48" s="160"/>
      <c r="GQ48" s="160"/>
      <c r="GR48" s="160"/>
      <c r="GS48" s="160"/>
      <c r="GT48" s="160"/>
      <c r="GU48" s="160"/>
      <c r="GV48" s="160"/>
      <c r="GW48" s="160"/>
      <c r="GX48" s="160"/>
      <c r="GY48" s="160"/>
      <c r="GZ48" s="160"/>
      <c r="HA48" s="160"/>
      <c r="HB48" s="160"/>
      <c r="HC48" s="160"/>
      <c r="HD48" s="160"/>
      <c r="HE48" s="160"/>
      <c r="HF48" s="160"/>
      <c r="HG48" s="160"/>
      <c r="HH48" s="160"/>
      <c r="HI48" s="160"/>
      <c r="HJ48" s="160"/>
      <c r="HK48" s="160"/>
      <c r="HL48" s="160"/>
      <c r="HM48" s="160"/>
      <c r="HN48" s="160"/>
      <c r="HO48" s="160"/>
      <c r="HP48" s="160"/>
      <c r="HQ48" s="160"/>
      <c r="HR48" s="160"/>
      <c r="HS48" s="160"/>
      <c r="HT48" s="160"/>
      <c r="HU48" s="160"/>
      <c r="HV48" s="160"/>
      <c r="HW48" s="160"/>
      <c r="HX48" s="160"/>
    </row>
    <row r="49" s="174" customFormat="1" ht="24" customHeight="1" spans="1:232">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0"/>
      <c r="BS49" s="160"/>
      <c r="BT49" s="160"/>
      <c r="BU49" s="160"/>
      <c r="BV49" s="160"/>
      <c r="BW49" s="160"/>
      <c r="BX49" s="160"/>
      <c r="BY49" s="160"/>
      <c r="BZ49" s="160"/>
      <c r="CA49" s="160"/>
      <c r="CB49" s="160"/>
      <c r="CC49" s="160"/>
      <c r="CD49" s="160"/>
      <c r="CE49" s="160"/>
      <c r="CF49" s="160"/>
      <c r="CG49" s="160"/>
      <c r="CH49" s="160"/>
      <c r="CI49" s="160"/>
      <c r="CJ49" s="160"/>
      <c r="CK49" s="160"/>
      <c r="CL49" s="160"/>
      <c r="CM49" s="160"/>
      <c r="CN49" s="160"/>
      <c r="CO49" s="160"/>
      <c r="CP49" s="160"/>
      <c r="CQ49" s="160"/>
      <c r="CR49" s="160"/>
      <c r="CS49" s="160"/>
      <c r="CT49" s="160"/>
      <c r="CU49" s="160"/>
      <c r="CV49" s="160"/>
      <c r="CW49" s="160"/>
      <c r="CX49" s="160"/>
      <c r="CY49" s="160"/>
      <c r="CZ49" s="160"/>
      <c r="DA49" s="160"/>
      <c r="DB49" s="160"/>
      <c r="DC49" s="160"/>
      <c r="DD49" s="160"/>
      <c r="DE49" s="160"/>
      <c r="DF49" s="160"/>
      <c r="DG49" s="160"/>
      <c r="DH49" s="160"/>
      <c r="DI49" s="160"/>
      <c r="DJ49" s="160"/>
      <c r="DK49" s="160"/>
      <c r="DL49" s="160"/>
      <c r="DM49" s="160"/>
      <c r="DN49" s="160"/>
      <c r="DO49" s="160"/>
      <c r="DP49" s="160"/>
      <c r="DQ49" s="160"/>
      <c r="DR49" s="160"/>
      <c r="DS49" s="160"/>
      <c r="DT49" s="160"/>
      <c r="DU49" s="160"/>
      <c r="DV49" s="160"/>
      <c r="DW49" s="160"/>
      <c r="DX49" s="160"/>
      <c r="DY49" s="160"/>
      <c r="DZ49" s="160"/>
      <c r="EA49" s="160"/>
      <c r="EB49" s="160"/>
      <c r="EC49" s="160"/>
      <c r="ED49" s="160"/>
      <c r="EE49" s="160"/>
      <c r="EF49" s="160"/>
      <c r="EG49" s="160"/>
      <c r="EH49" s="160"/>
      <c r="EI49" s="160"/>
      <c r="EJ49" s="160"/>
      <c r="EK49" s="160"/>
      <c r="EL49" s="160"/>
      <c r="EM49" s="160"/>
      <c r="EN49" s="160"/>
      <c r="EO49" s="160"/>
      <c r="EP49" s="160"/>
      <c r="EQ49" s="160"/>
      <c r="ER49" s="160"/>
      <c r="ES49" s="160"/>
      <c r="ET49" s="160"/>
      <c r="EU49" s="160"/>
      <c r="EV49" s="160"/>
      <c r="EW49" s="160"/>
      <c r="EX49" s="160"/>
      <c r="EY49" s="160"/>
      <c r="EZ49" s="160"/>
      <c r="FA49" s="160"/>
      <c r="FB49" s="160"/>
      <c r="FC49" s="160"/>
      <c r="FD49" s="160"/>
      <c r="FE49" s="160"/>
      <c r="FF49" s="160"/>
      <c r="FG49" s="160"/>
      <c r="FH49" s="160"/>
      <c r="FI49" s="160"/>
      <c r="FJ49" s="160"/>
      <c r="FK49" s="160"/>
      <c r="FL49" s="160"/>
      <c r="FM49" s="160"/>
      <c r="FN49" s="160"/>
      <c r="FO49" s="160"/>
      <c r="FP49" s="160"/>
      <c r="FQ49" s="160"/>
      <c r="FR49" s="160"/>
      <c r="FS49" s="160"/>
      <c r="FT49" s="160"/>
      <c r="FU49" s="160"/>
      <c r="FV49" s="160"/>
      <c r="FW49" s="160"/>
      <c r="FX49" s="160"/>
      <c r="FY49" s="160"/>
      <c r="FZ49" s="160"/>
      <c r="GA49" s="160"/>
      <c r="GB49" s="160"/>
      <c r="GC49" s="160"/>
      <c r="GD49" s="160"/>
      <c r="GE49" s="160"/>
      <c r="GF49" s="160"/>
      <c r="GG49" s="160"/>
      <c r="GH49" s="160"/>
      <c r="GI49" s="160"/>
      <c r="GJ49" s="160"/>
      <c r="GK49" s="160"/>
      <c r="GL49" s="160"/>
      <c r="GM49" s="160"/>
      <c r="GN49" s="160"/>
      <c r="GO49" s="160"/>
      <c r="GP49" s="160"/>
      <c r="GQ49" s="160"/>
      <c r="GR49" s="160"/>
      <c r="GS49" s="160"/>
      <c r="GT49" s="160"/>
      <c r="GU49" s="160"/>
      <c r="GV49" s="160"/>
      <c r="GW49" s="160"/>
      <c r="GX49" s="160"/>
      <c r="GY49" s="160"/>
      <c r="GZ49" s="160"/>
      <c r="HA49" s="160"/>
      <c r="HB49" s="160"/>
      <c r="HC49" s="160"/>
      <c r="HD49" s="160"/>
      <c r="HE49" s="160"/>
      <c r="HF49" s="160"/>
      <c r="HG49" s="160"/>
      <c r="HH49" s="160"/>
      <c r="HI49" s="160"/>
      <c r="HJ49" s="160"/>
      <c r="HK49" s="160"/>
      <c r="HL49" s="160"/>
      <c r="HM49" s="160"/>
      <c r="HN49" s="160"/>
      <c r="HO49" s="160"/>
      <c r="HP49" s="160"/>
      <c r="HQ49" s="160"/>
      <c r="HR49" s="160"/>
      <c r="HS49" s="160"/>
      <c r="HT49" s="160"/>
      <c r="HU49" s="160"/>
      <c r="HV49" s="160"/>
      <c r="HW49" s="160"/>
      <c r="HX49" s="160"/>
    </row>
    <row r="50" s="174" customFormat="1" ht="24" customHeight="1" spans="1:232">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0"/>
      <c r="CK50" s="160"/>
      <c r="CL50" s="160"/>
      <c r="CM50" s="160"/>
      <c r="CN50" s="160"/>
      <c r="CO50" s="160"/>
      <c r="CP50" s="160"/>
      <c r="CQ50" s="160"/>
      <c r="CR50" s="160"/>
      <c r="CS50" s="160"/>
      <c r="CT50" s="160"/>
      <c r="CU50" s="160"/>
      <c r="CV50" s="160"/>
      <c r="CW50" s="160"/>
      <c r="CX50" s="160"/>
      <c r="CY50" s="160"/>
      <c r="CZ50" s="160"/>
      <c r="DA50" s="160"/>
      <c r="DB50" s="160"/>
      <c r="DC50" s="160"/>
      <c r="DD50" s="160"/>
      <c r="DE50" s="160"/>
      <c r="DF50" s="160"/>
      <c r="DG50" s="160"/>
      <c r="DH50" s="160"/>
      <c r="DI50" s="160"/>
      <c r="DJ50" s="160"/>
      <c r="DK50" s="160"/>
      <c r="DL50" s="160"/>
      <c r="DM50" s="160"/>
      <c r="DN50" s="160"/>
      <c r="DO50" s="160"/>
      <c r="DP50" s="160"/>
      <c r="DQ50" s="160"/>
      <c r="DR50" s="160"/>
      <c r="DS50" s="160"/>
      <c r="DT50" s="160"/>
      <c r="DU50" s="160"/>
      <c r="DV50" s="160"/>
      <c r="DW50" s="160"/>
      <c r="DX50" s="160"/>
      <c r="DY50" s="160"/>
      <c r="DZ50" s="160"/>
      <c r="EA50" s="160"/>
      <c r="EB50" s="160"/>
      <c r="EC50" s="160"/>
      <c r="ED50" s="160"/>
      <c r="EE50" s="160"/>
      <c r="EF50" s="160"/>
      <c r="EG50" s="160"/>
      <c r="EH50" s="160"/>
      <c r="EI50" s="160"/>
      <c r="EJ50" s="160"/>
      <c r="EK50" s="160"/>
      <c r="EL50" s="160"/>
      <c r="EM50" s="160"/>
      <c r="EN50" s="160"/>
      <c r="EO50" s="160"/>
      <c r="EP50" s="160"/>
      <c r="EQ50" s="160"/>
      <c r="ER50" s="160"/>
      <c r="ES50" s="160"/>
      <c r="ET50" s="160"/>
      <c r="EU50" s="160"/>
      <c r="EV50" s="160"/>
      <c r="EW50" s="160"/>
      <c r="EX50" s="160"/>
      <c r="EY50" s="160"/>
      <c r="EZ50" s="160"/>
      <c r="FA50" s="160"/>
      <c r="FB50" s="160"/>
      <c r="FC50" s="160"/>
      <c r="FD50" s="160"/>
      <c r="FE50" s="160"/>
      <c r="FF50" s="160"/>
      <c r="FG50" s="160"/>
      <c r="FH50" s="160"/>
      <c r="FI50" s="160"/>
      <c r="FJ50" s="160"/>
      <c r="FK50" s="160"/>
      <c r="FL50" s="160"/>
      <c r="FM50" s="160"/>
      <c r="FN50" s="160"/>
      <c r="FO50" s="160"/>
      <c r="FP50" s="160"/>
      <c r="FQ50" s="160"/>
      <c r="FR50" s="160"/>
      <c r="FS50" s="160"/>
      <c r="FT50" s="160"/>
      <c r="FU50" s="160"/>
      <c r="FV50" s="160"/>
      <c r="FW50" s="160"/>
      <c r="FX50" s="160"/>
      <c r="FY50" s="160"/>
      <c r="FZ50" s="160"/>
      <c r="GA50" s="160"/>
      <c r="GB50" s="160"/>
      <c r="GC50" s="160"/>
      <c r="GD50" s="160"/>
      <c r="GE50" s="160"/>
      <c r="GF50" s="160"/>
      <c r="GG50" s="160"/>
      <c r="GH50" s="160"/>
      <c r="GI50" s="160"/>
      <c r="GJ50" s="160"/>
      <c r="GK50" s="160"/>
      <c r="GL50" s="160"/>
      <c r="GM50" s="160"/>
      <c r="GN50" s="160"/>
      <c r="GO50" s="160"/>
      <c r="GP50" s="160"/>
      <c r="GQ50" s="160"/>
      <c r="GR50" s="160"/>
      <c r="GS50" s="160"/>
      <c r="GT50" s="160"/>
      <c r="GU50" s="160"/>
      <c r="GV50" s="160"/>
      <c r="GW50" s="160"/>
      <c r="GX50" s="160"/>
      <c r="GY50" s="160"/>
      <c r="GZ50" s="160"/>
      <c r="HA50" s="160"/>
      <c r="HB50" s="160"/>
      <c r="HC50" s="160"/>
      <c r="HD50" s="160"/>
      <c r="HE50" s="160"/>
      <c r="HF50" s="160"/>
      <c r="HG50" s="160"/>
      <c r="HH50" s="160"/>
      <c r="HI50" s="160"/>
      <c r="HJ50" s="160"/>
      <c r="HK50" s="160"/>
      <c r="HL50" s="160"/>
      <c r="HM50" s="160"/>
      <c r="HN50" s="160"/>
      <c r="HO50" s="160"/>
      <c r="HP50" s="160"/>
      <c r="HQ50" s="160"/>
      <c r="HR50" s="160"/>
      <c r="HS50" s="160"/>
      <c r="HT50" s="160"/>
      <c r="HU50" s="160"/>
      <c r="HV50" s="160"/>
      <c r="HW50" s="160"/>
      <c r="HX50" s="160"/>
    </row>
    <row r="51" s="174" customFormat="1" ht="24" customHeight="1" spans="1:232">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0"/>
      <c r="BR51" s="160"/>
      <c r="BS51" s="160"/>
      <c r="BT51" s="160"/>
      <c r="BU51" s="160"/>
      <c r="BV51" s="160"/>
      <c r="BW51" s="160"/>
      <c r="BX51" s="160"/>
      <c r="BY51" s="160"/>
      <c r="BZ51" s="160"/>
      <c r="CA51" s="160"/>
      <c r="CB51" s="160"/>
      <c r="CC51" s="160"/>
      <c r="CD51" s="160"/>
      <c r="CE51" s="160"/>
      <c r="CF51" s="160"/>
      <c r="CG51" s="160"/>
      <c r="CH51" s="160"/>
      <c r="CI51" s="160"/>
      <c r="CJ51" s="160"/>
      <c r="CK51" s="160"/>
      <c r="CL51" s="160"/>
      <c r="CM51" s="160"/>
      <c r="CN51" s="160"/>
      <c r="CO51" s="160"/>
      <c r="CP51" s="160"/>
      <c r="CQ51" s="160"/>
      <c r="CR51" s="160"/>
      <c r="CS51" s="160"/>
      <c r="CT51" s="160"/>
      <c r="CU51" s="160"/>
      <c r="CV51" s="160"/>
      <c r="CW51" s="160"/>
      <c r="CX51" s="160"/>
      <c r="CY51" s="160"/>
      <c r="CZ51" s="160"/>
      <c r="DA51" s="160"/>
      <c r="DB51" s="160"/>
      <c r="DC51" s="160"/>
      <c r="DD51" s="160"/>
      <c r="DE51" s="160"/>
      <c r="DF51" s="160"/>
      <c r="DG51" s="160"/>
      <c r="DH51" s="160"/>
      <c r="DI51" s="160"/>
      <c r="DJ51" s="160"/>
      <c r="DK51" s="160"/>
      <c r="DL51" s="160"/>
      <c r="DM51" s="160"/>
      <c r="DN51" s="160"/>
      <c r="DO51" s="160"/>
      <c r="DP51" s="160"/>
      <c r="DQ51" s="160"/>
      <c r="DR51" s="160"/>
      <c r="DS51" s="160"/>
      <c r="DT51" s="160"/>
      <c r="DU51" s="160"/>
      <c r="DV51" s="160"/>
      <c r="DW51" s="160"/>
      <c r="DX51" s="160"/>
      <c r="DY51" s="160"/>
      <c r="DZ51" s="160"/>
      <c r="EA51" s="160"/>
      <c r="EB51" s="160"/>
      <c r="EC51" s="160"/>
      <c r="ED51" s="160"/>
      <c r="EE51" s="160"/>
      <c r="EF51" s="160"/>
      <c r="EG51" s="160"/>
      <c r="EH51" s="160"/>
      <c r="EI51" s="160"/>
      <c r="EJ51" s="160"/>
      <c r="EK51" s="160"/>
      <c r="EL51" s="160"/>
      <c r="EM51" s="160"/>
      <c r="EN51" s="160"/>
      <c r="EO51" s="160"/>
      <c r="EP51" s="160"/>
      <c r="EQ51" s="160"/>
      <c r="ER51" s="160"/>
      <c r="ES51" s="160"/>
      <c r="ET51" s="160"/>
      <c r="EU51" s="160"/>
      <c r="EV51" s="160"/>
      <c r="EW51" s="160"/>
      <c r="EX51" s="160"/>
      <c r="EY51" s="160"/>
      <c r="EZ51" s="160"/>
      <c r="FA51" s="160"/>
      <c r="FB51" s="160"/>
      <c r="FC51" s="160"/>
      <c r="FD51" s="160"/>
      <c r="FE51" s="160"/>
      <c r="FF51" s="160"/>
      <c r="FG51" s="160"/>
      <c r="FH51" s="160"/>
      <c r="FI51" s="160"/>
      <c r="FJ51" s="160"/>
      <c r="FK51" s="160"/>
      <c r="FL51" s="160"/>
      <c r="FM51" s="160"/>
      <c r="FN51" s="160"/>
      <c r="FO51" s="160"/>
      <c r="FP51" s="160"/>
      <c r="FQ51" s="160"/>
      <c r="FR51" s="160"/>
      <c r="FS51" s="160"/>
      <c r="FT51" s="160"/>
      <c r="FU51" s="160"/>
      <c r="FV51" s="160"/>
      <c r="FW51" s="160"/>
      <c r="FX51" s="160"/>
      <c r="FY51" s="160"/>
      <c r="FZ51" s="160"/>
      <c r="GA51" s="160"/>
      <c r="GB51" s="160"/>
      <c r="GC51" s="160"/>
      <c r="GD51" s="160"/>
      <c r="GE51" s="160"/>
      <c r="GF51" s="160"/>
      <c r="GG51" s="160"/>
      <c r="GH51" s="160"/>
      <c r="GI51" s="160"/>
      <c r="GJ51" s="160"/>
      <c r="GK51" s="160"/>
      <c r="GL51" s="160"/>
      <c r="GM51" s="160"/>
      <c r="GN51" s="160"/>
      <c r="GO51" s="160"/>
      <c r="GP51" s="160"/>
      <c r="GQ51" s="160"/>
      <c r="GR51" s="160"/>
      <c r="GS51" s="160"/>
      <c r="GT51" s="160"/>
      <c r="GU51" s="160"/>
      <c r="GV51" s="160"/>
      <c r="GW51" s="160"/>
      <c r="GX51" s="160"/>
      <c r="GY51" s="160"/>
      <c r="GZ51" s="160"/>
      <c r="HA51" s="160"/>
      <c r="HB51" s="160"/>
      <c r="HC51" s="160"/>
      <c r="HD51" s="160"/>
      <c r="HE51" s="160"/>
      <c r="HF51" s="160"/>
      <c r="HG51" s="160"/>
      <c r="HH51" s="160"/>
      <c r="HI51" s="160"/>
      <c r="HJ51" s="160"/>
      <c r="HK51" s="160"/>
      <c r="HL51" s="160"/>
      <c r="HM51" s="160"/>
      <c r="HN51" s="160"/>
      <c r="HO51" s="160"/>
      <c r="HP51" s="160"/>
      <c r="HQ51" s="160"/>
      <c r="HR51" s="160"/>
      <c r="HS51" s="160"/>
      <c r="HT51" s="160"/>
      <c r="HU51" s="160"/>
      <c r="HV51" s="160"/>
      <c r="HW51" s="160"/>
      <c r="HX51" s="160"/>
    </row>
    <row r="52" s="174" customFormat="1" ht="24" customHeight="1" spans="1:232">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0"/>
      <c r="BR52" s="160"/>
      <c r="BS52" s="160"/>
      <c r="BT52" s="160"/>
      <c r="BU52" s="160"/>
      <c r="BV52" s="160"/>
      <c r="BW52" s="160"/>
      <c r="BX52" s="160"/>
      <c r="BY52" s="160"/>
      <c r="BZ52" s="160"/>
      <c r="CA52" s="160"/>
      <c r="CB52" s="160"/>
      <c r="CC52" s="160"/>
      <c r="CD52" s="160"/>
      <c r="CE52" s="160"/>
      <c r="CF52" s="160"/>
      <c r="CG52" s="160"/>
      <c r="CH52" s="160"/>
      <c r="CI52" s="160"/>
      <c r="CJ52" s="160"/>
      <c r="CK52" s="160"/>
      <c r="CL52" s="160"/>
      <c r="CM52" s="160"/>
      <c r="CN52" s="160"/>
      <c r="CO52" s="160"/>
      <c r="CP52" s="160"/>
      <c r="CQ52" s="160"/>
      <c r="CR52" s="160"/>
      <c r="CS52" s="160"/>
      <c r="CT52" s="160"/>
      <c r="CU52" s="160"/>
      <c r="CV52" s="160"/>
      <c r="CW52" s="160"/>
      <c r="CX52" s="160"/>
      <c r="CY52" s="160"/>
      <c r="CZ52" s="160"/>
      <c r="DA52" s="160"/>
      <c r="DB52" s="160"/>
      <c r="DC52" s="160"/>
      <c r="DD52" s="160"/>
      <c r="DE52" s="160"/>
      <c r="DF52" s="160"/>
      <c r="DG52" s="160"/>
      <c r="DH52" s="160"/>
      <c r="DI52" s="160"/>
      <c r="DJ52" s="160"/>
      <c r="DK52" s="160"/>
      <c r="DL52" s="160"/>
      <c r="DM52" s="160"/>
      <c r="DN52" s="160"/>
      <c r="DO52" s="160"/>
      <c r="DP52" s="160"/>
      <c r="DQ52" s="160"/>
      <c r="DR52" s="160"/>
      <c r="DS52" s="160"/>
      <c r="DT52" s="160"/>
      <c r="DU52" s="160"/>
      <c r="DV52" s="160"/>
      <c r="DW52" s="160"/>
      <c r="DX52" s="160"/>
      <c r="DY52" s="160"/>
      <c r="DZ52" s="160"/>
      <c r="EA52" s="160"/>
      <c r="EB52" s="160"/>
      <c r="EC52" s="160"/>
      <c r="ED52" s="160"/>
      <c r="EE52" s="160"/>
      <c r="EF52" s="160"/>
      <c r="EG52" s="160"/>
      <c r="EH52" s="160"/>
      <c r="EI52" s="160"/>
      <c r="EJ52" s="160"/>
      <c r="EK52" s="160"/>
      <c r="EL52" s="160"/>
      <c r="EM52" s="160"/>
      <c r="EN52" s="160"/>
      <c r="EO52" s="160"/>
      <c r="EP52" s="160"/>
      <c r="EQ52" s="160"/>
      <c r="ER52" s="160"/>
      <c r="ES52" s="160"/>
      <c r="ET52" s="160"/>
      <c r="EU52" s="160"/>
      <c r="EV52" s="160"/>
      <c r="EW52" s="160"/>
      <c r="EX52" s="160"/>
      <c r="EY52" s="160"/>
      <c r="EZ52" s="160"/>
      <c r="FA52" s="160"/>
      <c r="FB52" s="160"/>
      <c r="FC52" s="160"/>
      <c r="FD52" s="160"/>
      <c r="FE52" s="160"/>
      <c r="FF52" s="160"/>
      <c r="FG52" s="160"/>
      <c r="FH52" s="160"/>
      <c r="FI52" s="160"/>
      <c r="FJ52" s="160"/>
      <c r="FK52" s="160"/>
      <c r="FL52" s="160"/>
      <c r="FM52" s="160"/>
      <c r="FN52" s="160"/>
      <c r="FO52" s="160"/>
      <c r="FP52" s="160"/>
      <c r="FQ52" s="160"/>
      <c r="FR52" s="160"/>
      <c r="FS52" s="160"/>
      <c r="FT52" s="160"/>
      <c r="FU52" s="160"/>
      <c r="FV52" s="160"/>
      <c r="FW52" s="160"/>
      <c r="FX52" s="160"/>
      <c r="FY52" s="160"/>
      <c r="FZ52" s="160"/>
      <c r="GA52" s="160"/>
      <c r="GB52" s="160"/>
      <c r="GC52" s="160"/>
      <c r="GD52" s="160"/>
      <c r="GE52" s="160"/>
      <c r="GF52" s="160"/>
      <c r="GG52" s="160"/>
      <c r="GH52" s="160"/>
      <c r="GI52" s="160"/>
      <c r="GJ52" s="160"/>
      <c r="GK52" s="160"/>
      <c r="GL52" s="160"/>
      <c r="GM52" s="160"/>
      <c r="GN52" s="160"/>
      <c r="GO52" s="160"/>
      <c r="GP52" s="160"/>
      <c r="GQ52" s="160"/>
      <c r="GR52" s="160"/>
      <c r="GS52" s="160"/>
      <c r="GT52" s="160"/>
      <c r="GU52" s="160"/>
      <c r="GV52" s="160"/>
      <c r="GW52" s="160"/>
      <c r="GX52" s="160"/>
      <c r="GY52" s="160"/>
      <c r="GZ52" s="160"/>
      <c r="HA52" s="160"/>
      <c r="HB52" s="160"/>
      <c r="HC52" s="160"/>
      <c r="HD52" s="160"/>
      <c r="HE52" s="160"/>
      <c r="HF52" s="160"/>
      <c r="HG52" s="160"/>
      <c r="HH52" s="160"/>
      <c r="HI52" s="160"/>
      <c r="HJ52" s="160"/>
      <c r="HK52" s="160"/>
      <c r="HL52" s="160"/>
      <c r="HM52" s="160"/>
      <c r="HN52" s="160"/>
      <c r="HO52" s="160"/>
      <c r="HP52" s="160"/>
      <c r="HQ52" s="160"/>
      <c r="HR52" s="160"/>
      <c r="HS52" s="160"/>
      <c r="HT52" s="160"/>
      <c r="HU52" s="160"/>
      <c r="HV52" s="160"/>
      <c r="HW52" s="160"/>
      <c r="HX52" s="160"/>
    </row>
    <row r="53" s="174" customFormat="1" ht="24" customHeight="1" spans="1:232">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0"/>
      <c r="BR53" s="160"/>
      <c r="BS53" s="160"/>
      <c r="BT53" s="160"/>
      <c r="BU53" s="160"/>
      <c r="BV53" s="160"/>
      <c r="BW53" s="160"/>
      <c r="BX53" s="160"/>
      <c r="BY53" s="160"/>
      <c r="BZ53" s="160"/>
      <c r="CA53" s="160"/>
      <c r="CB53" s="160"/>
      <c r="CC53" s="160"/>
      <c r="CD53" s="160"/>
      <c r="CE53" s="160"/>
      <c r="CF53" s="160"/>
      <c r="CG53" s="160"/>
      <c r="CH53" s="160"/>
      <c r="CI53" s="160"/>
      <c r="CJ53" s="160"/>
      <c r="CK53" s="160"/>
      <c r="CL53" s="160"/>
      <c r="CM53" s="160"/>
      <c r="CN53" s="160"/>
      <c r="CO53" s="160"/>
      <c r="CP53" s="160"/>
      <c r="CQ53" s="160"/>
      <c r="CR53" s="160"/>
      <c r="CS53" s="160"/>
      <c r="CT53" s="160"/>
      <c r="CU53" s="160"/>
      <c r="CV53" s="160"/>
      <c r="CW53" s="160"/>
      <c r="CX53" s="160"/>
      <c r="CY53" s="160"/>
      <c r="CZ53" s="160"/>
      <c r="DA53" s="160"/>
      <c r="DB53" s="160"/>
      <c r="DC53" s="160"/>
      <c r="DD53" s="160"/>
      <c r="DE53" s="160"/>
      <c r="DF53" s="160"/>
      <c r="DG53" s="160"/>
      <c r="DH53" s="160"/>
      <c r="DI53" s="160"/>
      <c r="DJ53" s="160"/>
      <c r="DK53" s="160"/>
      <c r="DL53" s="160"/>
      <c r="DM53" s="160"/>
      <c r="DN53" s="160"/>
      <c r="DO53" s="160"/>
      <c r="DP53" s="160"/>
      <c r="DQ53" s="160"/>
      <c r="DR53" s="160"/>
      <c r="DS53" s="160"/>
      <c r="DT53" s="160"/>
      <c r="DU53" s="160"/>
      <c r="DV53" s="160"/>
      <c r="DW53" s="160"/>
      <c r="DX53" s="160"/>
      <c r="DY53" s="160"/>
      <c r="DZ53" s="160"/>
      <c r="EA53" s="160"/>
      <c r="EB53" s="160"/>
      <c r="EC53" s="160"/>
      <c r="ED53" s="160"/>
      <c r="EE53" s="160"/>
      <c r="EF53" s="160"/>
      <c r="EG53" s="160"/>
      <c r="EH53" s="160"/>
      <c r="EI53" s="160"/>
      <c r="EJ53" s="160"/>
      <c r="EK53" s="160"/>
      <c r="EL53" s="160"/>
      <c r="EM53" s="160"/>
      <c r="EN53" s="160"/>
      <c r="EO53" s="160"/>
      <c r="EP53" s="160"/>
      <c r="EQ53" s="160"/>
      <c r="ER53" s="160"/>
      <c r="ES53" s="160"/>
      <c r="ET53" s="160"/>
      <c r="EU53" s="160"/>
      <c r="EV53" s="160"/>
      <c r="EW53" s="160"/>
      <c r="EX53" s="160"/>
      <c r="EY53" s="160"/>
      <c r="EZ53" s="160"/>
      <c r="FA53" s="160"/>
      <c r="FB53" s="160"/>
      <c r="FC53" s="160"/>
      <c r="FD53" s="160"/>
      <c r="FE53" s="160"/>
      <c r="FF53" s="160"/>
      <c r="FG53" s="160"/>
      <c r="FH53" s="160"/>
      <c r="FI53" s="160"/>
      <c r="FJ53" s="160"/>
      <c r="FK53" s="160"/>
      <c r="FL53" s="160"/>
      <c r="FM53" s="160"/>
      <c r="FN53" s="160"/>
      <c r="FO53" s="160"/>
      <c r="FP53" s="160"/>
      <c r="FQ53" s="160"/>
      <c r="FR53" s="160"/>
      <c r="FS53" s="160"/>
      <c r="FT53" s="160"/>
      <c r="FU53" s="160"/>
      <c r="FV53" s="160"/>
      <c r="FW53" s="160"/>
      <c r="FX53" s="160"/>
      <c r="FY53" s="160"/>
      <c r="FZ53" s="160"/>
      <c r="GA53" s="160"/>
      <c r="GB53" s="160"/>
      <c r="GC53" s="160"/>
      <c r="GD53" s="160"/>
      <c r="GE53" s="160"/>
      <c r="GF53" s="160"/>
      <c r="GG53" s="160"/>
      <c r="GH53" s="160"/>
      <c r="GI53" s="160"/>
      <c r="GJ53" s="160"/>
      <c r="GK53" s="160"/>
      <c r="GL53" s="160"/>
      <c r="GM53" s="160"/>
      <c r="GN53" s="160"/>
      <c r="GO53" s="160"/>
      <c r="GP53" s="160"/>
      <c r="GQ53" s="160"/>
      <c r="GR53" s="160"/>
      <c r="GS53" s="160"/>
      <c r="GT53" s="160"/>
      <c r="GU53" s="160"/>
      <c r="GV53" s="160"/>
      <c r="GW53" s="160"/>
      <c r="GX53" s="160"/>
      <c r="GY53" s="160"/>
      <c r="GZ53" s="160"/>
      <c r="HA53" s="160"/>
      <c r="HB53" s="160"/>
      <c r="HC53" s="160"/>
      <c r="HD53" s="160"/>
      <c r="HE53" s="160"/>
      <c r="HF53" s="160"/>
      <c r="HG53" s="160"/>
      <c r="HH53" s="160"/>
      <c r="HI53" s="160"/>
      <c r="HJ53" s="160"/>
      <c r="HK53" s="160"/>
      <c r="HL53" s="160"/>
      <c r="HM53" s="160"/>
      <c r="HN53" s="160"/>
      <c r="HO53" s="160"/>
      <c r="HP53" s="160"/>
      <c r="HQ53" s="160"/>
      <c r="HR53" s="160"/>
      <c r="HS53" s="160"/>
      <c r="HT53" s="160"/>
      <c r="HU53" s="160"/>
      <c r="HV53" s="160"/>
      <c r="HW53" s="160"/>
      <c r="HX53" s="160"/>
    </row>
    <row r="54" s="174" customFormat="1" ht="24" customHeight="1" spans="1:232">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0"/>
      <c r="BV54" s="160"/>
      <c r="BW54" s="160"/>
      <c r="BX54" s="160"/>
      <c r="BY54" s="160"/>
      <c r="BZ54" s="160"/>
      <c r="CA54" s="160"/>
      <c r="CB54" s="160"/>
      <c r="CC54" s="160"/>
      <c r="CD54" s="160"/>
      <c r="CE54" s="160"/>
      <c r="CF54" s="160"/>
      <c r="CG54" s="160"/>
      <c r="CH54" s="160"/>
      <c r="CI54" s="160"/>
      <c r="CJ54" s="160"/>
      <c r="CK54" s="160"/>
      <c r="CL54" s="160"/>
      <c r="CM54" s="160"/>
      <c r="CN54" s="160"/>
      <c r="CO54" s="160"/>
      <c r="CP54" s="160"/>
      <c r="CQ54" s="160"/>
      <c r="CR54" s="160"/>
      <c r="CS54" s="160"/>
      <c r="CT54" s="160"/>
      <c r="CU54" s="160"/>
      <c r="CV54" s="160"/>
      <c r="CW54" s="160"/>
      <c r="CX54" s="160"/>
      <c r="CY54" s="160"/>
      <c r="CZ54" s="160"/>
      <c r="DA54" s="160"/>
      <c r="DB54" s="160"/>
      <c r="DC54" s="160"/>
      <c r="DD54" s="160"/>
      <c r="DE54" s="160"/>
      <c r="DF54" s="160"/>
      <c r="DG54" s="160"/>
      <c r="DH54" s="160"/>
      <c r="DI54" s="160"/>
      <c r="DJ54" s="160"/>
      <c r="DK54" s="160"/>
      <c r="DL54" s="160"/>
      <c r="DM54" s="160"/>
      <c r="DN54" s="160"/>
      <c r="DO54" s="160"/>
      <c r="DP54" s="160"/>
      <c r="DQ54" s="160"/>
      <c r="DR54" s="160"/>
      <c r="DS54" s="160"/>
      <c r="DT54" s="160"/>
      <c r="DU54" s="160"/>
      <c r="DV54" s="160"/>
      <c r="DW54" s="160"/>
      <c r="DX54" s="160"/>
      <c r="DY54" s="160"/>
      <c r="DZ54" s="160"/>
      <c r="EA54" s="160"/>
      <c r="EB54" s="160"/>
      <c r="EC54" s="160"/>
      <c r="ED54" s="160"/>
      <c r="EE54" s="160"/>
      <c r="EF54" s="160"/>
      <c r="EG54" s="160"/>
      <c r="EH54" s="160"/>
      <c r="EI54" s="160"/>
      <c r="EJ54" s="160"/>
      <c r="EK54" s="160"/>
      <c r="EL54" s="160"/>
      <c r="EM54" s="160"/>
      <c r="EN54" s="160"/>
      <c r="EO54" s="160"/>
      <c r="EP54" s="160"/>
      <c r="EQ54" s="160"/>
      <c r="ER54" s="160"/>
      <c r="ES54" s="160"/>
      <c r="ET54" s="160"/>
      <c r="EU54" s="160"/>
      <c r="EV54" s="160"/>
      <c r="EW54" s="160"/>
      <c r="EX54" s="160"/>
      <c r="EY54" s="160"/>
      <c r="EZ54" s="160"/>
      <c r="FA54" s="160"/>
      <c r="FB54" s="160"/>
      <c r="FC54" s="160"/>
      <c r="FD54" s="160"/>
      <c r="FE54" s="160"/>
      <c r="FF54" s="160"/>
      <c r="FG54" s="160"/>
      <c r="FH54" s="160"/>
      <c r="FI54" s="160"/>
      <c r="FJ54" s="160"/>
      <c r="FK54" s="160"/>
      <c r="FL54" s="160"/>
      <c r="FM54" s="160"/>
      <c r="FN54" s="160"/>
      <c r="FO54" s="160"/>
      <c r="FP54" s="160"/>
      <c r="FQ54" s="160"/>
      <c r="FR54" s="160"/>
      <c r="FS54" s="160"/>
      <c r="FT54" s="160"/>
      <c r="FU54" s="160"/>
      <c r="FV54" s="160"/>
      <c r="FW54" s="160"/>
      <c r="FX54" s="160"/>
      <c r="FY54" s="160"/>
      <c r="FZ54" s="160"/>
      <c r="GA54" s="160"/>
      <c r="GB54" s="160"/>
      <c r="GC54" s="160"/>
      <c r="GD54" s="160"/>
      <c r="GE54" s="160"/>
      <c r="GF54" s="160"/>
      <c r="GG54" s="160"/>
      <c r="GH54" s="160"/>
      <c r="GI54" s="160"/>
      <c r="GJ54" s="160"/>
      <c r="GK54" s="160"/>
      <c r="GL54" s="160"/>
      <c r="GM54" s="160"/>
      <c r="GN54" s="160"/>
      <c r="GO54" s="160"/>
      <c r="GP54" s="160"/>
      <c r="GQ54" s="160"/>
      <c r="GR54" s="160"/>
      <c r="GS54" s="160"/>
      <c r="GT54" s="160"/>
      <c r="GU54" s="160"/>
      <c r="GV54" s="160"/>
      <c r="GW54" s="160"/>
      <c r="GX54" s="160"/>
      <c r="GY54" s="160"/>
      <c r="GZ54" s="160"/>
      <c r="HA54" s="160"/>
      <c r="HB54" s="160"/>
      <c r="HC54" s="160"/>
      <c r="HD54" s="160"/>
      <c r="HE54" s="160"/>
      <c r="HF54" s="160"/>
      <c r="HG54" s="160"/>
      <c r="HH54" s="160"/>
      <c r="HI54" s="160"/>
      <c r="HJ54" s="160"/>
      <c r="HK54" s="160"/>
      <c r="HL54" s="160"/>
      <c r="HM54" s="160"/>
      <c r="HN54" s="160"/>
      <c r="HO54" s="160"/>
      <c r="HP54" s="160"/>
      <c r="HQ54" s="160"/>
      <c r="HR54" s="160"/>
      <c r="HS54" s="160"/>
      <c r="HT54" s="160"/>
      <c r="HU54" s="160"/>
      <c r="HV54" s="160"/>
      <c r="HW54" s="160"/>
      <c r="HX54" s="160"/>
    </row>
    <row r="55" s="174" customFormat="1" ht="24" customHeight="1" spans="1:232">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60"/>
      <c r="BR55" s="160"/>
      <c r="BS55" s="160"/>
      <c r="BT55" s="160"/>
      <c r="BU55" s="160"/>
      <c r="BV55" s="160"/>
      <c r="BW55" s="160"/>
      <c r="BX55" s="160"/>
      <c r="BY55" s="160"/>
      <c r="BZ55" s="160"/>
      <c r="CA55" s="160"/>
      <c r="CB55" s="160"/>
      <c r="CC55" s="160"/>
      <c r="CD55" s="160"/>
      <c r="CE55" s="160"/>
      <c r="CF55" s="160"/>
      <c r="CG55" s="160"/>
      <c r="CH55" s="160"/>
      <c r="CI55" s="160"/>
      <c r="CJ55" s="160"/>
      <c r="CK55" s="160"/>
      <c r="CL55" s="160"/>
      <c r="CM55" s="160"/>
      <c r="CN55" s="160"/>
      <c r="CO55" s="160"/>
      <c r="CP55" s="160"/>
      <c r="CQ55" s="160"/>
      <c r="CR55" s="160"/>
      <c r="CS55" s="160"/>
      <c r="CT55" s="160"/>
      <c r="CU55" s="160"/>
      <c r="CV55" s="160"/>
      <c r="CW55" s="160"/>
      <c r="CX55" s="160"/>
      <c r="CY55" s="160"/>
      <c r="CZ55" s="160"/>
      <c r="DA55" s="160"/>
      <c r="DB55" s="160"/>
      <c r="DC55" s="160"/>
      <c r="DD55" s="160"/>
      <c r="DE55" s="160"/>
      <c r="DF55" s="160"/>
      <c r="DG55" s="160"/>
      <c r="DH55" s="160"/>
      <c r="DI55" s="160"/>
      <c r="DJ55" s="160"/>
      <c r="DK55" s="160"/>
      <c r="DL55" s="160"/>
      <c r="DM55" s="160"/>
      <c r="DN55" s="160"/>
      <c r="DO55" s="160"/>
      <c r="DP55" s="160"/>
      <c r="DQ55" s="160"/>
      <c r="DR55" s="160"/>
      <c r="DS55" s="160"/>
      <c r="DT55" s="160"/>
      <c r="DU55" s="160"/>
      <c r="DV55" s="160"/>
      <c r="DW55" s="160"/>
      <c r="DX55" s="160"/>
      <c r="DY55" s="160"/>
      <c r="DZ55" s="160"/>
      <c r="EA55" s="160"/>
      <c r="EB55" s="160"/>
      <c r="EC55" s="160"/>
      <c r="ED55" s="160"/>
      <c r="EE55" s="160"/>
      <c r="EF55" s="160"/>
      <c r="EG55" s="160"/>
      <c r="EH55" s="160"/>
      <c r="EI55" s="160"/>
      <c r="EJ55" s="160"/>
      <c r="EK55" s="160"/>
      <c r="EL55" s="160"/>
      <c r="EM55" s="160"/>
      <c r="EN55" s="160"/>
      <c r="EO55" s="160"/>
      <c r="EP55" s="160"/>
      <c r="EQ55" s="160"/>
      <c r="ER55" s="160"/>
      <c r="ES55" s="160"/>
      <c r="ET55" s="160"/>
      <c r="EU55" s="160"/>
      <c r="EV55" s="160"/>
      <c r="EW55" s="160"/>
      <c r="EX55" s="160"/>
      <c r="EY55" s="160"/>
      <c r="EZ55" s="160"/>
      <c r="FA55" s="160"/>
      <c r="FB55" s="160"/>
      <c r="FC55" s="160"/>
      <c r="FD55" s="160"/>
      <c r="FE55" s="160"/>
      <c r="FF55" s="160"/>
      <c r="FG55" s="160"/>
      <c r="FH55" s="160"/>
      <c r="FI55" s="160"/>
      <c r="FJ55" s="160"/>
      <c r="FK55" s="160"/>
      <c r="FL55" s="160"/>
      <c r="FM55" s="160"/>
      <c r="FN55" s="160"/>
      <c r="FO55" s="160"/>
      <c r="FP55" s="160"/>
      <c r="FQ55" s="160"/>
      <c r="FR55" s="160"/>
      <c r="FS55" s="160"/>
      <c r="FT55" s="160"/>
      <c r="FU55" s="160"/>
      <c r="FV55" s="160"/>
      <c r="FW55" s="160"/>
      <c r="FX55" s="160"/>
      <c r="FY55" s="160"/>
      <c r="FZ55" s="160"/>
      <c r="GA55" s="160"/>
      <c r="GB55" s="160"/>
      <c r="GC55" s="160"/>
      <c r="GD55" s="160"/>
      <c r="GE55" s="160"/>
      <c r="GF55" s="160"/>
      <c r="GG55" s="160"/>
      <c r="GH55" s="160"/>
      <c r="GI55" s="160"/>
      <c r="GJ55" s="160"/>
      <c r="GK55" s="160"/>
      <c r="GL55" s="160"/>
      <c r="GM55" s="160"/>
      <c r="GN55" s="160"/>
      <c r="GO55" s="160"/>
      <c r="GP55" s="160"/>
      <c r="GQ55" s="160"/>
      <c r="GR55" s="160"/>
      <c r="GS55" s="160"/>
      <c r="GT55" s="160"/>
      <c r="GU55" s="160"/>
      <c r="GV55" s="160"/>
      <c r="GW55" s="160"/>
      <c r="GX55" s="160"/>
      <c r="GY55" s="160"/>
      <c r="GZ55" s="160"/>
      <c r="HA55" s="160"/>
      <c r="HB55" s="160"/>
      <c r="HC55" s="160"/>
      <c r="HD55" s="160"/>
      <c r="HE55" s="160"/>
      <c r="HF55" s="160"/>
      <c r="HG55" s="160"/>
      <c r="HH55" s="160"/>
      <c r="HI55" s="160"/>
      <c r="HJ55" s="160"/>
      <c r="HK55" s="160"/>
      <c r="HL55" s="160"/>
      <c r="HM55" s="160"/>
      <c r="HN55" s="160"/>
      <c r="HO55" s="160"/>
      <c r="HP55" s="160"/>
      <c r="HQ55" s="160"/>
      <c r="HR55" s="160"/>
      <c r="HS55" s="160"/>
      <c r="HT55" s="160"/>
      <c r="HU55" s="160"/>
      <c r="HV55" s="160"/>
      <c r="HW55" s="160"/>
      <c r="HX55" s="160"/>
    </row>
    <row r="56" s="174" customFormat="1" ht="24" customHeight="1" spans="1:232">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0"/>
      <c r="BR56" s="160"/>
      <c r="BS56" s="160"/>
      <c r="BT56" s="160"/>
      <c r="BU56" s="160"/>
      <c r="BV56" s="160"/>
      <c r="BW56" s="160"/>
      <c r="BX56" s="160"/>
      <c r="BY56" s="160"/>
      <c r="BZ56" s="160"/>
      <c r="CA56" s="160"/>
      <c r="CB56" s="160"/>
      <c r="CC56" s="160"/>
      <c r="CD56" s="160"/>
      <c r="CE56" s="160"/>
      <c r="CF56" s="160"/>
      <c r="CG56" s="160"/>
      <c r="CH56" s="160"/>
      <c r="CI56" s="160"/>
      <c r="CJ56" s="160"/>
      <c r="CK56" s="160"/>
      <c r="CL56" s="160"/>
      <c r="CM56" s="160"/>
      <c r="CN56" s="160"/>
      <c r="CO56" s="160"/>
      <c r="CP56" s="160"/>
      <c r="CQ56" s="160"/>
      <c r="CR56" s="160"/>
      <c r="CS56" s="160"/>
      <c r="CT56" s="160"/>
      <c r="CU56" s="160"/>
      <c r="CV56" s="160"/>
      <c r="CW56" s="160"/>
      <c r="CX56" s="160"/>
      <c r="CY56" s="160"/>
      <c r="CZ56" s="160"/>
      <c r="DA56" s="160"/>
      <c r="DB56" s="160"/>
      <c r="DC56" s="160"/>
      <c r="DD56" s="160"/>
      <c r="DE56" s="160"/>
      <c r="DF56" s="160"/>
      <c r="DG56" s="160"/>
      <c r="DH56" s="160"/>
      <c r="DI56" s="160"/>
      <c r="DJ56" s="160"/>
      <c r="DK56" s="160"/>
      <c r="DL56" s="160"/>
      <c r="DM56" s="160"/>
      <c r="DN56" s="160"/>
      <c r="DO56" s="160"/>
      <c r="DP56" s="160"/>
      <c r="DQ56" s="160"/>
      <c r="DR56" s="160"/>
      <c r="DS56" s="160"/>
      <c r="DT56" s="160"/>
      <c r="DU56" s="160"/>
      <c r="DV56" s="160"/>
      <c r="DW56" s="160"/>
      <c r="DX56" s="160"/>
      <c r="DY56" s="160"/>
      <c r="DZ56" s="160"/>
      <c r="EA56" s="160"/>
      <c r="EB56" s="160"/>
      <c r="EC56" s="160"/>
      <c r="ED56" s="160"/>
      <c r="EE56" s="160"/>
      <c r="EF56" s="160"/>
      <c r="EG56" s="160"/>
      <c r="EH56" s="160"/>
      <c r="EI56" s="160"/>
      <c r="EJ56" s="160"/>
      <c r="EK56" s="160"/>
      <c r="EL56" s="160"/>
      <c r="EM56" s="160"/>
      <c r="EN56" s="160"/>
      <c r="EO56" s="160"/>
      <c r="EP56" s="160"/>
      <c r="EQ56" s="160"/>
      <c r="ER56" s="160"/>
      <c r="ES56" s="160"/>
      <c r="ET56" s="160"/>
      <c r="EU56" s="160"/>
      <c r="EV56" s="160"/>
      <c r="EW56" s="160"/>
      <c r="EX56" s="160"/>
      <c r="EY56" s="160"/>
      <c r="EZ56" s="160"/>
      <c r="FA56" s="160"/>
      <c r="FB56" s="160"/>
      <c r="FC56" s="160"/>
      <c r="FD56" s="160"/>
      <c r="FE56" s="160"/>
      <c r="FF56" s="160"/>
      <c r="FG56" s="160"/>
      <c r="FH56" s="160"/>
      <c r="FI56" s="160"/>
      <c r="FJ56" s="160"/>
      <c r="FK56" s="160"/>
      <c r="FL56" s="160"/>
      <c r="FM56" s="160"/>
      <c r="FN56" s="160"/>
      <c r="FO56" s="160"/>
      <c r="FP56" s="160"/>
      <c r="FQ56" s="160"/>
      <c r="FR56" s="160"/>
      <c r="FS56" s="160"/>
      <c r="FT56" s="160"/>
      <c r="FU56" s="160"/>
      <c r="FV56" s="160"/>
      <c r="FW56" s="160"/>
      <c r="FX56" s="160"/>
      <c r="FY56" s="160"/>
      <c r="FZ56" s="160"/>
      <c r="GA56" s="160"/>
      <c r="GB56" s="160"/>
      <c r="GC56" s="160"/>
      <c r="GD56" s="160"/>
      <c r="GE56" s="160"/>
      <c r="GF56" s="160"/>
      <c r="GG56" s="160"/>
      <c r="GH56" s="160"/>
      <c r="GI56" s="160"/>
      <c r="GJ56" s="160"/>
      <c r="GK56" s="160"/>
      <c r="GL56" s="160"/>
      <c r="GM56" s="160"/>
      <c r="GN56" s="160"/>
      <c r="GO56" s="160"/>
      <c r="GP56" s="160"/>
      <c r="GQ56" s="160"/>
      <c r="GR56" s="160"/>
      <c r="GS56" s="160"/>
      <c r="GT56" s="160"/>
      <c r="GU56" s="160"/>
      <c r="GV56" s="160"/>
      <c r="GW56" s="160"/>
      <c r="GX56" s="160"/>
      <c r="GY56" s="160"/>
      <c r="GZ56" s="160"/>
      <c r="HA56" s="160"/>
      <c r="HB56" s="160"/>
      <c r="HC56" s="160"/>
      <c r="HD56" s="160"/>
      <c r="HE56" s="160"/>
      <c r="HF56" s="160"/>
      <c r="HG56" s="160"/>
      <c r="HH56" s="160"/>
      <c r="HI56" s="160"/>
      <c r="HJ56" s="160"/>
      <c r="HK56" s="160"/>
      <c r="HL56" s="160"/>
      <c r="HM56" s="160"/>
      <c r="HN56" s="160"/>
      <c r="HO56" s="160"/>
      <c r="HP56" s="160"/>
      <c r="HQ56" s="160"/>
      <c r="HR56" s="160"/>
      <c r="HS56" s="160"/>
      <c r="HT56" s="160"/>
      <c r="HU56" s="160"/>
      <c r="HV56" s="160"/>
      <c r="HW56" s="160"/>
      <c r="HX56" s="160"/>
    </row>
    <row r="57" s="174" customFormat="1" ht="24" customHeight="1" spans="1:232">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0"/>
      <c r="BR57" s="160"/>
      <c r="BS57" s="160"/>
      <c r="BT57" s="160"/>
      <c r="BU57" s="160"/>
      <c r="BV57" s="160"/>
      <c r="BW57" s="160"/>
      <c r="BX57" s="160"/>
      <c r="BY57" s="160"/>
      <c r="BZ57" s="160"/>
      <c r="CA57" s="160"/>
      <c r="CB57" s="160"/>
      <c r="CC57" s="160"/>
      <c r="CD57" s="160"/>
      <c r="CE57" s="160"/>
      <c r="CF57" s="160"/>
      <c r="CG57" s="160"/>
      <c r="CH57" s="160"/>
      <c r="CI57" s="160"/>
      <c r="CJ57" s="160"/>
      <c r="CK57" s="160"/>
      <c r="CL57" s="160"/>
      <c r="CM57" s="160"/>
      <c r="CN57" s="160"/>
      <c r="CO57" s="160"/>
      <c r="CP57" s="160"/>
      <c r="CQ57" s="160"/>
      <c r="CR57" s="160"/>
      <c r="CS57" s="160"/>
      <c r="CT57" s="160"/>
      <c r="CU57" s="160"/>
      <c r="CV57" s="160"/>
      <c r="CW57" s="160"/>
      <c r="CX57" s="160"/>
      <c r="CY57" s="160"/>
      <c r="CZ57" s="160"/>
      <c r="DA57" s="160"/>
      <c r="DB57" s="160"/>
      <c r="DC57" s="160"/>
      <c r="DD57" s="160"/>
      <c r="DE57" s="160"/>
      <c r="DF57" s="160"/>
      <c r="DG57" s="160"/>
      <c r="DH57" s="160"/>
      <c r="DI57" s="160"/>
      <c r="DJ57" s="160"/>
      <c r="DK57" s="160"/>
      <c r="DL57" s="160"/>
      <c r="DM57" s="160"/>
      <c r="DN57" s="160"/>
      <c r="DO57" s="160"/>
      <c r="DP57" s="160"/>
      <c r="DQ57" s="160"/>
      <c r="DR57" s="160"/>
      <c r="DS57" s="160"/>
      <c r="DT57" s="160"/>
      <c r="DU57" s="160"/>
      <c r="DV57" s="160"/>
      <c r="DW57" s="160"/>
      <c r="DX57" s="160"/>
      <c r="DY57" s="160"/>
      <c r="DZ57" s="160"/>
      <c r="EA57" s="160"/>
      <c r="EB57" s="160"/>
      <c r="EC57" s="160"/>
      <c r="ED57" s="160"/>
      <c r="EE57" s="160"/>
      <c r="EF57" s="160"/>
      <c r="EG57" s="160"/>
      <c r="EH57" s="160"/>
      <c r="EI57" s="160"/>
      <c r="EJ57" s="160"/>
      <c r="EK57" s="160"/>
      <c r="EL57" s="160"/>
      <c r="EM57" s="160"/>
      <c r="EN57" s="160"/>
      <c r="EO57" s="160"/>
      <c r="EP57" s="160"/>
      <c r="EQ57" s="160"/>
      <c r="ER57" s="160"/>
      <c r="ES57" s="160"/>
      <c r="ET57" s="160"/>
      <c r="EU57" s="160"/>
      <c r="EV57" s="160"/>
      <c r="EW57" s="160"/>
      <c r="EX57" s="160"/>
      <c r="EY57" s="160"/>
      <c r="EZ57" s="160"/>
      <c r="FA57" s="160"/>
      <c r="FB57" s="160"/>
      <c r="FC57" s="160"/>
      <c r="FD57" s="160"/>
      <c r="FE57" s="160"/>
      <c r="FF57" s="160"/>
      <c r="FG57" s="160"/>
      <c r="FH57" s="160"/>
      <c r="FI57" s="160"/>
      <c r="FJ57" s="160"/>
      <c r="FK57" s="160"/>
      <c r="FL57" s="160"/>
      <c r="FM57" s="160"/>
      <c r="FN57" s="160"/>
      <c r="FO57" s="160"/>
      <c r="FP57" s="160"/>
      <c r="FQ57" s="160"/>
      <c r="FR57" s="160"/>
      <c r="FS57" s="160"/>
      <c r="FT57" s="160"/>
      <c r="FU57" s="160"/>
      <c r="FV57" s="160"/>
      <c r="FW57" s="160"/>
      <c r="FX57" s="160"/>
      <c r="FY57" s="160"/>
      <c r="FZ57" s="160"/>
      <c r="GA57" s="160"/>
      <c r="GB57" s="160"/>
      <c r="GC57" s="160"/>
      <c r="GD57" s="160"/>
      <c r="GE57" s="160"/>
      <c r="GF57" s="160"/>
      <c r="GG57" s="160"/>
      <c r="GH57" s="160"/>
      <c r="GI57" s="160"/>
      <c r="GJ57" s="160"/>
      <c r="GK57" s="160"/>
      <c r="GL57" s="160"/>
      <c r="GM57" s="160"/>
      <c r="GN57" s="160"/>
      <c r="GO57" s="160"/>
      <c r="GP57" s="160"/>
      <c r="GQ57" s="160"/>
      <c r="GR57" s="160"/>
      <c r="GS57" s="160"/>
      <c r="GT57" s="160"/>
      <c r="GU57" s="160"/>
      <c r="GV57" s="160"/>
      <c r="GW57" s="160"/>
      <c r="GX57" s="160"/>
      <c r="GY57" s="160"/>
      <c r="GZ57" s="160"/>
      <c r="HA57" s="160"/>
      <c r="HB57" s="160"/>
      <c r="HC57" s="160"/>
      <c r="HD57" s="160"/>
      <c r="HE57" s="160"/>
      <c r="HF57" s="160"/>
      <c r="HG57" s="160"/>
      <c r="HH57" s="160"/>
      <c r="HI57" s="160"/>
      <c r="HJ57" s="160"/>
      <c r="HK57" s="160"/>
      <c r="HL57" s="160"/>
      <c r="HM57" s="160"/>
      <c r="HN57" s="160"/>
      <c r="HO57" s="160"/>
      <c r="HP57" s="160"/>
      <c r="HQ57" s="160"/>
      <c r="HR57" s="160"/>
      <c r="HS57" s="160"/>
      <c r="HT57" s="160"/>
      <c r="HU57" s="160"/>
      <c r="HV57" s="160"/>
      <c r="HW57" s="160"/>
      <c r="HX57" s="160"/>
    </row>
    <row r="58" s="174" customFormat="1" ht="24" customHeight="1" spans="1:232">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0"/>
      <c r="CA58" s="160"/>
      <c r="CB58" s="160"/>
      <c r="CC58" s="160"/>
      <c r="CD58" s="160"/>
      <c r="CE58" s="160"/>
      <c r="CF58" s="160"/>
      <c r="CG58" s="160"/>
      <c r="CH58" s="160"/>
      <c r="CI58" s="160"/>
      <c r="CJ58" s="160"/>
      <c r="CK58" s="160"/>
      <c r="CL58" s="160"/>
      <c r="CM58" s="160"/>
      <c r="CN58" s="160"/>
      <c r="CO58" s="160"/>
      <c r="CP58" s="160"/>
      <c r="CQ58" s="160"/>
      <c r="CR58" s="160"/>
      <c r="CS58" s="160"/>
      <c r="CT58" s="160"/>
      <c r="CU58" s="160"/>
      <c r="CV58" s="160"/>
      <c r="CW58" s="160"/>
      <c r="CX58" s="160"/>
      <c r="CY58" s="160"/>
      <c r="CZ58" s="160"/>
      <c r="DA58" s="160"/>
      <c r="DB58" s="160"/>
      <c r="DC58" s="160"/>
      <c r="DD58" s="160"/>
      <c r="DE58" s="160"/>
      <c r="DF58" s="160"/>
      <c r="DG58" s="160"/>
      <c r="DH58" s="160"/>
      <c r="DI58" s="160"/>
      <c r="DJ58" s="160"/>
      <c r="DK58" s="160"/>
      <c r="DL58" s="160"/>
      <c r="DM58" s="160"/>
      <c r="DN58" s="160"/>
      <c r="DO58" s="160"/>
      <c r="DP58" s="160"/>
      <c r="DQ58" s="160"/>
      <c r="DR58" s="160"/>
      <c r="DS58" s="160"/>
      <c r="DT58" s="160"/>
      <c r="DU58" s="160"/>
      <c r="DV58" s="160"/>
      <c r="DW58" s="160"/>
      <c r="DX58" s="160"/>
      <c r="DY58" s="160"/>
      <c r="DZ58" s="160"/>
      <c r="EA58" s="160"/>
      <c r="EB58" s="160"/>
      <c r="EC58" s="160"/>
      <c r="ED58" s="160"/>
      <c r="EE58" s="160"/>
      <c r="EF58" s="160"/>
      <c r="EG58" s="160"/>
      <c r="EH58" s="160"/>
      <c r="EI58" s="160"/>
      <c r="EJ58" s="160"/>
      <c r="EK58" s="160"/>
      <c r="EL58" s="160"/>
      <c r="EM58" s="160"/>
      <c r="EN58" s="160"/>
      <c r="EO58" s="160"/>
      <c r="EP58" s="160"/>
      <c r="EQ58" s="160"/>
      <c r="ER58" s="160"/>
      <c r="ES58" s="160"/>
      <c r="ET58" s="160"/>
      <c r="EU58" s="160"/>
      <c r="EV58" s="160"/>
      <c r="EW58" s="160"/>
      <c r="EX58" s="160"/>
      <c r="EY58" s="160"/>
      <c r="EZ58" s="160"/>
      <c r="FA58" s="160"/>
      <c r="FB58" s="160"/>
      <c r="FC58" s="160"/>
      <c r="FD58" s="160"/>
      <c r="FE58" s="160"/>
      <c r="FF58" s="160"/>
      <c r="FG58" s="160"/>
      <c r="FH58" s="160"/>
      <c r="FI58" s="160"/>
      <c r="FJ58" s="160"/>
      <c r="FK58" s="160"/>
      <c r="FL58" s="160"/>
      <c r="FM58" s="160"/>
      <c r="FN58" s="160"/>
      <c r="FO58" s="160"/>
      <c r="FP58" s="160"/>
      <c r="FQ58" s="160"/>
      <c r="FR58" s="160"/>
      <c r="FS58" s="160"/>
      <c r="FT58" s="160"/>
      <c r="FU58" s="160"/>
      <c r="FV58" s="160"/>
      <c r="FW58" s="160"/>
      <c r="FX58" s="160"/>
      <c r="FY58" s="160"/>
      <c r="FZ58" s="160"/>
      <c r="GA58" s="160"/>
      <c r="GB58" s="160"/>
      <c r="GC58" s="160"/>
      <c r="GD58" s="160"/>
      <c r="GE58" s="160"/>
      <c r="GF58" s="160"/>
      <c r="GG58" s="160"/>
      <c r="GH58" s="160"/>
      <c r="GI58" s="160"/>
      <c r="GJ58" s="160"/>
      <c r="GK58" s="160"/>
      <c r="GL58" s="160"/>
      <c r="GM58" s="160"/>
      <c r="GN58" s="160"/>
      <c r="GO58" s="160"/>
      <c r="GP58" s="160"/>
      <c r="GQ58" s="160"/>
      <c r="GR58" s="160"/>
      <c r="GS58" s="160"/>
      <c r="GT58" s="160"/>
      <c r="GU58" s="160"/>
      <c r="GV58" s="160"/>
      <c r="GW58" s="160"/>
      <c r="GX58" s="160"/>
      <c r="GY58" s="160"/>
      <c r="GZ58" s="160"/>
      <c r="HA58" s="160"/>
      <c r="HB58" s="160"/>
      <c r="HC58" s="160"/>
      <c r="HD58" s="160"/>
      <c r="HE58" s="160"/>
      <c r="HF58" s="160"/>
      <c r="HG58" s="160"/>
      <c r="HH58" s="160"/>
      <c r="HI58" s="160"/>
      <c r="HJ58" s="160"/>
      <c r="HK58" s="160"/>
      <c r="HL58" s="160"/>
      <c r="HM58" s="160"/>
      <c r="HN58" s="160"/>
      <c r="HO58" s="160"/>
      <c r="HP58" s="160"/>
      <c r="HQ58" s="160"/>
      <c r="HR58" s="160"/>
      <c r="HS58" s="160"/>
      <c r="HT58" s="160"/>
      <c r="HU58" s="160"/>
      <c r="HV58" s="160"/>
      <c r="HW58" s="160"/>
      <c r="HX58" s="160"/>
    </row>
    <row r="59" s="174" customFormat="1" ht="24" customHeight="1" spans="1:232">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0"/>
      <c r="BR59" s="160"/>
      <c r="BS59" s="160"/>
      <c r="BT59" s="160"/>
      <c r="BU59" s="160"/>
      <c r="BV59" s="160"/>
      <c r="BW59" s="160"/>
      <c r="BX59" s="160"/>
      <c r="BY59" s="160"/>
      <c r="BZ59" s="160"/>
      <c r="CA59" s="160"/>
      <c r="CB59" s="160"/>
      <c r="CC59" s="160"/>
      <c r="CD59" s="160"/>
      <c r="CE59" s="160"/>
      <c r="CF59" s="160"/>
      <c r="CG59" s="160"/>
      <c r="CH59" s="160"/>
      <c r="CI59" s="160"/>
      <c r="CJ59" s="160"/>
      <c r="CK59" s="160"/>
      <c r="CL59" s="160"/>
      <c r="CM59" s="160"/>
      <c r="CN59" s="160"/>
      <c r="CO59" s="160"/>
      <c r="CP59" s="160"/>
      <c r="CQ59" s="160"/>
      <c r="CR59" s="160"/>
      <c r="CS59" s="160"/>
      <c r="CT59" s="160"/>
      <c r="CU59" s="160"/>
      <c r="CV59" s="160"/>
      <c r="CW59" s="160"/>
      <c r="CX59" s="160"/>
      <c r="CY59" s="160"/>
      <c r="CZ59" s="160"/>
      <c r="DA59" s="160"/>
      <c r="DB59" s="160"/>
      <c r="DC59" s="160"/>
      <c r="DD59" s="160"/>
      <c r="DE59" s="160"/>
      <c r="DF59" s="160"/>
      <c r="DG59" s="160"/>
      <c r="DH59" s="160"/>
      <c r="DI59" s="160"/>
      <c r="DJ59" s="160"/>
      <c r="DK59" s="160"/>
      <c r="DL59" s="160"/>
      <c r="DM59" s="160"/>
      <c r="DN59" s="160"/>
      <c r="DO59" s="160"/>
      <c r="DP59" s="160"/>
      <c r="DQ59" s="160"/>
      <c r="DR59" s="160"/>
      <c r="DS59" s="160"/>
      <c r="DT59" s="160"/>
      <c r="DU59" s="160"/>
      <c r="DV59" s="160"/>
      <c r="DW59" s="160"/>
      <c r="DX59" s="160"/>
      <c r="DY59" s="160"/>
      <c r="DZ59" s="160"/>
      <c r="EA59" s="160"/>
      <c r="EB59" s="160"/>
      <c r="EC59" s="160"/>
      <c r="ED59" s="160"/>
      <c r="EE59" s="160"/>
      <c r="EF59" s="160"/>
      <c r="EG59" s="160"/>
      <c r="EH59" s="160"/>
      <c r="EI59" s="160"/>
      <c r="EJ59" s="160"/>
      <c r="EK59" s="160"/>
      <c r="EL59" s="160"/>
      <c r="EM59" s="160"/>
      <c r="EN59" s="160"/>
      <c r="EO59" s="160"/>
      <c r="EP59" s="160"/>
      <c r="EQ59" s="160"/>
      <c r="ER59" s="160"/>
      <c r="ES59" s="160"/>
      <c r="ET59" s="160"/>
      <c r="EU59" s="160"/>
      <c r="EV59" s="160"/>
      <c r="EW59" s="160"/>
      <c r="EX59" s="160"/>
      <c r="EY59" s="160"/>
      <c r="EZ59" s="160"/>
      <c r="FA59" s="160"/>
      <c r="FB59" s="160"/>
      <c r="FC59" s="160"/>
      <c r="FD59" s="160"/>
      <c r="FE59" s="160"/>
      <c r="FF59" s="160"/>
      <c r="FG59" s="160"/>
      <c r="FH59" s="160"/>
      <c r="FI59" s="160"/>
      <c r="FJ59" s="160"/>
      <c r="FK59" s="160"/>
      <c r="FL59" s="160"/>
      <c r="FM59" s="160"/>
      <c r="FN59" s="160"/>
      <c r="FO59" s="160"/>
      <c r="FP59" s="160"/>
      <c r="FQ59" s="160"/>
      <c r="FR59" s="160"/>
      <c r="FS59" s="160"/>
      <c r="FT59" s="160"/>
      <c r="FU59" s="160"/>
      <c r="FV59" s="160"/>
      <c r="FW59" s="160"/>
      <c r="FX59" s="160"/>
      <c r="FY59" s="160"/>
      <c r="FZ59" s="160"/>
      <c r="GA59" s="160"/>
      <c r="GB59" s="160"/>
      <c r="GC59" s="160"/>
      <c r="GD59" s="160"/>
      <c r="GE59" s="160"/>
      <c r="GF59" s="160"/>
      <c r="GG59" s="160"/>
      <c r="GH59" s="160"/>
      <c r="GI59" s="160"/>
      <c r="GJ59" s="160"/>
      <c r="GK59" s="160"/>
      <c r="GL59" s="160"/>
      <c r="GM59" s="160"/>
      <c r="GN59" s="160"/>
      <c r="GO59" s="160"/>
      <c r="GP59" s="160"/>
      <c r="GQ59" s="160"/>
      <c r="GR59" s="160"/>
      <c r="GS59" s="160"/>
      <c r="GT59" s="160"/>
      <c r="GU59" s="160"/>
      <c r="GV59" s="160"/>
      <c r="GW59" s="160"/>
      <c r="GX59" s="160"/>
      <c r="GY59" s="160"/>
      <c r="GZ59" s="160"/>
      <c r="HA59" s="160"/>
      <c r="HB59" s="160"/>
      <c r="HC59" s="160"/>
      <c r="HD59" s="160"/>
      <c r="HE59" s="160"/>
      <c r="HF59" s="160"/>
      <c r="HG59" s="160"/>
      <c r="HH59" s="160"/>
      <c r="HI59" s="160"/>
      <c r="HJ59" s="160"/>
      <c r="HK59" s="160"/>
      <c r="HL59" s="160"/>
      <c r="HM59" s="160"/>
      <c r="HN59" s="160"/>
      <c r="HO59" s="160"/>
      <c r="HP59" s="160"/>
      <c r="HQ59" s="160"/>
      <c r="HR59" s="160"/>
      <c r="HS59" s="160"/>
      <c r="HT59" s="160"/>
      <c r="HU59" s="160"/>
      <c r="HV59" s="160"/>
      <c r="HW59" s="160"/>
      <c r="HX59" s="160"/>
    </row>
    <row r="60" s="174" customFormat="1" ht="24" customHeight="1" spans="1:232">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FZ60" s="160"/>
      <c r="GA60" s="160"/>
      <c r="GB60" s="160"/>
      <c r="GC60" s="160"/>
      <c r="GD60" s="160"/>
      <c r="GE60" s="160"/>
      <c r="GF60" s="160"/>
      <c r="GG60" s="160"/>
      <c r="GH60" s="160"/>
      <c r="GI60" s="160"/>
      <c r="GJ60" s="160"/>
      <c r="GK60" s="160"/>
      <c r="GL60" s="160"/>
      <c r="GM60" s="160"/>
      <c r="GN60" s="160"/>
      <c r="GO60" s="160"/>
      <c r="GP60" s="160"/>
      <c r="GQ60" s="160"/>
      <c r="GR60" s="160"/>
      <c r="GS60" s="160"/>
      <c r="GT60" s="160"/>
      <c r="GU60" s="160"/>
      <c r="GV60" s="160"/>
      <c r="GW60" s="160"/>
      <c r="GX60" s="160"/>
      <c r="GY60" s="160"/>
      <c r="GZ60" s="160"/>
      <c r="HA60" s="160"/>
      <c r="HB60" s="160"/>
      <c r="HC60" s="160"/>
      <c r="HD60" s="160"/>
      <c r="HE60" s="160"/>
      <c r="HF60" s="160"/>
      <c r="HG60" s="160"/>
      <c r="HH60" s="160"/>
      <c r="HI60" s="160"/>
      <c r="HJ60" s="160"/>
      <c r="HK60" s="160"/>
      <c r="HL60" s="160"/>
      <c r="HM60" s="160"/>
      <c r="HN60" s="160"/>
      <c r="HO60" s="160"/>
      <c r="HP60" s="160"/>
      <c r="HQ60" s="160"/>
      <c r="HR60" s="160"/>
      <c r="HS60" s="160"/>
      <c r="HT60" s="160"/>
      <c r="HU60" s="160"/>
      <c r="HV60" s="160"/>
      <c r="HW60" s="160"/>
      <c r="HX60" s="160"/>
    </row>
    <row r="61" s="174" customFormat="1" ht="24" customHeight="1" spans="1:232">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c r="CA61" s="160"/>
      <c r="CB61" s="160"/>
      <c r="CC61" s="160"/>
      <c r="CD61" s="160"/>
      <c r="CE61" s="160"/>
      <c r="CF61" s="160"/>
      <c r="CG61" s="160"/>
      <c r="CH61" s="160"/>
      <c r="CI61" s="160"/>
      <c r="CJ61" s="160"/>
      <c r="CK61" s="160"/>
      <c r="CL61" s="160"/>
      <c r="CM61" s="160"/>
      <c r="CN61" s="160"/>
      <c r="CO61" s="160"/>
      <c r="CP61" s="160"/>
      <c r="CQ61" s="160"/>
      <c r="CR61" s="160"/>
      <c r="CS61" s="160"/>
      <c r="CT61" s="160"/>
      <c r="CU61" s="160"/>
      <c r="CV61" s="160"/>
      <c r="CW61" s="160"/>
      <c r="CX61" s="160"/>
      <c r="CY61" s="160"/>
      <c r="CZ61" s="160"/>
      <c r="DA61" s="160"/>
      <c r="DB61" s="160"/>
      <c r="DC61" s="160"/>
      <c r="DD61" s="160"/>
      <c r="DE61" s="160"/>
      <c r="DF61" s="160"/>
      <c r="DG61" s="160"/>
      <c r="DH61" s="160"/>
      <c r="DI61" s="160"/>
      <c r="DJ61" s="160"/>
      <c r="DK61" s="160"/>
      <c r="DL61" s="160"/>
      <c r="DM61" s="160"/>
      <c r="DN61" s="160"/>
      <c r="DO61" s="160"/>
      <c r="DP61" s="160"/>
      <c r="DQ61" s="160"/>
      <c r="DR61" s="160"/>
      <c r="DS61" s="160"/>
      <c r="DT61" s="160"/>
      <c r="DU61" s="160"/>
      <c r="DV61" s="160"/>
      <c r="DW61" s="160"/>
      <c r="DX61" s="160"/>
      <c r="DY61" s="160"/>
      <c r="DZ61" s="160"/>
      <c r="EA61" s="160"/>
      <c r="EB61" s="160"/>
      <c r="EC61" s="160"/>
      <c r="ED61" s="160"/>
      <c r="EE61" s="160"/>
      <c r="EF61" s="160"/>
      <c r="EG61" s="160"/>
      <c r="EH61" s="160"/>
      <c r="EI61" s="160"/>
      <c r="EJ61" s="160"/>
      <c r="EK61" s="160"/>
      <c r="EL61" s="160"/>
      <c r="EM61" s="160"/>
      <c r="EN61" s="160"/>
      <c r="EO61" s="160"/>
      <c r="EP61" s="160"/>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R61" s="160"/>
      <c r="FS61" s="160"/>
      <c r="FT61" s="160"/>
      <c r="FU61" s="160"/>
      <c r="FV61" s="160"/>
      <c r="FW61" s="160"/>
      <c r="FX61" s="160"/>
      <c r="FY61" s="160"/>
      <c r="FZ61" s="160"/>
      <c r="GA61" s="160"/>
      <c r="GB61" s="160"/>
      <c r="GC61" s="160"/>
      <c r="GD61" s="160"/>
      <c r="GE61" s="160"/>
      <c r="GF61" s="160"/>
      <c r="GG61" s="160"/>
      <c r="GH61" s="160"/>
      <c r="GI61" s="160"/>
      <c r="GJ61" s="160"/>
      <c r="GK61" s="160"/>
      <c r="GL61" s="160"/>
      <c r="GM61" s="160"/>
      <c r="GN61" s="160"/>
      <c r="GO61" s="160"/>
      <c r="GP61" s="160"/>
      <c r="GQ61" s="160"/>
      <c r="GR61" s="160"/>
      <c r="GS61" s="160"/>
      <c r="GT61" s="160"/>
      <c r="GU61" s="160"/>
      <c r="GV61" s="160"/>
      <c r="GW61" s="160"/>
      <c r="GX61" s="160"/>
      <c r="GY61" s="160"/>
      <c r="GZ61" s="160"/>
      <c r="HA61" s="160"/>
      <c r="HB61" s="160"/>
      <c r="HC61" s="160"/>
      <c r="HD61" s="160"/>
      <c r="HE61" s="160"/>
      <c r="HF61" s="160"/>
      <c r="HG61" s="160"/>
      <c r="HH61" s="160"/>
      <c r="HI61" s="160"/>
      <c r="HJ61" s="160"/>
      <c r="HK61" s="160"/>
      <c r="HL61" s="160"/>
      <c r="HM61" s="160"/>
      <c r="HN61" s="160"/>
      <c r="HO61" s="160"/>
      <c r="HP61" s="160"/>
      <c r="HQ61" s="160"/>
      <c r="HR61" s="160"/>
      <c r="HS61" s="160"/>
      <c r="HT61" s="160"/>
      <c r="HU61" s="160"/>
      <c r="HV61" s="160"/>
      <c r="HW61" s="160"/>
      <c r="HX61" s="160"/>
    </row>
    <row r="62" s="174" customFormat="1" ht="24" customHeight="1" spans="1:232">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60"/>
      <c r="BU62" s="160"/>
      <c r="BV62" s="160"/>
      <c r="BW62" s="160"/>
      <c r="BX62" s="160"/>
      <c r="BY62" s="160"/>
      <c r="BZ62" s="160"/>
      <c r="CA62" s="160"/>
      <c r="CB62" s="160"/>
      <c r="CC62" s="160"/>
      <c r="CD62" s="160"/>
      <c r="CE62" s="160"/>
      <c r="CF62" s="160"/>
      <c r="CG62" s="160"/>
      <c r="CH62" s="160"/>
      <c r="CI62" s="160"/>
      <c r="CJ62" s="160"/>
      <c r="CK62" s="160"/>
      <c r="CL62" s="160"/>
      <c r="CM62" s="160"/>
      <c r="CN62" s="160"/>
      <c r="CO62" s="160"/>
      <c r="CP62" s="160"/>
      <c r="CQ62" s="160"/>
      <c r="CR62" s="160"/>
      <c r="CS62" s="160"/>
      <c r="CT62" s="160"/>
      <c r="CU62" s="160"/>
      <c r="CV62" s="160"/>
      <c r="CW62" s="160"/>
      <c r="CX62" s="160"/>
      <c r="CY62" s="160"/>
      <c r="CZ62" s="160"/>
      <c r="DA62" s="160"/>
      <c r="DB62" s="160"/>
      <c r="DC62" s="160"/>
      <c r="DD62" s="160"/>
      <c r="DE62" s="160"/>
      <c r="DF62" s="160"/>
      <c r="DG62" s="160"/>
      <c r="DH62" s="160"/>
      <c r="DI62" s="160"/>
      <c r="DJ62" s="160"/>
      <c r="DK62" s="160"/>
      <c r="DL62" s="160"/>
      <c r="DM62" s="160"/>
      <c r="DN62" s="160"/>
      <c r="DO62" s="160"/>
      <c r="DP62" s="160"/>
      <c r="DQ62" s="160"/>
      <c r="DR62" s="160"/>
      <c r="DS62" s="160"/>
      <c r="DT62" s="160"/>
      <c r="DU62" s="160"/>
      <c r="DV62" s="160"/>
      <c r="DW62" s="160"/>
      <c r="DX62" s="160"/>
      <c r="DY62" s="160"/>
      <c r="DZ62" s="160"/>
      <c r="EA62" s="160"/>
      <c r="EB62" s="160"/>
      <c r="EC62" s="160"/>
      <c r="ED62" s="160"/>
      <c r="EE62" s="160"/>
      <c r="EF62" s="160"/>
      <c r="EG62" s="160"/>
      <c r="EH62" s="160"/>
      <c r="EI62" s="160"/>
      <c r="EJ62" s="160"/>
      <c r="EK62" s="160"/>
      <c r="EL62" s="160"/>
      <c r="EM62" s="160"/>
      <c r="EN62" s="160"/>
      <c r="EO62" s="160"/>
      <c r="EP62" s="160"/>
      <c r="EQ62" s="160"/>
      <c r="ER62" s="160"/>
      <c r="ES62" s="160"/>
      <c r="ET62" s="160"/>
      <c r="EU62" s="160"/>
      <c r="EV62" s="160"/>
      <c r="EW62" s="160"/>
      <c r="EX62" s="160"/>
      <c r="EY62" s="160"/>
      <c r="EZ62" s="160"/>
      <c r="FA62" s="160"/>
      <c r="FB62" s="160"/>
      <c r="FC62" s="160"/>
      <c r="FD62" s="160"/>
      <c r="FE62" s="160"/>
      <c r="FF62" s="160"/>
      <c r="FG62" s="160"/>
      <c r="FH62" s="160"/>
      <c r="FI62" s="160"/>
      <c r="FJ62" s="160"/>
      <c r="FK62" s="160"/>
      <c r="FL62" s="160"/>
      <c r="FM62" s="160"/>
      <c r="FN62" s="160"/>
      <c r="FO62" s="160"/>
      <c r="FP62" s="160"/>
      <c r="FQ62" s="160"/>
      <c r="FR62" s="160"/>
      <c r="FS62" s="160"/>
      <c r="FT62" s="160"/>
      <c r="FU62" s="160"/>
      <c r="FV62" s="160"/>
      <c r="FW62" s="160"/>
      <c r="FX62" s="160"/>
      <c r="FY62" s="160"/>
      <c r="FZ62" s="160"/>
      <c r="GA62" s="160"/>
      <c r="GB62" s="160"/>
      <c r="GC62" s="160"/>
      <c r="GD62" s="160"/>
      <c r="GE62" s="160"/>
      <c r="GF62" s="160"/>
      <c r="GG62" s="160"/>
      <c r="GH62" s="160"/>
      <c r="GI62" s="160"/>
      <c r="GJ62" s="160"/>
      <c r="GK62" s="160"/>
      <c r="GL62" s="160"/>
      <c r="GM62" s="160"/>
      <c r="GN62" s="160"/>
      <c r="GO62" s="160"/>
      <c r="GP62" s="160"/>
      <c r="GQ62" s="160"/>
      <c r="GR62" s="160"/>
      <c r="GS62" s="160"/>
      <c r="GT62" s="160"/>
      <c r="GU62" s="160"/>
      <c r="GV62" s="160"/>
      <c r="GW62" s="160"/>
      <c r="GX62" s="160"/>
      <c r="GY62" s="160"/>
      <c r="GZ62" s="160"/>
      <c r="HA62" s="160"/>
      <c r="HB62" s="160"/>
      <c r="HC62" s="160"/>
      <c r="HD62" s="160"/>
      <c r="HE62" s="160"/>
      <c r="HF62" s="160"/>
      <c r="HG62" s="160"/>
      <c r="HH62" s="160"/>
      <c r="HI62" s="160"/>
      <c r="HJ62" s="160"/>
      <c r="HK62" s="160"/>
      <c r="HL62" s="160"/>
      <c r="HM62" s="160"/>
      <c r="HN62" s="160"/>
      <c r="HO62" s="160"/>
      <c r="HP62" s="160"/>
      <c r="HQ62" s="160"/>
      <c r="HR62" s="160"/>
      <c r="HS62" s="160"/>
      <c r="HT62" s="160"/>
      <c r="HU62" s="160"/>
      <c r="HV62" s="160"/>
      <c r="HW62" s="160"/>
      <c r="HX62" s="160"/>
    </row>
    <row r="63" s="174" customFormat="1" ht="24" customHeight="1" spans="1:232">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160"/>
      <c r="DF63" s="160"/>
      <c r="DG63" s="160"/>
      <c r="DH63" s="160"/>
      <c r="DI63" s="160"/>
      <c r="DJ63" s="160"/>
      <c r="DK63" s="160"/>
      <c r="DL63" s="160"/>
      <c r="DM63" s="160"/>
      <c r="DN63" s="160"/>
      <c r="DO63" s="160"/>
      <c r="DP63" s="160"/>
      <c r="DQ63" s="160"/>
      <c r="DR63" s="160"/>
      <c r="DS63" s="160"/>
      <c r="DT63" s="160"/>
      <c r="DU63" s="160"/>
      <c r="DV63" s="160"/>
      <c r="DW63" s="160"/>
      <c r="DX63" s="160"/>
      <c r="DY63" s="160"/>
      <c r="DZ63" s="160"/>
      <c r="EA63" s="160"/>
      <c r="EB63" s="160"/>
      <c r="EC63" s="160"/>
      <c r="ED63" s="160"/>
      <c r="EE63" s="160"/>
      <c r="EF63" s="160"/>
      <c r="EG63" s="160"/>
      <c r="EH63" s="160"/>
      <c r="EI63" s="160"/>
      <c r="EJ63" s="160"/>
      <c r="EK63" s="160"/>
      <c r="EL63" s="160"/>
      <c r="EM63" s="160"/>
      <c r="EN63" s="160"/>
      <c r="EO63" s="160"/>
      <c r="EP63" s="160"/>
      <c r="EQ63" s="160"/>
      <c r="ER63" s="160"/>
      <c r="ES63" s="160"/>
      <c r="ET63" s="160"/>
      <c r="EU63" s="160"/>
      <c r="EV63" s="160"/>
      <c r="EW63" s="160"/>
      <c r="EX63" s="160"/>
      <c r="EY63" s="160"/>
      <c r="EZ63" s="160"/>
      <c r="FA63" s="160"/>
      <c r="FB63" s="160"/>
      <c r="FC63" s="160"/>
      <c r="FD63" s="160"/>
      <c r="FE63" s="160"/>
      <c r="FF63" s="160"/>
      <c r="FG63" s="160"/>
      <c r="FH63" s="160"/>
      <c r="FI63" s="160"/>
      <c r="FJ63" s="160"/>
      <c r="FK63" s="160"/>
      <c r="FL63" s="160"/>
      <c r="FM63" s="160"/>
      <c r="FN63" s="160"/>
      <c r="FO63" s="160"/>
      <c r="FP63" s="160"/>
      <c r="FQ63" s="160"/>
      <c r="FR63" s="160"/>
      <c r="FS63" s="160"/>
      <c r="FT63" s="160"/>
      <c r="FU63" s="160"/>
      <c r="FV63" s="160"/>
      <c r="FW63" s="160"/>
      <c r="FX63" s="160"/>
      <c r="FY63" s="160"/>
      <c r="FZ63" s="160"/>
      <c r="GA63" s="160"/>
      <c r="GB63" s="160"/>
      <c r="GC63" s="160"/>
      <c r="GD63" s="160"/>
      <c r="GE63" s="160"/>
      <c r="GF63" s="160"/>
      <c r="GG63" s="160"/>
      <c r="GH63" s="160"/>
      <c r="GI63" s="160"/>
      <c r="GJ63" s="160"/>
      <c r="GK63" s="160"/>
      <c r="GL63" s="160"/>
      <c r="GM63" s="160"/>
      <c r="GN63" s="160"/>
      <c r="GO63" s="160"/>
      <c r="GP63" s="160"/>
      <c r="GQ63" s="160"/>
      <c r="GR63" s="160"/>
      <c r="GS63" s="160"/>
      <c r="GT63" s="160"/>
      <c r="GU63" s="160"/>
      <c r="GV63" s="160"/>
      <c r="GW63" s="160"/>
      <c r="GX63" s="160"/>
      <c r="GY63" s="160"/>
      <c r="GZ63" s="160"/>
      <c r="HA63" s="160"/>
      <c r="HB63" s="160"/>
      <c r="HC63" s="160"/>
      <c r="HD63" s="160"/>
      <c r="HE63" s="160"/>
      <c r="HF63" s="160"/>
      <c r="HG63" s="160"/>
      <c r="HH63" s="160"/>
      <c r="HI63" s="160"/>
      <c r="HJ63" s="160"/>
      <c r="HK63" s="160"/>
      <c r="HL63" s="160"/>
      <c r="HM63" s="160"/>
      <c r="HN63" s="160"/>
      <c r="HO63" s="160"/>
      <c r="HP63" s="160"/>
      <c r="HQ63" s="160"/>
      <c r="HR63" s="160"/>
      <c r="HS63" s="160"/>
      <c r="HT63" s="160"/>
      <c r="HU63" s="160"/>
      <c r="HV63" s="160"/>
      <c r="HW63" s="160"/>
      <c r="HX63" s="160"/>
    </row>
    <row r="64" s="174" customFormat="1" ht="24" customHeight="1" spans="1:232">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0"/>
      <c r="BR64" s="160"/>
      <c r="BS64" s="160"/>
      <c r="BT64" s="160"/>
      <c r="BU64" s="160"/>
      <c r="BV64" s="160"/>
      <c r="BW64" s="160"/>
      <c r="BX64" s="160"/>
      <c r="BY64" s="160"/>
      <c r="BZ64" s="160"/>
      <c r="CA64" s="160"/>
      <c r="CB64" s="160"/>
      <c r="CC64" s="160"/>
      <c r="CD64" s="160"/>
      <c r="CE64" s="160"/>
      <c r="CF64" s="160"/>
      <c r="CG64" s="160"/>
      <c r="CH64" s="160"/>
      <c r="CI64" s="160"/>
      <c r="CJ64" s="160"/>
      <c r="CK64" s="160"/>
      <c r="CL64" s="160"/>
      <c r="CM64" s="160"/>
      <c r="CN64" s="160"/>
      <c r="CO64" s="160"/>
      <c r="CP64" s="160"/>
      <c r="CQ64" s="160"/>
      <c r="CR64" s="160"/>
      <c r="CS64" s="160"/>
      <c r="CT64" s="160"/>
      <c r="CU64" s="160"/>
      <c r="CV64" s="160"/>
      <c r="CW64" s="160"/>
      <c r="CX64" s="160"/>
      <c r="CY64" s="160"/>
      <c r="CZ64" s="160"/>
      <c r="DA64" s="160"/>
      <c r="DB64" s="160"/>
      <c r="DC64" s="160"/>
      <c r="DD64" s="160"/>
      <c r="DE64" s="160"/>
      <c r="DF64" s="160"/>
      <c r="DG64" s="160"/>
      <c r="DH64" s="160"/>
      <c r="DI64" s="160"/>
      <c r="DJ64" s="160"/>
      <c r="DK64" s="160"/>
      <c r="DL64" s="160"/>
      <c r="DM64" s="160"/>
      <c r="DN64" s="160"/>
      <c r="DO64" s="160"/>
      <c r="DP64" s="160"/>
      <c r="DQ64" s="160"/>
      <c r="DR64" s="160"/>
      <c r="DS64" s="160"/>
      <c r="DT64" s="160"/>
      <c r="DU64" s="160"/>
      <c r="DV64" s="160"/>
      <c r="DW64" s="160"/>
      <c r="DX64" s="160"/>
      <c r="DY64" s="160"/>
      <c r="DZ64" s="160"/>
      <c r="EA64" s="160"/>
      <c r="EB64" s="160"/>
      <c r="EC64" s="160"/>
      <c r="ED64" s="160"/>
      <c r="EE64" s="160"/>
      <c r="EF64" s="160"/>
      <c r="EG64" s="160"/>
      <c r="EH64" s="160"/>
      <c r="EI64" s="160"/>
      <c r="EJ64" s="160"/>
      <c r="EK64" s="160"/>
      <c r="EL64" s="160"/>
      <c r="EM64" s="160"/>
      <c r="EN64" s="160"/>
      <c r="EO64" s="160"/>
      <c r="EP64" s="160"/>
      <c r="EQ64" s="160"/>
      <c r="ER64" s="160"/>
      <c r="ES64" s="160"/>
      <c r="ET64" s="160"/>
      <c r="EU64" s="160"/>
      <c r="EV64" s="160"/>
      <c r="EW64" s="160"/>
      <c r="EX64" s="160"/>
      <c r="EY64" s="160"/>
      <c r="EZ64" s="160"/>
      <c r="FA64" s="160"/>
      <c r="FB64" s="160"/>
      <c r="FC64" s="160"/>
      <c r="FD64" s="160"/>
      <c r="FE64" s="160"/>
      <c r="FF64" s="160"/>
      <c r="FG64" s="160"/>
      <c r="FH64" s="160"/>
      <c r="FI64" s="160"/>
      <c r="FJ64" s="160"/>
      <c r="FK64" s="160"/>
      <c r="FL64" s="160"/>
      <c r="FM64" s="160"/>
      <c r="FN64" s="160"/>
      <c r="FO64" s="160"/>
      <c r="FP64" s="160"/>
      <c r="FQ64" s="160"/>
      <c r="FR64" s="160"/>
      <c r="FS64" s="160"/>
      <c r="FT64" s="160"/>
      <c r="FU64" s="160"/>
      <c r="FV64" s="160"/>
      <c r="FW64" s="160"/>
      <c r="FX64" s="160"/>
      <c r="FY64" s="160"/>
      <c r="FZ64" s="160"/>
      <c r="GA64" s="160"/>
      <c r="GB64" s="160"/>
      <c r="GC64" s="160"/>
      <c r="GD64" s="160"/>
      <c r="GE64" s="160"/>
      <c r="GF64" s="160"/>
      <c r="GG64" s="160"/>
      <c r="GH64" s="160"/>
      <c r="GI64" s="160"/>
      <c r="GJ64" s="160"/>
      <c r="GK64" s="160"/>
      <c r="GL64" s="160"/>
      <c r="GM64" s="160"/>
      <c r="GN64" s="160"/>
      <c r="GO64" s="160"/>
      <c r="GP64" s="160"/>
      <c r="GQ64" s="160"/>
      <c r="GR64" s="160"/>
      <c r="GS64" s="160"/>
      <c r="GT64" s="160"/>
      <c r="GU64" s="160"/>
      <c r="GV64" s="160"/>
      <c r="GW64" s="160"/>
      <c r="GX64" s="160"/>
      <c r="GY64" s="160"/>
      <c r="GZ64" s="160"/>
      <c r="HA64" s="160"/>
      <c r="HB64" s="160"/>
      <c r="HC64" s="160"/>
      <c r="HD64" s="160"/>
      <c r="HE64" s="160"/>
      <c r="HF64" s="160"/>
      <c r="HG64" s="160"/>
      <c r="HH64" s="160"/>
      <c r="HI64" s="160"/>
      <c r="HJ64" s="160"/>
      <c r="HK64" s="160"/>
      <c r="HL64" s="160"/>
      <c r="HM64" s="160"/>
      <c r="HN64" s="160"/>
      <c r="HO64" s="160"/>
      <c r="HP64" s="160"/>
      <c r="HQ64" s="160"/>
      <c r="HR64" s="160"/>
      <c r="HS64" s="160"/>
      <c r="HT64" s="160"/>
      <c r="HU64" s="160"/>
      <c r="HV64" s="160"/>
      <c r="HW64" s="160"/>
      <c r="HX64" s="160"/>
    </row>
    <row r="65" s="174" customFormat="1" ht="24" customHeight="1" spans="1:232">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0"/>
      <c r="BZ65" s="160"/>
      <c r="CA65" s="160"/>
      <c r="CB65" s="160"/>
      <c r="CC65" s="160"/>
      <c r="CD65" s="160"/>
      <c r="CE65" s="160"/>
      <c r="CF65" s="160"/>
      <c r="CG65" s="160"/>
      <c r="CH65" s="160"/>
      <c r="CI65" s="160"/>
      <c r="CJ65" s="160"/>
      <c r="CK65" s="160"/>
      <c r="CL65" s="160"/>
      <c r="CM65" s="160"/>
      <c r="CN65" s="160"/>
      <c r="CO65" s="160"/>
      <c r="CP65" s="160"/>
      <c r="CQ65" s="160"/>
      <c r="CR65" s="160"/>
      <c r="CS65" s="160"/>
      <c r="CT65" s="160"/>
      <c r="CU65" s="160"/>
      <c r="CV65" s="160"/>
      <c r="CW65" s="160"/>
      <c r="CX65" s="160"/>
      <c r="CY65" s="160"/>
      <c r="CZ65" s="160"/>
      <c r="DA65" s="160"/>
      <c r="DB65" s="160"/>
      <c r="DC65" s="160"/>
      <c r="DD65" s="160"/>
      <c r="DE65" s="160"/>
      <c r="DF65" s="160"/>
      <c r="DG65" s="160"/>
      <c r="DH65" s="160"/>
      <c r="DI65" s="160"/>
      <c r="DJ65" s="160"/>
      <c r="DK65" s="160"/>
      <c r="DL65" s="160"/>
      <c r="DM65" s="160"/>
      <c r="DN65" s="160"/>
      <c r="DO65" s="160"/>
      <c r="DP65" s="160"/>
      <c r="DQ65" s="160"/>
      <c r="DR65" s="160"/>
      <c r="DS65" s="160"/>
      <c r="DT65" s="160"/>
      <c r="DU65" s="160"/>
      <c r="DV65" s="160"/>
      <c r="DW65" s="160"/>
      <c r="DX65" s="160"/>
      <c r="DY65" s="160"/>
      <c r="DZ65" s="160"/>
      <c r="EA65" s="160"/>
      <c r="EB65" s="160"/>
      <c r="EC65" s="160"/>
      <c r="ED65" s="160"/>
      <c r="EE65" s="160"/>
      <c r="EF65" s="160"/>
      <c r="EG65" s="160"/>
      <c r="EH65" s="160"/>
      <c r="EI65" s="160"/>
      <c r="EJ65" s="160"/>
      <c r="EK65" s="160"/>
      <c r="EL65" s="160"/>
      <c r="EM65" s="160"/>
      <c r="EN65" s="160"/>
      <c r="EO65" s="160"/>
      <c r="EP65" s="160"/>
      <c r="EQ65" s="160"/>
      <c r="ER65" s="160"/>
      <c r="ES65" s="160"/>
      <c r="ET65" s="160"/>
      <c r="EU65" s="160"/>
      <c r="EV65" s="160"/>
      <c r="EW65" s="160"/>
      <c r="EX65" s="160"/>
      <c r="EY65" s="160"/>
      <c r="EZ65" s="160"/>
      <c r="FA65" s="160"/>
      <c r="FB65" s="160"/>
      <c r="FC65" s="160"/>
      <c r="FD65" s="160"/>
      <c r="FE65" s="160"/>
      <c r="FF65" s="160"/>
      <c r="FG65" s="160"/>
      <c r="FH65" s="160"/>
      <c r="FI65" s="160"/>
      <c r="FJ65" s="160"/>
      <c r="FK65" s="160"/>
      <c r="FL65" s="160"/>
      <c r="FM65" s="160"/>
      <c r="FN65" s="160"/>
      <c r="FO65" s="160"/>
      <c r="FP65" s="160"/>
      <c r="FQ65" s="160"/>
      <c r="FR65" s="160"/>
      <c r="FS65" s="160"/>
      <c r="FT65" s="160"/>
      <c r="FU65" s="160"/>
      <c r="FV65" s="160"/>
      <c r="FW65" s="160"/>
      <c r="FX65" s="160"/>
      <c r="FY65" s="160"/>
      <c r="FZ65" s="160"/>
      <c r="GA65" s="160"/>
      <c r="GB65" s="160"/>
      <c r="GC65" s="160"/>
      <c r="GD65" s="160"/>
      <c r="GE65" s="160"/>
      <c r="GF65" s="160"/>
      <c r="GG65" s="160"/>
      <c r="GH65" s="160"/>
      <c r="GI65" s="160"/>
      <c r="GJ65" s="160"/>
      <c r="GK65" s="160"/>
      <c r="GL65" s="160"/>
      <c r="GM65" s="160"/>
      <c r="GN65" s="160"/>
      <c r="GO65" s="160"/>
      <c r="GP65" s="160"/>
      <c r="GQ65" s="160"/>
      <c r="GR65" s="160"/>
      <c r="GS65" s="160"/>
      <c r="GT65" s="160"/>
      <c r="GU65" s="160"/>
      <c r="GV65" s="160"/>
      <c r="GW65" s="160"/>
      <c r="GX65" s="160"/>
      <c r="GY65" s="160"/>
      <c r="GZ65" s="160"/>
      <c r="HA65" s="160"/>
      <c r="HB65" s="160"/>
      <c r="HC65" s="160"/>
      <c r="HD65" s="160"/>
      <c r="HE65" s="160"/>
      <c r="HF65" s="160"/>
      <c r="HG65" s="160"/>
      <c r="HH65" s="160"/>
      <c r="HI65" s="160"/>
      <c r="HJ65" s="160"/>
      <c r="HK65" s="160"/>
      <c r="HL65" s="160"/>
      <c r="HM65" s="160"/>
      <c r="HN65" s="160"/>
      <c r="HO65" s="160"/>
      <c r="HP65" s="160"/>
      <c r="HQ65" s="160"/>
      <c r="HR65" s="160"/>
      <c r="HS65" s="160"/>
      <c r="HT65" s="160"/>
      <c r="HU65" s="160"/>
      <c r="HV65" s="160"/>
      <c r="HW65" s="160"/>
      <c r="HX65" s="160"/>
    </row>
    <row r="66" s="174" customFormat="1" ht="24" customHeight="1" spans="1:232">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60"/>
      <c r="BV66" s="160"/>
      <c r="BW66" s="160"/>
      <c r="BX66" s="160"/>
      <c r="BY66" s="160"/>
      <c r="BZ66" s="160"/>
      <c r="CA66" s="160"/>
      <c r="CB66" s="160"/>
      <c r="CC66" s="160"/>
      <c r="CD66" s="160"/>
      <c r="CE66" s="160"/>
      <c r="CF66" s="160"/>
      <c r="CG66" s="160"/>
      <c r="CH66" s="160"/>
      <c r="CI66" s="160"/>
      <c r="CJ66" s="160"/>
      <c r="CK66" s="160"/>
      <c r="CL66" s="160"/>
      <c r="CM66" s="160"/>
      <c r="CN66" s="160"/>
      <c r="CO66" s="160"/>
      <c r="CP66" s="160"/>
      <c r="CQ66" s="160"/>
      <c r="CR66" s="160"/>
      <c r="CS66" s="160"/>
      <c r="CT66" s="160"/>
      <c r="CU66" s="160"/>
      <c r="CV66" s="160"/>
      <c r="CW66" s="160"/>
      <c r="CX66" s="160"/>
      <c r="CY66" s="160"/>
      <c r="CZ66" s="160"/>
      <c r="DA66" s="160"/>
      <c r="DB66" s="160"/>
      <c r="DC66" s="160"/>
      <c r="DD66" s="160"/>
      <c r="DE66" s="160"/>
      <c r="DF66" s="160"/>
      <c r="DG66" s="160"/>
      <c r="DH66" s="160"/>
      <c r="DI66" s="160"/>
      <c r="DJ66" s="160"/>
      <c r="DK66" s="160"/>
      <c r="DL66" s="160"/>
      <c r="DM66" s="160"/>
      <c r="DN66" s="160"/>
      <c r="DO66" s="160"/>
      <c r="DP66" s="160"/>
      <c r="DQ66" s="160"/>
      <c r="DR66" s="160"/>
      <c r="DS66" s="160"/>
      <c r="DT66" s="160"/>
      <c r="DU66" s="160"/>
      <c r="DV66" s="160"/>
      <c r="DW66" s="160"/>
      <c r="DX66" s="160"/>
      <c r="DY66" s="160"/>
      <c r="DZ66" s="160"/>
      <c r="EA66" s="160"/>
      <c r="EB66" s="160"/>
      <c r="EC66" s="160"/>
      <c r="ED66" s="160"/>
      <c r="EE66" s="160"/>
      <c r="EF66" s="160"/>
      <c r="EG66" s="160"/>
      <c r="EH66" s="160"/>
      <c r="EI66" s="160"/>
      <c r="EJ66" s="160"/>
      <c r="EK66" s="160"/>
      <c r="EL66" s="160"/>
      <c r="EM66" s="160"/>
      <c r="EN66" s="160"/>
      <c r="EO66" s="160"/>
      <c r="EP66" s="160"/>
      <c r="EQ66" s="160"/>
      <c r="ER66" s="160"/>
      <c r="ES66" s="160"/>
      <c r="ET66" s="160"/>
      <c r="EU66" s="160"/>
      <c r="EV66" s="160"/>
      <c r="EW66" s="160"/>
      <c r="EX66" s="160"/>
      <c r="EY66" s="160"/>
      <c r="EZ66" s="160"/>
      <c r="FA66" s="160"/>
      <c r="FB66" s="160"/>
      <c r="FC66" s="160"/>
      <c r="FD66" s="160"/>
      <c r="FE66" s="160"/>
      <c r="FF66" s="160"/>
      <c r="FG66" s="160"/>
      <c r="FH66" s="160"/>
      <c r="FI66" s="160"/>
      <c r="FJ66" s="160"/>
      <c r="FK66" s="160"/>
      <c r="FL66" s="160"/>
      <c r="FM66" s="160"/>
      <c r="FN66" s="160"/>
      <c r="FO66" s="160"/>
      <c r="FP66" s="160"/>
      <c r="FQ66" s="160"/>
      <c r="FR66" s="160"/>
      <c r="FS66" s="160"/>
      <c r="FT66" s="160"/>
      <c r="FU66" s="160"/>
      <c r="FV66" s="160"/>
      <c r="FW66" s="160"/>
      <c r="FX66" s="160"/>
      <c r="FY66" s="160"/>
      <c r="FZ66" s="160"/>
      <c r="GA66" s="160"/>
      <c r="GB66" s="160"/>
      <c r="GC66" s="160"/>
      <c r="GD66" s="160"/>
      <c r="GE66" s="160"/>
      <c r="GF66" s="160"/>
      <c r="GG66" s="160"/>
      <c r="GH66" s="160"/>
      <c r="GI66" s="160"/>
      <c r="GJ66" s="160"/>
      <c r="GK66" s="160"/>
      <c r="GL66" s="160"/>
      <c r="GM66" s="160"/>
      <c r="GN66" s="160"/>
      <c r="GO66" s="160"/>
      <c r="GP66" s="160"/>
      <c r="GQ66" s="160"/>
      <c r="GR66" s="160"/>
      <c r="GS66" s="160"/>
      <c r="GT66" s="160"/>
      <c r="GU66" s="160"/>
      <c r="GV66" s="160"/>
      <c r="GW66" s="160"/>
      <c r="GX66" s="160"/>
      <c r="GY66" s="160"/>
      <c r="GZ66" s="160"/>
      <c r="HA66" s="160"/>
      <c r="HB66" s="160"/>
      <c r="HC66" s="160"/>
      <c r="HD66" s="160"/>
      <c r="HE66" s="160"/>
      <c r="HF66" s="160"/>
      <c r="HG66" s="160"/>
      <c r="HH66" s="160"/>
      <c r="HI66" s="160"/>
      <c r="HJ66" s="160"/>
      <c r="HK66" s="160"/>
      <c r="HL66" s="160"/>
      <c r="HM66" s="160"/>
      <c r="HN66" s="160"/>
      <c r="HO66" s="160"/>
      <c r="HP66" s="160"/>
      <c r="HQ66" s="160"/>
      <c r="HR66" s="160"/>
      <c r="HS66" s="160"/>
      <c r="HT66" s="160"/>
      <c r="HU66" s="160"/>
      <c r="HV66" s="160"/>
      <c r="HW66" s="160"/>
      <c r="HX66" s="160"/>
    </row>
    <row r="67" s="174" customFormat="1" ht="24" customHeight="1" spans="1:232">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c r="BM67" s="160"/>
      <c r="BN67" s="160"/>
      <c r="BO67" s="160"/>
      <c r="BP67" s="160"/>
      <c r="BQ67" s="160"/>
      <c r="BR67" s="160"/>
      <c r="BS67" s="160"/>
      <c r="BT67" s="160"/>
      <c r="BU67" s="160"/>
      <c r="BV67" s="160"/>
      <c r="BW67" s="160"/>
      <c r="BX67" s="160"/>
      <c r="BY67" s="160"/>
      <c r="BZ67" s="160"/>
      <c r="CA67" s="160"/>
      <c r="CB67" s="160"/>
      <c r="CC67" s="160"/>
      <c r="CD67" s="160"/>
      <c r="CE67" s="160"/>
      <c r="CF67" s="160"/>
      <c r="CG67" s="160"/>
      <c r="CH67" s="160"/>
      <c r="CI67" s="160"/>
      <c r="CJ67" s="160"/>
      <c r="CK67" s="160"/>
      <c r="CL67" s="160"/>
      <c r="CM67" s="160"/>
      <c r="CN67" s="160"/>
      <c r="CO67" s="160"/>
      <c r="CP67" s="160"/>
      <c r="CQ67" s="160"/>
      <c r="CR67" s="160"/>
      <c r="CS67" s="160"/>
      <c r="CT67" s="160"/>
      <c r="CU67" s="160"/>
      <c r="CV67" s="160"/>
      <c r="CW67" s="160"/>
      <c r="CX67" s="160"/>
      <c r="CY67" s="160"/>
      <c r="CZ67" s="160"/>
      <c r="DA67" s="160"/>
      <c r="DB67" s="160"/>
      <c r="DC67" s="160"/>
      <c r="DD67" s="160"/>
      <c r="DE67" s="160"/>
      <c r="DF67" s="160"/>
      <c r="DG67" s="160"/>
      <c r="DH67" s="160"/>
      <c r="DI67" s="160"/>
      <c r="DJ67" s="160"/>
      <c r="DK67" s="160"/>
      <c r="DL67" s="160"/>
      <c r="DM67" s="160"/>
      <c r="DN67" s="160"/>
      <c r="DO67" s="160"/>
      <c r="DP67" s="160"/>
      <c r="DQ67" s="160"/>
      <c r="DR67" s="160"/>
      <c r="DS67" s="160"/>
      <c r="DT67" s="160"/>
      <c r="DU67" s="160"/>
      <c r="DV67" s="160"/>
      <c r="DW67" s="160"/>
      <c r="DX67" s="160"/>
      <c r="DY67" s="160"/>
      <c r="DZ67" s="160"/>
      <c r="EA67" s="160"/>
      <c r="EB67" s="160"/>
      <c r="EC67" s="160"/>
      <c r="ED67" s="160"/>
      <c r="EE67" s="160"/>
      <c r="EF67" s="160"/>
      <c r="EG67" s="160"/>
      <c r="EH67" s="160"/>
      <c r="EI67" s="160"/>
      <c r="EJ67" s="160"/>
      <c r="EK67" s="160"/>
      <c r="EL67" s="160"/>
      <c r="EM67" s="160"/>
      <c r="EN67" s="160"/>
      <c r="EO67" s="160"/>
      <c r="EP67" s="160"/>
      <c r="EQ67" s="160"/>
      <c r="ER67" s="160"/>
      <c r="ES67" s="160"/>
      <c r="ET67" s="160"/>
      <c r="EU67" s="160"/>
      <c r="EV67" s="160"/>
      <c r="EW67" s="160"/>
      <c r="EX67" s="160"/>
      <c r="EY67" s="160"/>
      <c r="EZ67" s="160"/>
      <c r="FA67" s="160"/>
      <c r="FB67" s="160"/>
      <c r="FC67" s="160"/>
      <c r="FD67" s="160"/>
      <c r="FE67" s="160"/>
      <c r="FF67" s="160"/>
      <c r="FG67" s="160"/>
      <c r="FH67" s="160"/>
      <c r="FI67" s="160"/>
      <c r="FJ67" s="160"/>
      <c r="FK67" s="160"/>
      <c r="FL67" s="160"/>
      <c r="FM67" s="160"/>
      <c r="FN67" s="160"/>
      <c r="FO67" s="160"/>
      <c r="FP67" s="160"/>
      <c r="FQ67" s="160"/>
      <c r="FR67" s="160"/>
      <c r="FS67" s="160"/>
      <c r="FT67" s="160"/>
      <c r="FU67" s="160"/>
      <c r="FV67" s="160"/>
      <c r="FW67" s="160"/>
      <c r="FX67" s="160"/>
      <c r="FY67" s="160"/>
      <c r="FZ67" s="160"/>
      <c r="GA67" s="160"/>
      <c r="GB67" s="160"/>
      <c r="GC67" s="160"/>
      <c r="GD67" s="160"/>
      <c r="GE67" s="160"/>
      <c r="GF67" s="160"/>
      <c r="GG67" s="160"/>
      <c r="GH67" s="160"/>
      <c r="GI67" s="160"/>
      <c r="GJ67" s="160"/>
      <c r="GK67" s="160"/>
      <c r="GL67" s="160"/>
      <c r="GM67" s="160"/>
      <c r="GN67" s="160"/>
      <c r="GO67" s="160"/>
      <c r="GP67" s="160"/>
      <c r="GQ67" s="160"/>
      <c r="GR67" s="160"/>
      <c r="GS67" s="160"/>
      <c r="GT67" s="160"/>
      <c r="GU67" s="160"/>
      <c r="GV67" s="160"/>
      <c r="GW67" s="160"/>
      <c r="GX67" s="160"/>
      <c r="GY67" s="160"/>
      <c r="GZ67" s="160"/>
      <c r="HA67" s="160"/>
      <c r="HB67" s="160"/>
      <c r="HC67" s="160"/>
      <c r="HD67" s="160"/>
      <c r="HE67" s="160"/>
      <c r="HF67" s="160"/>
      <c r="HG67" s="160"/>
      <c r="HH67" s="160"/>
      <c r="HI67" s="160"/>
      <c r="HJ67" s="160"/>
      <c r="HK67" s="160"/>
      <c r="HL67" s="160"/>
      <c r="HM67" s="160"/>
      <c r="HN67" s="160"/>
      <c r="HO67" s="160"/>
      <c r="HP67" s="160"/>
      <c r="HQ67" s="160"/>
      <c r="HR67" s="160"/>
      <c r="HS67" s="160"/>
      <c r="HT67" s="160"/>
      <c r="HU67" s="160"/>
      <c r="HV67" s="160"/>
      <c r="HW67" s="160"/>
      <c r="HX67" s="160"/>
    </row>
    <row r="68" s="174" customFormat="1" ht="24" customHeight="1" spans="1:232">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c r="BM68" s="160"/>
      <c r="BN68" s="160"/>
      <c r="BO68" s="160"/>
      <c r="BP68" s="160"/>
      <c r="BQ68" s="160"/>
      <c r="BR68" s="160"/>
      <c r="BS68" s="160"/>
      <c r="BT68" s="160"/>
      <c r="BU68" s="160"/>
      <c r="BV68" s="160"/>
      <c r="BW68" s="160"/>
      <c r="BX68" s="160"/>
      <c r="BY68" s="160"/>
      <c r="BZ68" s="160"/>
      <c r="CA68" s="160"/>
      <c r="CB68" s="160"/>
      <c r="CC68" s="160"/>
      <c r="CD68" s="160"/>
      <c r="CE68" s="160"/>
      <c r="CF68" s="160"/>
      <c r="CG68" s="160"/>
      <c r="CH68" s="160"/>
      <c r="CI68" s="160"/>
      <c r="CJ68" s="160"/>
      <c r="CK68" s="160"/>
      <c r="CL68" s="160"/>
      <c r="CM68" s="160"/>
      <c r="CN68" s="160"/>
      <c r="CO68" s="160"/>
      <c r="CP68" s="160"/>
      <c r="CQ68" s="160"/>
      <c r="CR68" s="160"/>
      <c r="CS68" s="160"/>
      <c r="CT68" s="160"/>
      <c r="CU68" s="160"/>
      <c r="CV68" s="160"/>
      <c r="CW68" s="160"/>
      <c r="CX68" s="160"/>
      <c r="CY68" s="160"/>
      <c r="CZ68" s="160"/>
      <c r="DA68" s="160"/>
      <c r="DB68" s="160"/>
      <c r="DC68" s="160"/>
      <c r="DD68" s="160"/>
      <c r="DE68" s="160"/>
      <c r="DF68" s="160"/>
      <c r="DG68" s="160"/>
      <c r="DH68" s="160"/>
      <c r="DI68" s="160"/>
      <c r="DJ68" s="160"/>
      <c r="DK68" s="160"/>
      <c r="DL68" s="160"/>
      <c r="DM68" s="160"/>
      <c r="DN68" s="160"/>
      <c r="DO68" s="160"/>
      <c r="DP68" s="160"/>
      <c r="DQ68" s="160"/>
      <c r="DR68" s="160"/>
      <c r="DS68" s="160"/>
      <c r="DT68" s="160"/>
      <c r="DU68" s="160"/>
      <c r="DV68" s="160"/>
      <c r="DW68" s="160"/>
      <c r="DX68" s="160"/>
      <c r="DY68" s="160"/>
      <c r="DZ68" s="160"/>
      <c r="EA68" s="160"/>
      <c r="EB68" s="160"/>
      <c r="EC68" s="160"/>
      <c r="ED68" s="160"/>
      <c r="EE68" s="160"/>
      <c r="EF68" s="160"/>
      <c r="EG68" s="160"/>
      <c r="EH68" s="160"/>
      <c r="EI68" s="160"/>
      <c r="EJ68" s="160"/>
      <c r="EK68" s="160"/>
      <c r="EL68" s="160"/>
      <c r="EM68" s="160"/>
      <c r="EN68" s="160"/>
      <c r="EO68" s="160"/>
      <c r="EP68" s="160"/>
      <c r="EQ68" s="160"/>
      <c r="ER68" s="160"/>
      <c r="ES68" s="160"/>
      <c r="ET68" s="160"/>
      <c r="EU68" s="160"/>
      <c r="EV68" s="160"/>
      <c r="EW68" s="160"/>
      <c r="EX68" s="160"/>
      <c r="EY68" s="160"/>
      <c r="EZ68" s="160"/>
      <c r="FA68" s="160"/>
      <c r="FB68" s="160"/>
      <c r="FC68" s="160"/>
      <c r="FD68" s="160"/>
      <c r="FE68" s="160"/>
      <c r="FF68" s="160"/>
      <c r="FG68" s="160"/>
      <c r="FH68" s="160"/>
      <c r="FI68" s="160"/>
      <c r="FJ68" s="160"/>
      <c r="FK68" s="160"/>
      <c r="FL68" s="160"/>
      <c r="FM68" s="160"/>
      <c r="FN68" s="160"/>
      <c r="FO68" s="160"/>
      <c r="FP68" s="160"/>
      <c r="FQ68" s="160"/>
      <c r="FR68" s="160"/>
      <c r="FS68" s="160"/>
      <c r="FT68" s="160"/>
      <c r="FU68" s="160"/>
      <c r="FV68" s="160"/>
      <c r="FW68" s="160"/>
      <c r="FX68" s="160"/>
      <c r="FY68" s="160"/>
      <c r="FZ68" s="160"/>
      <c r="GA68" s="160"/>
      <c r="GB68" s="160"/>
      <c r="GC68" s="160"/>
      <c r="GD68" s="160"/>
      <c r="GE68" s="160"/>
      <c r="GF68" s="160"/>
      <c r="GG68" s="160"/>
      <c r="GH68" s="160"/>
      <c r="GI68" s="160"/>
      <c r="GJ68" s="160"/>
      <c r="GK68" s="160"/>
      <c r="GL68" s="160"/>
      <c r="GM68" s="160"/>
      <c r="GN68" s="160"/>
      <c r="GO68" s="160"/>
      <c r="GP68" s="160"/>
      <c r="GQ68" s="160"/>
      <c r="GR68" s="160"/>
      <c r="GS68" s="160"/>
      <c r="GT68" s="160"/>
      <c r="GU68" s="160"/>
      <c r="GV68" s="160"/>
      <c r="GW68" s="160"/>
      <c r="GX68" s="160"/>
      <c r="GY68" s="160"/>
      <c r="GZ68" s="160"/>
      <c r="HA68" s="160"/>
      <c r="HB68" s="160"/>
      <c r="HC68" s="160"/>
      <c r="HD68" s="160"/>
      <c r="HE68" s="160"/>
      <c r="HF68" s="160"/>
      <c r="HG68" s="160"/>
      <c r="HH68" s="160"/>
      <c r="HI68" s="160"/>
      <c r="HJ68" s="160"/>
      <c r="HK68" s="160"/>
      <c r="HL68" s="160"/>
      <c r="HM68" s="160"/>
      <c r="HN68" s="160"/>
      <c r="HO68" s="160"/>
      <c r="HP68" s="160"/>
      <c r="HQ68" s="160"/>
      <c r="HR68" s="160"/>
      <c r="HS68" s="160"/>
      <c r="HT68" s="160"/>
      <c r="HU68" s="160"/>
      <c r="HV68" s="160"/>
      <c r="HW68" s="160"/>
      <c r="HX68" s="160"/>
    </row>
    <row r="69" s="174" customFormat="1" ht="24" customHeight="1" spans="1:232">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0"/>
      <c r="BR69" s="160"/>
      <c r="BS69" s="160"/>
      <c r="BT69" s="160"/>
      <c r="BU69" s="160"/>
      <c r="BV69" s="160"/>
      <c r="BW69" s="160"/>
      <c r="BX69" s="160"/>
      <c r="BY69" s="160"/>
      <c r="BZ69" s="160"/>
      <c r="CA69" s="160"/>
      <c r="CB69" s="160"/>
      <c r="CC69" s="160"/>
      <c r="CD69" s="160"/>
      <c r="CE69" s="160"/>
      <c r="CF69" s="160"/>
      <c r="CG69" s="160"/>
      <c r="CH69" s="160"/>
      <c r="CI69" s="160"/>
      <c r="CJ69" s="160"/>
      <c r="CK69" s="160"/>
      <c r="CL69" s="160"/>
      <c r="CM69" s="160"/>
      <c r="CN69" s="160"/>
      <c r="CO69" s="160"/>
      <c r="CP69" s="160"/>
      <c r="CQ69" s="160"/>
      <c r="CR69" s="160"/>
      <c r="CS69" s="160"/>
      <c r="CT69" s="160"/>
      <c r="CU69" s="160"/>
      <c r="CV69" s="160"/>
      <c r="CW69" s="160"/>
      <c r="CX69" s="160"/>
      <c r="CY69" s="160"/>
      <c r="CZ69" s="160"/>
      <c r="DA69" s="160"/>
      <c r="DB69" s="160"/>
      <c r="DC69" s="160"/>
      <c r="DD69" s="160"/>
      <c r="DE69" s="160"/>
      <c r="DF69" s="160"/>
      <c r="DG69" s="160"/>
      <c r="DH69" s="160"/>
      <c r="DI69" s="160"/>
      <c r="DJ69" s="160"/>
      <c r="DK69" s="160"/>
      <c r="DL69" s="160"/>
      <c r="DM69" s="160"/>
      <c r="DN69" s="160"/>
      <c r="DO69" s="160"/>
      <c r="DP69" s="160"/>
      <c r="DQ69" s="160"/>
      <c r="DR69" s="160"/>
      <c r="DS69" s="160"/>
      <c r="DT69" s="160"/>
      <c r="DU69" s="160"/>
      <c r="DV69" s="160"/>
      <c r="DW69" s="160"/>
      <c r="DX69" s="160"/>
      <c r="DY69" s="160"/>
      <c r="DZ69" s="160"/>
      <c r="EA69" s="160"/>
      <c r="EB69" s="160"/>
      <c r="EC69" s="160"/>
      <c r="ED69" s="160"/>
      <c r="EE69" s="160"/>
      <c r="EF69" s="160"/>
      <c r="EG69" s="160"/>
      <c r="EH69" s="160"/>
      <c r="EI69" s="160"/>
      <c r="EJ69" s="160"/>
      <c r="EK69" s="160"/>
      <c r="EL69" s="160"/>
      <c r="EM69" s="160"/>
      <c r="EN69" s="160"/>
      <c r="EO69" s="160"/>
      <c r="EP69" s="160"/>
      <c r="EQ69" s="160"/>
      <c r="ER69" s="160"/>
      <c r="ES69" s="160"/>
      <c r="ET69" s="160"/>
      <c r="EU69" s="160"/>
      <c r="EV69" s="160"/>
      <c r="EW69" s="160"/>
      <c r="EX69" s="160"/>
      <c r="EY69" s="160"/>
      <c r="EZ69" s="160"/>
      <c r="FA69" s="160"/>
      <c r="FB69" s="160"/>
      <c r="FC69" s="160"/>
      <c r="FD69" s="160"/>
      <c r="FE69" s="160"/>
      <c r="FF69" s="160"/>
      <c r="FG69" s="160"/>
      <c r="FH69" s="160"/>
      <c r="FI69" s="160"/>
      <c r="FJ69" s="160"/>
      <c r="FK69" s="160"/>
      <c r="FL69" s="160"/>
      <c r="FM69" s="160"/>
      <c r="FN69" s="160"/>
      <c r="FO69" s="160"/>
      <c r="FP69" s="160"/>
      <c r="FQ69" s="160"/>
      <c r="FR69" s="160"/>
      <c r="FS69" s="160"/>
      <c r="FT69" s="160"/>
      <c r="FU69" s="160"/>
      <c r="FV69" s="160"/>
      <c r="FW69" s="160"/>
      <c r="FX69" s="160"/>
      <c r="FY69" s="160"/>
      <c r="FZ69" s="160"/>
      <c r="GA69" s="160"/>
      <c r="GB69" s="160"/>
      <c r="GC69" s="160"/>
      <c r="GD69" s="160"/>
      <c r="GE69" s="160"/>
      <c r="GF69" s="160"/>
      <c r="GG69" s="160"/>
      <c r="GH69" s="160"/>
      <c r="GI69" s="160"/>
      <c r="GJ69" s="160"/>
      <c r="GK69" s="160"/>
      <c r="GL69" s="160"/>
      <c r="GM69" s="160"/>
      <c r="GN69" s="160"/>
      <c r="GO69" s="160"/>
      <c r="GP69" s="160"/>
      <c r="GQ69" s="160"/>
      <c r="GR69" s="160"/>
      <c r="GS69" s="160"/>
      <c r="GT69" s="160"/>
      <c r="GU69" s="160"/>
      <c r="GV69" s="160"/>
      <c r="GW69" s="160"/>
      <c r="GX69" s="160"/>
      <c r="GY69" s="160"/>
      <c r="GZ69" s="160"/>
      <c r="HA69" s="160"/>
      <c r="HB69" s="160"/>
      <c r="HC69" s="160"/>
      <c r="HD69" s="160"/>
      <c r="HE69" s="160"/>
      <c r="HF69" s="160"/>
      <c r="HG69" s="160"/>
      <c r="HH69" s="160"/>
      <c r="HI69" s="160"/>
      <c r="HJ69" s="160"/>
      <c r="HK69" s="160"/>
      <c r="HL69" s="160"/>
      <c r="HM69" s="160"/>
      <c r="HN69" s="160"/>
      <c r="HO69" s="160"/>
      <c r="HP69" s="160"/>
      <c r="HQ69" s="160"/>
      <c r="HR69" s="160"/>
      <c r="HS69" s="160"/>
      <c r="HT69" s="160"/>
      <c r="HU69" s="160"/>
      <c r="HV69" s="160"/>
      <c r="HW69" s="160"/>
      <c r="HX69" s="160"/>
    </row>
    <row r="70" s="174" customFormat="1" ht="24" customHeight="1" spans="1:232">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0"/>
      <c r="BR70" s="160"/>
      <c r="BS70" s="160"/>
      <c r="BT70" s="160"/>
      <c r="BU70" s="160"/>
      <c r="BV70" s="160"/>
      <c r="BW70" s="160"/>
      <c r="BX70" s="160"/>
      <c r="BY70" s="160"/>
      <c r="BZ70" s="160"/>
      <c r="CA70" s="160"/>
      <c r="CB70" s="160"/>
      <c r="CC70" s="160"/>
      <c r="CD70" s="160"/>
      <c r="CE70" s="160"/>
      <c r="CF70" s="160"/>
      <c r="CG70" s="160"/>
      <c r="CH70" s="160"/>
      <c r="CI70" s="160"/>
      <c r="CJ70" s="160"/>
      <c r="CK70" s="160"/>
      <c r="CL70" s="160"/>
      <c r="CM70" s="160"/>
      <c r="CN70" s="160"/>
      <c r="CO70" s="160"/>
      <c r="CP70" s="160"/>
      <c r="CQ70" s="160"/>
      <c r="CR70" s="160"/>
      <c r="CS70" s="160"/>
      <c r="CT70" s="160"/>
      <c r="CU70" s="160"/>
      <c r="CV70" s="160"/>
      <c r="CW70" s="160"/>
      <c r="CX70" s="160"/>
      <c r="CY70" s="160"/>
      <c r="CZ70" s="160"/>
      <c r="DA70" s="160"/>
      <c r="DB70" s="160"/>
      <c r="DC70" s="160"/>
      <c r="DD70" s="160"/>
      <c r="DE70" s="160"/>
      <c r="DF70" s="160"/>
      <c r="DG70" s="160"/>
      <c r="DH70" s="160"/>
      <c r="DI70" s="160"/>
      <c r="DJ70" s="160"/>
      <c r="DK70" s="160"/>
      <c r="DL70" s="160"/>
      <c r="DM70" s="160"/>
      <c r="DN70" s="160"/>
      <c r="DO70" s="160"/>
      <c r="DP70" s="160"/>
      <c r="DQ70" s="160"/>
      <c r="DR70" s="160"/>
      <c r="DS70" s="160"/>
      <c r="DT70" s="160"/>
      <c r="DU70" s="160"/>
      <c r="DV70" s="160"/>
      <c r="DW70" s="160"/>
      <c r="DX70" s="160"/>
      <c r="DY70" s="160"/>
      <c r="DZ70" s="160"/>
      <c r="EA70" s="160"/>
      <c r="EB70" s="160"/>
      <c r="EC70" s="160"/>
      <c r="ED70" s="160"/>
      <c r="EE70" s="160"/>
      <c r="EF70" s="160"/>
      <c r="EG70" s="160"/>
      <c r="EH70" s="160"/>
      <c r="EI70" s="160"/>
      <c r="EJ70" s="160"/>
      <c r="EK70" s="160"/>
      <c r="EL70" s="160"/>
      <c r="EM70" s="160"/>
      <c r="EN70" s="160"/>
      <c r="EO70" s="160"/>
      <c r="EP70" s="160"/>
      <c r="EQ70" s="160"/>
      <c r="ER70" s="160"/>
      <c r="ES70" s="160"/>
      <c r="ET70" s="160"/>
      <c r="EU70" s="160"/>
      <c r="EV70" s="160"/>
      <c r="EW70" s="160"/>
      <c r="EX70" s="160"/>
      <c r="EY70" s="160"/>
      <c r="EZ70" s="160"/>
      <c r="FA70" s="160"/>
      <c r="FB70" s="160"/>
      <c r="FC70" s="160"/>
      <c r="FD70" s="160"/>
      <c r="FE70" s="160"/>
      <c r="FF70" s="160"/>
      <c r="FG70" s="160"/>
      <c r="FH70" s="160"/>
      <c r="FI70" s="160"/>
      <c r="FJ70" s="160"/>
      <c r="FK70" s="160"/>
      <c r="FL70" s="160"/>
      <c r="FM70" s="160"/>
      <c r="FN70" s="160"/>
      <c r="FO70" s="160"/>
      <c r="FP70" s="160"/>
      <c r="FQ70" s="160"/>
      <c r="FR70" s="160"/>
      <c r="FS70" s="160"/>
      <c r="FT70" s="160"/>
      <c r="FU70" s="160"/>
      <c r="FV70" s="160"/>
      <c r="FW70" s="160"/>
      <c r="FX70" s="160"/>
      <c r="FY70" s="160"/>
      <c r="FZ70" s="160"/>
      <c r="GA70" s="160"/>
      <c r="GB70" s="160"/>
      <c r="GC70" s="160"/>
      <c r="GD70" s="160"/>
      <c r="GE70" s="160"/>
      <c r="GF70" s="160"/>
      <c r="GG70" s="160"/>
      <c r="GH70" s="160"/>
      <c r="GI70" s="160"/>
      <c r="GJ70" s="160"/>
      <c r="GK70" s="160"/>
      <c r="GL70" s="160"/>
      <c r="GM70" s="160"/>
      <c r="GN70" s="160"/>
      <c r="GO70" s="160"/>
      <c r="GP70" s="160"/>
      <c r="GQ70" s="160"/>
      <c r="GR70" s="160"/>
      <c r="GS70" s="160"/>
      <c r="GT70" s="160"/>
      <c r="GU70" s="160"/>
      <c r="GV70" s="160"/>
      <c r="GW70" s="160"/>
      <c r="GX70" s="160"/>
      <c r="GY70" s="160"/>
      <c r="GZ70" s="160"/>
      <c r="HA70" s="160"/>
      <c r="HB70" s="160"/>
      <c r="HC70" s="160"/>
      <c r="HD70" s="160"/>
      <c r="HE70" s="160"/>
      <c r="HF70" s="160"/>
      <c r="HG70" s="160"/>
      <c r="HH70" s="160"/>
      <c r="HI70" s="160"/>
      <c r="HJ70" s="160"/>
      <c r="HK70" s="160"/>
      <c r="HL70" s="160"/>
      <c r="HM70" s="160"/>
      <c r="HN70" s="160"/>
      <c r="HO70" s="160"/>
      <c r="HP70" s="160"/>
      <c r="HQ70" s="160"/>
      <c r="HR70" s="160"/>
      <c r="HS70" s="160"/>
      <c r="HT70" s="160"/>
      <c r="HU70" s="160"/>
      <c r="HV70" s="160"/>
      <c r="HW70" s="160"/>
      <c r="HX70" s="160"/>
    </row>
    <row r="71" s="174" customFormat="1" ht="24" customHeight="1" spans="1:232">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60"/>
      <c r="BU71" s="160"/>
      <c r="BV71" s="160"/>
      <c r="BW71" s="160"/>
      <c r="BX71" s="160"/>
      <c r="BY71" s="160"/>
      <c r="BZ71" s="160"/>
      <c r="CA71" s="160"/>
      <c r="CB71" s="160"/>
      <c r="CC71" s="160"/>
      <c r="CD71" s="160"/>
      <c r="CE71" s="160"/>
      <c r="CF71" s="160"/>
      <c r="CG71" s="160"/>
      <c r="CH71" s="160"/>
      <c r="CI71" s="160"/>
      <c r="CJ71" s="160"/>
      <c r="CK71" s="160"/>
      <c r="CL71" s="160"/>
      <c r="CM71" s="160"/>
      <c r="CN71" s="160"/>
      <c r="CO71" s="160"/>
      <c r="CP71" s="160"/>
      <c r="CQ71" s="160"/>
      <c r="CR71" s="160"/>
      <c r="CS71" s="160"/>
      <c r="CT71" s="160"/>
      <c r="CU71" s="160"/>
      <c r="CV71" s="160"/>
      <c r="CW71" s="160"/>
      <c r="CX71" s="160"/>
      <c r="CY71" s="160"/>
      <c r="CZ71" s="160"/>
      <c r="DA71" s="160"/>
      <c r="DB71" s="160"/>
      <c r="DC71" s="160"/>
      <c r="DD71" s="160"/>
      <c r="DE71" s="160"/>
      <c r="DF71" s="160"/>
      <c r="DG71" s="160"/>
      <c r="DH71" s="160"/>
      <c r="DI71" s="160"/>
      <c r="DJ71" s="160"/>
      <c r="DK71" s="160"/>
      <c r="DL71" s="160"/>
      <c r="DM71" s="160"/>
      <c r="DN71" s="160"/>
      <c r="DO71" s="160"/>
      <c r="DP71" s="160"/>
      <c r="DQ71" s="160"/>
      <c r="DR71" s="160"/>
      <c r="DS71" s="160"/>
      <c r="DT71" s="160"/>
      <c r="DU71" s="160"/>
      <c r="DV71" s="160"/>
      <c r="DW71" s="160"/>
      <c r="DX71" s="160"/>
      <c r="DY71" s="160"/>
      <c r="DZ71" s="160"/>
      <c r="EA71" s="160"/>
      <c r="EB71" s="160"/>
      <c r="EC71" s="160"/>
      <c r="ED71" s="160"/>
      <c r="EE71" s="160"/>
      <c r="EF71" s="160"/>
      <c r="EG71" s="160"/>
      <c r="EH71" s="160"/>
      <c r="EI71" s="160"/>
      <c r="EJ71" s="160"/>
      <c r="EK71" s="160"/>
      <c r="EL71" s="160"/>
      <c r="EM71" s="160"/>
      <c r="EN71" s="160"/>
      <c r="EO71" s="160"/>
      <c r="EP71" s="160"/>
      <c r="EQ71" s="160"/>
      <c r="ER71" s="160"/>
      <c r="ES71" s="160"/>
      <c r="ET71" s="160"/>
      <c r="EU71" s="160"/>
      <c r="EV71" s="160"/>
      <c r="EW71" s="160"/>
      <c r="EX71" s="160"/>
      <c r="EY71" s="160"/>
      <c r="EZ71" s="160"/>
      <c r="FA71" s="160"/>
      <c r="FB71" s="160"/>
      <c r="FC71" s="160"/>
      <c r="FD71" s="160"/>
      <c r="FE71" s="160"/>
      <c r="FF71" s="160"/>
      <c r="FG71" s="160"/>
      <c r="FH71" s="160"/>
      <c r="FI71" s="160"/>
      <c r="FJ71" s="160"/>
      <c r="FK71" s="160"/>
      <c r="FL71" s="160"/>
      <c r="FM71" s="160"/>
      <c r="FN71" s="160"/>
      <c r="FO71" s="160"/>
      <c r="FP71" s="160"/>
      <c r="FQ71" s="160"/>
      <c r="FR71" s="160"/>
      <c r="FS71" s="160"/>
      <c r="FT71" s="160"/>
      <c r="FU71" s="160"/>
      <c r="FV71" s="160"/>
      <c r="FW71" s="160"/>
      <c r="FX71" s="160"/>
      <c r="FY71" s="160"/>
      <c r="FZ71" s="160"/>
      <c r="GA71" s="160"/>
      <c r="GB71" s="160"/>
      <c r="GC71" s="160"/>
      <c r="GD71" s="160"/>
      <c r="GE71" s="160"/>
      <c r="GF71" s="160"/>
      <c r="GG71" s="160"/>
      <c r="GH71" s="160"/>
      <c r="GI71" s="160"/>
      <c r="GJ71" s="160"/>
      <c r="GK71" s="160"/>
      <c r="GL71" s="160"/>
      <c r="GM71" s="160"/>
      <c r="GN71" s="160"/>
      <c r="GO71" s="160"/>
      <c r="GP71" s="160"/>
      <c r="GQ71" s="160"/>
      <c r="GR71" s="160"/>
      <c r="GS71" s="160"/>
      <c r="GT71" s="160"/>
      <c r="GU71" s="160"/>
      <c r="GV71" s="160"/>
      <c r="GW71" s="160"/>
      <c r="GX71" s="160"/>
      <c r="GY71" s="160"/>
      <c r="GZ71" s="160"/>
      <c r="HA71" s="160"/>
      <c r="HB71" s="160"/>
      <c r="HC71" s="160"/>
      <c r="HD71" s="160"/>
      <c r="HE71" s="160"/>
      <c r="HF71" s="160"/>
      <c r="HG71" s="160"/>
      <c r="HH71" s="160"/>
      <c r="HI71" s="160"/>
      <c r="HJ71" s="160"/>
      <c r="HK71" s="160"/>
      <c r="HL71" s="160"/>
      <c r="HM71" s="160"/>
      <c r="HN71" s="160"/>
      <c r="HO71" s="160"/>
      <c r="HP71" s="160"/>
      <c r="HQ71" s="160"/>
      <c r="HR71" s="160"/>
      <c r="HS71" s="160"/>
      <c r="HT71" s="160"/>
      <c r="HU71" s="160"/>
      <c r="HV71" s="160"/>
      <c r="HW71" s="160"/>
      <c r="HX71" s="160"/>
    </row>
    <row r="72" s="174" customFormat="1" ht="24" customHeight="1" spans="1:232">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60"/>
      <c r="BV72" s="160"/>
      <c r="BW72" s="160"/>
      <c r="BX72" s="160"/>
      <c r="BY72" s="160"/>
      <c r="BZ72" s="160"/>
      <c r="CA72" s="160"/>
      <c r="CB72" s="160"/>
      <c r="CC72" s="160"/>
      <c r="CD72" s="160"/>
      <c r="CE72" s="160"/>
      <c r="CF72" s="160"/>
      <c r="CG72" s="160"/>
      <c r="CH72" s="160"/>
      <c r="CI72" s="160"/>
      <c r="CJ72" s="160"/>
      <c r="CK72" s="160"/>
      <c r="CL72" s="160"/>
      <c r="CM72" s="160"/>
      <c r="CN72" s="160"/>
      <c r="CO72" s="160"/>
      <c r="CP72" s="160"/>
      <c r="CQ72" s="160"/>
      <c r="CR72" s="160"/>
      <c r="CS72" s="160"/>
      <c r="CT72" s="160"/>
      <c r="CU72" s="160"/>
      <c r="CV72" s="160"/>
      <c r="CW72" s="160"/>
      <c r="CX72" s="160"/>
      <c r="CY72" s="160"/>
      <c r="CZ72" s="160"/>
      <c r="DA72" s="160"/>
      <c r="DB72" s="160"/>
      <c r="DC72" s="160"/>
      <c r="DD72" s="160"/>
      <c r="DE72" s="160"/>
      <c r="DF72" s="160"/>
      <c r="DG72" s="160"/>
      <c r="DH72" s="160"/>
      <c r="DI72" s="160"/>
      <c r="DJ72" s="160"/>
      <c r="DK72" s="160"/>
      <c r="DL72" s="160"/>
      <c r="DM72" s="160"/>
      <c r="DN72" s="160"/>
      <c r="DO72" s="160"/>
      <c r="DP72" s="160"/>
      <c r="DQ72" s="160"/>
      <c r="DR72" s="160"/>
      <c r="DS72" s="160"/>
      <c r="DT72" s="160"/>
      <c r="DU72" s="160"/>
      <c r="DV72" s="160"/>
      <c r="DW72" s="160"/>
      <c r="DX72" s="160"/>
      <c r="DY72" s="160"/>
      <c r="DZ72" s="160"/>
      <c r="EA72" s="160"/>
      <c r="EB72" s="160"/>
      <c r="EC72" s="160"/>
      <c r="ED72" s="160"/>
      <c r="EE72" s="160"/>
      <c r="EF72" s="160"/>
      <c r="EG72" s="160"/>
      <c r="EH72" s="160"/>
      <c r="EI72" s="160"/>
      <c r="EJ72" s="160"/>
      <c r="EK72" s="160"/>
      <c r="EL72" s="160"/>
      <c r="EM72" s="160"/>
      <c r="EN72" s="160"/>
      <c r="EO72" s="160"/>
      <c r="EP72" s="160"/>
      <c r="EQ72" s="160"/>
      <c r="ER72" s="160"/>
      <c r="ES72" s="160"/>
      <c r="ET72" s="160"/>
      <c r="EU72" s="160"/>
      <c r="EV72" s="160"/>
      <c r="EW72" s="160"/>
      <c r="EX72" s="160"/>
      <c r="EY72" s="160"/>
      <c r="EZ72" s="160"/>
      <c r="FA72" s="160"/>
      <c r="FB72" s="160"/>
      <c r="FC72" s="160"/>
      <c r="FD72" s="160"/>
      <c r="FE72" s="160"/>
      <c r="FF72" s="160"/>
      <c r="FG72" s="160"/>
      <c r="FH72" s="160"/>
      <c r="FI72" s="160"/>
      <c r="FJ72" s="160"/>
      <c r="FK72" s="160"/>
      <c r="FL72" s="160"/>
      <c r="FM72" s="160"/>
      <c r="FN72" s="160"/>
      <c r="FO72" s="160"/>
      <c r="FP72" s="160"/>
      <c r="FQ72" s="160"/>
      <c r="FR72" s="160"/>
      <c r="FS72" s="160"/>
      <c r="FT72" s="160"/>
      <c r="FU72" s="160"/>
      <c r="FV72" s="160"/>
      <c r="FW72" s="160"/>
      <c r="FX72" s="160"/>
      <c r="FY72" s="160"/>
      <c r="FZ72" s="160"/>
      <c r="GA72" s="160"/>
      <c r="GB72" s="160"/>
      <c r="GC72" s="160"/>
      <c r="GD72" s="160"/>
      <c r="GE72" s="160"/>
      <c r="GF72" s="160"/>
      <c r="GG72" s="160"/>
      <c r="GH72" s="160"/>
      <c r="GI72" s="160"/>
      <c r="GJ72" s="160"/>
      <c r="GK72" s="160"/>
      <c r="GL72" s="160"/>
      <c r="GM72" s="160"/>
      <c r="GN72" s="160"/>
      <c r="GO72" s="160"/>
      <c r="GP72" s="160"/>
      <c r="GQ72" s="160"/>
      <c r="GR72" s="160"/>
      <c r="GS72" s="160"/>
      <c r="GT72" s="160"/>
      <c r="GU72" s="160"/>
      <c r="GV72" s="160"/>
      <c r="GW72" s="160"/>
      <c r="GX72" s="160"/>
      <c r="GY72" s="160"/>
      <c r="GZ72" s="160"/>
      <c r="HA72" s="160"/>
      <c r="HB72" s="160"/>
      <c r="HC72" s="160"/>
      <c r="HD72" s="160"/>
      <c r="HE72" s="160"/>
      <c r="HF72" s="160"/>
      <c r="HG72" s="160"/>
      <c r="HH72" s="160"/>
      <c r="HI72" s="160"/>
      <c r="HJ72" s="160"/>
      <c r="HK72" s="160"/>
      <c r="HL72" s="160"/>
      <c r="HM72" s="160"/>
      <c r="HN72" s="160"/>
      <c r="HO72" s="160"/>
      <c r="HP72" s="160"/>
      <c r="HQ72" s="160"/>
      <c r="HR72" s="160"/>
      <c r="HS72" s="160"/>
      <c r="HT72" s="160"/>
      <c r="HU72" s="160"/>
      <c r="HV72" s="160"/>
      <c r="HW72" s="160"/>
      <c r="HX72" s="160"/>
    </row>
    <row r="73" s="174" customFormat="1" ht="24" customHeight="1" spans="1:232">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c r="BM73" s="160"/>
      <c r="BN73" s="160"/>
      <c r="BO73" s="160"/>
      <c r="BP73" s="160"/>
      <c r="BQ73" s="160"/>
      <c r="BR73" s="160"/>
      <c r="BS73" s="160"/>
      <c r="BT73" s="160"/>
      <c r="BU73" s="160"/>
      <c r="BV73" s="160"/>
      <c r="BW73" s="160"/>
      <c r="BX73" s="160"/>
      <c r="BY73" s="160"/>
      <c r="BZ73" s="160"/>
      <c r="CA73" s="160"/>
      <c r="CB73" s="160"/>
      <c r="CC73" s="160"/>
      <c r="CD73" s="160"/>
      <c r="CE73" s="160"/>
      <c r="CF73" s="160"/>
      <c r="CG73" s="160"/>
      <c r="CH73" s="160"/>
      <c r="CI73" s="160"/>
      <c r="CJ73" s="160"/>
      <c r="CK73" s="160"/>
      <c r="CL73" s="160"/>
      <c r="CM73" s="160"/>
      <c r="CN73" s="160"/>
      <c r="CO73" s="160"/>
      <c r="CP73" s="160"/>
      <c r="CQ73" s="160"/>
      <c r="CR73" s="160"/>
      <c r="CS73" s="160"/>
      <c r="CT73" s="160"/>
      <c r="CU73" s="160"/>
      <c r="CV73" s="160"/>
      <c r="CW73" s="160"/>
      <c r="CX73" s="160"/>
      <c r="CY73" s="160"/>
      <c r="CZ73" s="160"/>
      <c r="DA73" s="160"/>
      <c r="DB73" s="160"/>
      <c r="DC73" s="160"/>
      <c r="DD73" s="160"/>
      <c r="DE73" s="160"/>
      <c r="DF73" s="160"/>
      <c r="DG73" s="160"/>
      <c r="DH73" s="160"/>
      <c r="DI73" s="160"/>
      <c r="DJ73" s="160"/>
      <c r="DK73" s="160"/>
      <c r="DL73" s="160"/>
      <c r="DM73" s="160"/>
      <c r="DN73" s="160"/>
      <c r="DO73" s="160"/>
      <c r="DP73" s="160"/>
      <c r="DQ73" s="160"/>
      <c r="DR73" s="160"/>
      <c r="DS73" s="160"/>
      <c r="DT73" s="160"/>
      <c r="DU73" s="160"/>
      <c r="DV73" s="160"/>
      <c r="DW73" s="160"/>
      <c r="DX73" s="160"/>
      <c r="DY73" s="160"/>
      <c r="DZ73" s="160"/>
      <c r="EA73" s="160"/>
      <c r="EB73" s="160"/>
      <c r="EC73" s="160"/>
      <c r="ED73" s="160"/>
      <c r="EE73" s="160"/>
      <c r="EF73" s="160"/>
      <c r="EG73" s="160"/>
      <c r="EH73" s="160"/>
      <c r="EI73" s="160"/>
      <c r="EJ73" s="160"/>
      <c r="EK73" s="160"/>
      <c r="EL73" s="160"/>
      <c r="EM73" s="160"/>
      <c r="EN73" s="160"/>
      <c r="EO73" s="160"/>
      <c r="EP73" s="160"/>
      <c r="EQ73" s="160"/>
      <c r="ER73" s="160"/>
      <c r="ES73" s="160"/>
      <c r="ET73" s="160"/>
      <c r="EU73" s="160"/>
      <c r="EV73" s="160"/>
      <c r="EW73" s="160"/>
      <c r="EX73" s="160"/>
      <c r="EY73" s="160"/>
      <c r="EZ73" s="160"/>
      <c r="FA73" s="160"/>
      <c r="FB73" s="160"/>
      <c r="FC73" s="160"/>
      <c r="FD73" s="160"/>
      <c r="FE73" s="160"/>
      <c r="FF73" s="160"/>
      <c r="FG73" s="160"/>
      <c r="FH73" s="160"/>
      <c r="FI73" s="160"/>
      <c r="FJ73" s="160"/>
      <c r="FK73" s="160"/>
      <c r="FL73" s="160"/>
      <c r="FM73" s="160"/>
      <c r="FN73" s="160"/>
      <c r="FO73" s="160"/>
      <c r="FP73" s="160"/>
      <c r="FQ73" s="160"/>
      <c r="FR73" s="160"/>
      <c r="FS73" s="160"/>
      <c r="FT73" s="160"/>
      <c r="FU73" s="160"/>
      <c r="FV73" s="160"/>
      <c r="FW73" s="160"/>
      <c r="FX73" s="160"/>
      <c r="FY73" s="160"/>
      <c r="FZ73" s="160"/>
      <c r="GA73" s="160"/>
      <c r="GB73" s="160"/>
      <c r="GC73" s="160"/>
      <c r="GD73" s="160"/>
      <c r="GE73" s="160"/>
      <c r="GF73" s="160"/>
      <c r="GG73" s="160"/>
      <c r="GH73" s="160"/>
      <c r="GI73" s="160"/>
      <c r="GJ73" s="160"/>
      <c r="GK73" s="160"/>
      <c r="GL73" s="160"/>
      <c r="GM73" s="160"/>
      <c r="GN73" s="160"/>
      <c r="GO73" s="160"/>
      <c r="GP73" s="160"/>
      <c r="GQ73" s="160"/>
      <c r="GR73" s="160"/>
      <c r="GS73" s="160"/>
      <c r="GT73" s="160"/>
      <c r="GU73" s="160"/>
      <c r="GV73" s="160"/>
      <c r="GW73" s="160"/>
      <c r="GX73" s="160"/>
      <c r="GY73" s="160"/>
      <c r="GZ73" s="160"/>
      <c r="HA73" s="160"/>
      <c r="HB73" s="160"/>
      <c r="HC73" s="160"/>
      <c r="HD73" s="160"/>
      <c r="HE73" s="160"/>
      <c r="HF73" s="160"/>
      <c r="HG73" s="160"/>
      <c r="HH73" s="160"/>
      <c r="HI73" s="160"/>
      <c r="HJ73" s="160"/>
      <c r="HK73" s="160"/>
      <c r="HL73" s="160"/>
      <c r="HM73" s="160"/>
      <c r="HN73" s="160"/>
      <c r="HO73" s="160"/>
      <c r="HP73" s="160"/>
      <c r="HQ73" s="160"/>
      <c r="HR73" s="160"/>
      <c r="HS73" s="160"/>
      <c r="HT73" s="160"/>
      <c r="HU73" s="160"/>
      <c r="HV73" s="160"/>
      <c r="HW73" s="160"/>
      <c r="HX73" s="160"/>
    </row>
    <row r="74" s="174" customFormat="1" ht="24" customHeight="1" spans="1:232">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0"/>
      <c r="BZ74" s="160"/>
      <c r="CA74" s="160"/>
      <c r="CB74" s="160"/>
      <c r="CC74" s="160"/>
      <c r="CD74" s="160"/>
      <c r="CE74" s="160"/>
      <c r="CF74" s="160"/>
      <c r="CG74" s="160"/>
      <c r="CH74" s="160"/>
      <c r="CI74" s="160"/>
      <c r="CJ74" s="160"/>
      <c r="CK74" s="160"/>
      <c r="CL74" s="160"/>
      <c r="CM74" s="160"/>
      <c r="CN74" s="160"/>
      <c r="CO74" s="160"/>
      <c r="CP74" s="160"/>
      <c r="CQ74" s="160"/>
      <c r="CR74" s="160"/>
      <c r="CS74" s="160"/>
      <c r="CT74" s="160"/>
      <c r="CU74" s="160"/>
      <c r="CV74" s="160"/>
      <c r="CW74" s="160"/>
      <c r="CX74" s="160"/>
      <c r="CY74" s="160"/>
      <c r="CZ74" s="160"/>
      <c r="DA74" s="160"/>
      <c r="DB74" s="160"/>
      <c r="DC74" s="160"/>
      <c r="DD74" s="160"/>
      <c r="DE74" s="160"/>
      <c r="DF74" s="160"/>
      <c r="DG74" s="160"/>
      <c r="DH74" s="160"/>
      <c r="DI74" s="160"/>
      <c r="DJ74" s="160"/>
      <c r="DK74" s="160"/>
      <c r="DL74" s="160"/>
      <c r="DM74" s="160"/>
      <c r="DN74" s="160"/>
      <c r="DO74" s="160"/>
      <c r="DP74" s="160"/>
      <c r="DQ74" s="160"/>
      <c r="DR74" s="160"/>
      <c r="DS74" s="160"/>
      <c r="DT74" s="160"/>
      <c r="DU74" s="160"/>
      <c r="DV74" s="160"/>
      <c r="DW74" s="160"/>
      <c r="DX74" s="160"/>
      <c r="DY74" s="160"/>
      <c r="DZ74" s="160"/>
      <c r="EA74" s="160"/>
      <c r="EB74" s="160"/>
      <c r="EC74" s="160"/>
      <c r="ED74" s="160"/>
      <c r="EE74" s="160"/>
      <c r="EF74" s="160"/>
      <c r="EG74" s="160"/>
      <c r="EH74" s="160"/>
      <c r="EI74" s="160"/>
      <c r="EJ74" s="160"/>
      <c r="EK74" s="160"/>
      <c r="EL74" s="160"/>
      <c r="EM74" s="160"/>
      <c r="EN74" s="160"/>
      <c r="EO74" s="160"/>
      <c r="EP74" s="160"/>
      <c r="EQ74" s="160"/>
      <c r="ER74" s="160"/>
      <c r="ES74" s="160"/>
      <c r="ET74" s="160"/>
      <c r="EU74" s="160"/>
      <c r="EV74" s="160"/>
      <c r="EW74" s="160"/>
      <c r="EX74" s="160"/>
      <c r="EY74" s="160"/>
      <c r="EZ74" s="160"/>
      <c r="FA74" s="160"/>
      <c r="FB74" s="160"/>
      <c r="FC74" s="160"/>
      <c r="FD74" s="160"/>
      <c r="FE74" s="160"/>
      <c r="FF74" s="160"/>
      <c r="FG74" s="160"/>
      <c r="FH74" s="160"/>
      <c r="FI74" s="160"/>
      <c r="FJ74" s="160"/>
      <c r="FK74" s="160"/>
      <c r="FL74" s="160"/>
      <c r="FM74" s="160"/>
      <c r="FN74" s="160"/>
      <c r="FO74" s="160"/>
      <c r="FP74" s="160"/>
      <c r="FQ74" s="160"/>
      <c r="FR74" s="160"/>
      <c r="FS74" s="160"/>
      <c r="FT74" s="160"/>
      <c r="FU74" s="160"/>
      <c r="FV74" s="160"/>
      <c r="FW74" s="160"/>
      <c r="FX74" s="160"/>
      <c r="FY74" s="160"/>
      <c r="FZ74" s="160"/>
      <c r="GA74" s="160"/>
      <c r="GB74" s="160"/>
      <c r="GC74" s="160"/>
      <c r="GD74" s="160"/>
      <c r="GE74" s="160"/>
      <c r="GF74" s="160"/>
      <c r="GG74" s="160"/>
      <c r="GH74" s="160"/>
      <c r="GI74" s="160"/>
      <c r="GJ74" s="160"/>
      <c r="GK74" s="160"/>
      <c r="GL74" s="160"/>
      <c r="GM74" s="160"/>
      <c r="GN74" s="160"/>
      <c r="GO74" s="160"/>
      <c r="GP74" s="160"/>
      <c r="GQ74" s="160"/>
      <c r="GR74" s="160"/>
      <c r="GS74" s="160"/>
      <c r="GT74" s="160"/>
      <c r="GU74" s="160"/>
      <c r="GV74" s="160"/>
      <c r="GW74" s="160"/>
      <c r="GX74" s="160"/>
      <c r="GY74" s="160"/>
      <c r="GZ74" s="160"/>
      <c r="HA74" s="160"/>
      <c r="HB74" s="160"/>
      <c r="HC74" s="160"/>
      <c r="HD74" s="160"/>
      <c r="HE74" s="160"/>
      <c r="HF74" s="160"/>
      <c r="HG74" s="160"/>
      <c r="HH74" s="160"/>
      <c r="HI74" s="160"/>
      <c r="HJ74" s="160"/>
      <c r="HK74" s="160"/>
      <c r="HL74" s="160"/>
      <c r="HM74" s="160"/>
      <c r="HN74" s="160"/>
      <c r="HO74" s="160"/>
      <c r="HP74" s="160"/>
      <c r="HQ74" s="160"/>
      <c r="HR74" s="160"/>
      <c r="HS74" s="160"/>
      <c r="HT74" s="160"/>
      <c r="HU74" s="160"/>
      <c r="HV74" s="160"/>
      <c r="HW74" s="160"/>
      <c r="HX74" s="160"/>
    </row>
    <row r="75" s="174" customFormat="1" ht="24" customHeight="1" spans="1:232">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0"/>
      <c r="CA75" s="160"/>
      <c r="CB75" s="160"/>
      <c r="CC75" s="160"/>
      <c r="CD75" s="160"/>
      <c r="CE75" s="160"/>
      <c r="CF75" s="160"/>
      <c r="CG75" s="160"/>
      <c r="CH75" s="160"/>
      <c r="CI75" s="160"/>
      <c r="CJ75" s="160"/>
      <c r="CK75" s="160"/>
      <c r="CL75" s="160"/>
      <c r="CM75" s="160"/>
      <c r="CN75" s="160"/>
      <c r="CO75" s="160"/>
      <c r="CP75" s="160"/>
      <c r="CQ75" s="160"/>
      <c r="CR75" s="160"/>
      <c r="CS75" s="160"/>
      <c r="CT75" s="160"/>
      <c r="CU75" s="160"/>
      <c r="CV75" s="160"/>
      <c r="CW75" s="160"/>
      <c r="CX75" s="160"/>
      <c r="CY75" s="160"/>
      <c r="CZ75" s="160"/>
      <c r="DA75" s="160"/>
      <c r="DB75" s="160"/>
      <c r="DC75" s="160"/>
      <c r="DD75" s="160"/>
      <c r="DE75" s="160"/>
      <c r="DF75" s="160"/>
      <c r="DG75" s="160"/>
      <c r="DH75" s="160"/>
      <c r="DI75" s="160"/>
      <c r="DJ75" s="160"/>
      <c r="DK75" s="160"/>
      <c r="DL75" s="160"/>
      <c r="DM75" s="160"/>
      <c r="DN75" s="160"/>
      <c r="DO75" s="160"/>
      <c r="DP75" s="160"/>
      <c r="DQ75" s="160"/>
      <c r="DR75" s="160"/>
      <c r="DS75" s="160"/>
      <c r="DT75" s="160"/>
      <c r="DU75" s="160"/>
      <c r="DV75" s="160"/>
      <c r="DW75" s="160"/>
      <c r="DX75" s="160"/>
      <c r="DY75" s="160"/>
      <c r="DZ75" s="160"/>
      <c r="EA75" s="160"/>
      <c r="EB75" s="160"/>
      <c r="EC75" s="160"/>
      <c r="ED75" s="160"/>
      <c r="EE75" s="160"/>
      <c r="EF75" s="160"/>
      <c r="EG75" s="160"/>
      <c r="EH75" s="160"/>
      <c r="EI75" s="160"/>
      <c r="EJ75" s="160"/>
      <c r="EK75" s="160"/>
      <c r="EL75" s="160"/>
      <c r="EM75" s="160"/>
      <c r="EN75" s="160"/>
      <c r="EO75" s="160"/>
      <c r="EP75" s="160"/>
      <c r="EQ75" s="160"/>
      <c r="ER75" s="160"/>
      <c r="ES75" s="160"/>
      <c r="ET75" s="160"/>
      <c r="EU75" s="160"/>
      <c r="EV75" s="160"/>
      <c r="EW75" s="160"/>
      <c r="EX75" s="160"/>
      <c r="EY75" s="160"/>
      <c r="EZ75" s="160"/>
      <c r="FA75" s="160"/>
      <c r="FB75" s="160"/>
      <c r="FC75" s="160"/>
      <c r="FD75" s="160"/>
      <c r="FE75" s="160"/>
      <c r="FF75" s="160"/>
      <c r="FG75" s="160"/>
      <c r="FH75" s="160"/>
      <c r="FI75" s="160"/>
      <c r="FJ75" s="160"/>
      <c r="FK75" s="160"/>
      <c r="FL75" s="160"/>
      <c r="FM75" s="160"/>
      <c r="FN75" s="160"/>
      <c r="FO75" s="160"/>
      <c r="FP75" s="160"/>
      <c r="FQ75" s="160"/>
      <c r="FR75" s="160"/>
      <c r="FS75" s="160"/>
      <c r="FT75" s="160"/>
      <c r="FU75" s="160"/>
      <c r="FV75" s="160"/>
      <c r="FW75" s="160"/>
      <c r="FX75" s="160"/>
      <c r="FY75" s="160"/>
      <c r="FZ75" s="160"/>
      <c r="GA75" s="160"/>
      <c r="GB75" s="160"/>
      <c r="GC75" s="160"/>
      <c r="GD75" s="160"/>
      <c r="GE75" s="160"/>
      <c r="GF75" s="160"/>
      <c r="GG75" s="160"/>
      <c r="GH75" s="160"/>
      <c r="GI75" s="160"/>
      <c r="GJ75" s="160"/>
      <c r="GK75" s="160"/>
      <c r="GL75" s="160"/>
      <c r="GM75" s="160"/>
      <c r="GN75" s="160"/>
      <c r="GO75" s="160"/>
      <c r="GP75" s="160"/>
      <c r="GQ75" s="160"/>
      <c r="GR75" s="160"/>
      <c r="GS75" s="160"/>
      <c r="GT75" s="160"/>
      <c r="GU75" s="160"/>
      <c r="GV75" s="160"/>
      <c r="GW75" s="160"/>
      <c r="GX75" s="160"/>
      <c r="GY75" s="160"/>
      <c r="GZ75" s="160"/>
      <c r="HA75" s="160"/>
      <c r="HB75" s="160"/>
      <c r="HC75" s="160"/>
      <c r="HD75" s="160"/>
      <c r="HE75" s="160"/>
      <c r="HF75" s="160"/>
      <c r="HG75" s="160"/>
      <c r="HH75" s="160"/>
      <c r="HI75" s="160"/>
      <c r="HJ75" s="160"/>
      <c r="HK75" s="160"/>
      <c r="HL75" s="160"/>
      <c r="HM75" s="160"/>
      <c r="HN75" s="160"/>
      <c r="HO75" s="160"/>
      <c r="HP75" s="160"/>
      <c r="HQ75" s="160"/>
      <c r="HR75" s="160"/>
      <c r="HS75" s="160"/>
      <c r="HT75" s="160"/>
      <c r="HU75" s="160"/>
      <c r="HV75" s="160"/>
      <c r="HW75" s="160"/>
      <c r="HX75" s="160"/>
    </row>
    <row r="76" s="174" customFormat="1" ht="24" customHeight="1" spans="1:232">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0"/>
      <c r="DB76" s="160"/>
      <c r="DC76" s="160"/>
      <c r="DD76" s="160"/>
      <c r="DE76" s="160"/>
      <c r="DF76" s="160"/>
      <c r="DG76" s="160"/>
      <c r="DH76" s="160"/>
      <c r="DI76" s="160"/>
      <c r="DJ76" s="160"/>
      <c r="DK76" s="160"/>
      <c r="DL76" s="160"/>
      <c r="DM76" s="160"/>
      <c r="DN76" s="160"/>
      <c r="DO76" s="160"/>
      <c r="DP76" s="160"/>
      <c r="DQ76" s="160"/>
      <c r="DR76" s="160"/>
      <c r="DS76" s="160"/>
      <c r="DT76" s="160"/>
      <c r="DU76" s="160"/>
      <c r="DV76" s="160"/>
      <c r="DW76" s="160"/>
      <c r="DX76" s="160"/>
      <c r="DY76" s="160"/>
      <c r="DZ76" s="160"/>
      <c r="EA76" s="160"/>
      <c r="EB76" s="160"/>
      <c r="EC76" s="160"/>
      <c r="ED76" s="160"/>
      <c r="EE76" s="160"/>
      <c r="EF76" s="160"/>
      <c r="EG76" s="160"/>
      <c r="EH76" s="160"/>
      <c r="EI76" s="160"/>
      <c r="EJ76" s="160"/>
      <c r="EK76" s="160"/>
      <c r="EL76" s="160"/>
      <c r="EM76" s="160"/>
      <c r="EN76" s="160"/>
      <c r="EO76" s="160"/>
      <c r="EP76" s="160"/>
      <c r="EQ76" s="160"/>
      <c r="ER76" s="160"/>
      <c r="ES76" s="160"/>
      <c r="ET76" s="160"/>
      <c r="EU76" s="160"/>
      <c r="EV76" s="160"/>
      <c r="EW76" s="160"/>
      <c r="EX76" s="160"/>
      <c r="EY76" s="160"/>
      <c r="EZ76" s="160"/>
      <c r="FA76" s="160"/>
      <c r="FB76" s="160"/>
      <c r="FC76" s="160"/>
      <c r="FD76" s="160"/>
      <c r="FE76" s="160"/>
      <c r="FF76" s="160"/>
      <c r="FG76" s="160"/>
      <c r="FH76" s="160"/>
      <c r="FI76" s="160"/>
      <c r="FJ76" s="160"/>
      <c r="FK76" s="160"/>
      <c r="FL76" s="160"/>
      <c r="FM76" s="160"/>
      <c r="FN76" s="160"/>
      <c r="FO76" s="160"/>
      <c r="FP76" s="160"/>
      <c r="FQ76" s="160"/>
      <c r="FR76" s="160"/>
      <c r="FS76" s="160"/>
      <c r="FT76" s="160"/>
      <c r="FU76" s="160"/>
      <c r="FV76" s="160"/>
      <c r="FW76" s="160"/>
      <c r="FX76" s="160"/>
      <c r="FY76" s="160"/>
      <c r="FZ76" s="160"/>
      <c r="GA76" s="160"/>
      <c r="GB76" s="160"/>
      <c r="GC76" s="160"/>
      <c r="GD76" s="160"/>
      <c r="GE76" s="160"/>
      <c r="GF76" s="160"/>
      <c r="GG76" s="160"/>
      <c r="GH76" s="160"/>
      <c r="GI76" s="160"/>
      <c r="GJ76" s="160"/>
      <c r="GK76" s="160"/>
      <c r="GL76" s="160"/>
      <c r="GM76" s="160"/>
      <c r="GN76" s="160"/>
      <c r="GO76" s="160"/>
      <c r="GP76" s="160"/>
      <c r="GQ76" s="160"/>
      <c r="GR76" s="160"/>
      <c r="GS76" s="160"/>
      <c r="GT76" s="160"/>
      <c r="GU76" s="160"/>
      <c r="GV76" s="160"/>
      <c r="GW76" s="160"/>
      <c r="GX76" s="160"/>
      <c r="GY76" s="160"/>
      <c r="GZ76" s="160"/>
      <c r="HA76" s="160"/>
      <c r="HB76" s="160"/>
      <c r="HC76" s="160"/>
      <c r="HD76" s="160"/>
      <c r="HE76" s="160"/>
      <c r="HF76" s="160"/>
      <c r="HG76" s="160"/>
      <c r="HH76" s="160"/>
      <c r="HI76" s="160"/>
      <c r="HJ76" s="160"/>
      <c r="HK76" s="160"/>
      <c r="HL76" s="160"/>
      <c r="HM76" s="160"/>
      <c r="HN76" s="160"/>
      <c r="HO76" s="160"/>
      <c r="HP76" s="160"/>
      <c r="HQ76" s="160"/>
      <c r="HR76" s="160"/>
      <c r="HS76" s="160"/>
      <c r="HT76" s="160"/>
      <c r="HU76" s="160"/>
      <c r="HV76" s="160"/>
      <c r="HW76" s="160"/>
      <c r="HX76" s="160"/>
    </row>
    <row r="77" s="174" customFormat="1" ht="24" customHeight="1" spans="1:232">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0"/>
      <c r="CA77" s="160"/>
      <c r="CB77" s="160"/>
      <c r="CC77" s="160"/>
      <c r="CD77" s="160"/>
      <c r="CE77" s="160"/>
      <c r="CF77" s="160"/>
      <c r="CG77" s="160"/>
      <c r="CH77" s="160"/>
      <c r="CI77" s="160"/>
      <c r="CJ77" s="160"/>
      <c r="CK77" s="160"/>
      <c r="CL77" s="160"/>
      <c r="CM77" s="160"/>
      <c r="CN77" s="160"/>
      <c r="CO77" s="160"/>
      <c r="CP77" s="160"/>
      <c r="CQ77" s="160"/>
      <c r="CR77" s="160"/>
      <c r="CS77" s="160"/>
      <c r="CT77" s="160"/>
      <c r="CU77" s="160"/>
      <c r="CV77" s="160"/>
      <c r="CW77" s="160"/>
      <c r="CX77" s="160"/>
      <c r="CY77" s="160"/>
      <c r="CZ77" s="160"/>
      <c r="DA77" s="160"/>
      <c r="DB77" s="160"/>
      <c r="DC77" s="160"/>
      <c r="DD77" s="160"/>
      <c r="DE77" s="160"/>
      <c r="DF77" s="160"/>
      <c r="DG77" s="160"/>
      <c r="DH77" s="160"/>
      <c r="DI77" s="160"/>
      <c r="DJ77" s="160"/>
      <c r="DK77" s="160"/>
      <c r="DL77" s="160"/>
      <c r="DM77" s="160"/>
      <c r="DN77" s="160"/>
      <c r="DO77" s="160"/>
      <c r="DP77" s="160"/>
      <c r="DQ77" s="160"/>
      <c r="DR77" s="160"/>
      <c r="DS77" s="160"/>
      <c r="DT77" s="160"/>
      <c r="DU77" s="160"/>
      <c r="DV77" s="160"/>
      <c r="DW77" s="160"/>
      <c r="DX77" s="160"/>
      <c r="DY77" s="160"/>
      <c r="DZ77" s="160"/>
      <c r="EA77" s="160"/>
      <c r="EB77" s="160"/>
      <c r="EC77" s="160"/>
      <c r="ED77" s="160"/>
      <c r="EE77" s="160"/>
      <c r="EF77" s="160"/>
      <c r="EG77" s="160"/>
      <c r="EH77" s="160"/>
      <c r="EI77" s="160"/>
      <c r="EJ77" s="160"/>
      <c r="EK77" s="160"/>
      <c r="EL77" s="160"/>
      <c r="EM77" s="160"/>
      <c r="EN77" s="160"/>
      <c r="EO77" s="160"/>
      <c r="EP77" s="160"/>
      <c r="EQ77" s="160"/>
      <c r="ER77" s="160"/>
      <c r="ES77" s="160"/>
      <c r="ET77" s="160"/>
      <c r="EU77" s="160"/>
      <c r="EV77" s="160"/>
      <c r="EW77" s="160"/>
      <c r="EX77" s="160"/>
      <c r="EY77" s="160"/>
      <c r="EZ77" s="160"/>
      <c r="FA77" s="160"/>
      <c r="FB77" s="160"/>
      <c r="FC77" s="160"/>
      <c r="FD77" s="160"/>
      <c r="FE77" s="160"/>
      <c r="FF77" s="160"/>
      <c r="FG77" s="160"/>
      <c r="FH77" s="160"/>
      <c r="FI77" s="160"/>
      <c r="FJ77" s="160"/>
      <c r="FK77" s="160"/>
      <c r="FL77" s="160"/>
      <c r="FM77" s="160"/>
      <c r="FN77" s="160"/>
      <c r="FO77" s="160"/>
      <c r="FP77" s="160"/>
      <c r="FQ77" s="160"/>
      <c r="FR77" s="160"/>
      <c r="FS77" s="160"/>
      <c r="FT77" s="160"/>
      <c r="FU77" s="160"/>
      <c r="FV77" s="160"/>
      <c r="FW77" s="160"/>
      <c r="FX77" s="160"/>
      <c r="FY77" s="160"/>
      <c r="FZ77" s="160"/>
      <c r="GA77" s="160"/>
      <c r="GB77" s="160"/>
      <c r="GC77" s="160"/>
      <c r="GD77" s="160"/>
      <c r="GE77" s="160"/>
      <c r="GF77" s="160"/>
      <c r="GG77" s="160"/>
      <c r="GH77" s="160"/>
      <c r="GI77" s="160"/>
      <c r="GJ77" s="160"/>
      <c r="GK77" s="160"/>
      <c r="GL77" s="160"/>
      <c r="GM77" s="160"/>
      <c r="GN77" s="160"/>
      <c r="GO77" s="160"/>
      <c r="GP77" s="160"/>
      <c r="GQ77" s="160"/>
      <c r="GR77" s="160"/>
      <c r="GS77" s="160"/>
      <c r="GT77" s="160"/>
      <c r="GU77" s="160"/>
      <c r="GV77" s="160"/>
      <c r="GW77" s="160"/>
      <c r="GX77" s="160"/>
      <c r="GY77" s="160"/>
      <c r="GZ77" s="160"/>
      <c r="HA77" s="160"/>
      <c r="HB77" s="160"/>
      <c r="HC77" s="160"/>
      <c r="HD77" s="160"/>
      <c r="HE77" s="160"/>
      <c r="HF77" s="160"/>
      <c r="HG77" s="160"/>
      <c r="HH77" s="160"/>
      <c r="HI77" s="160"/>
      <c r="HJ77" s="160"/>
      <c r="HK77" s="160"/>
      <c r="HL77" s="160"/>
      <c r="HM77" s="160"/>
      <c r="HN77" s="160"/>
      <c r="HO77" s="160"/>
      <c r="HP77" s="160"/>
      <c r="HQ77" s="160"/>
      <c r="HR77" s="160"/>
      <c r="HS77" s="160"/>
      <c r="HT77" s="160"/>
      <c r="HU77" s="160"/>
      <c r="HV77" s="160"/>
      <c r="HW77" s="160"/>
      <c r="HX77" s="160"/>
    </row>
    <row r="78" s="174" customFormat="1" ht="24" customHeight="1" spans="1:232">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0"/>
      <c r="CA78" s="160"/>
      <c r="CB78" s="160"/>
      <c r="CC78" s="160"/>
      <c r="CD78" s="160"/>
      <c r="CE78" s="160"/>
      <c r="CF78" s="160"/>
      <c r="CG78" s="160"/>
      <c r="CH78" s="160"/>
      <c r="CI78" s="160"/>
      <c r="CJ78" s="160"/>
      <c r="CK78" s="160"/>
      <c r="CL78" s="160"/>
      <c r="CM78" s="160"/>
      <c r="CN78" s="160"/>
      <c r="CO78" s="160"/>
      <c r="CP78" s="160"/>
      <c r="CQ78" s="160"/>
      <c r="CR78" s="160"/>
      <c r="CS78" s="160"/>
      <c r="CT78" s="160"/>
      <c r="CU78" s="160"/>
      <c r="CV78" s="160"/>
      <c r="CW78" s="160"/>
      <c r="CX78" s="160"/>
      <c r="CY78" s="160"/>
      <c r="CZ78" s="160"/>
      <c r="DA78" s="160"/>
      <c r="DB78" s="160"/>
      <c r="DC78" s="160"/>
      <c r="DD78" s="160"/>
      <c r="DE78" s="160"/>
      <c r="DF78" s="160"/>
      <c r="DG78" s="160"/>
      <c r="DH78" s="160"/>
      <c r="DI78" s="160"/>
      <c r="DJ78" s="160"/>
      <c r="DK78" s="160"/>
      <c r="DL78" s="160"/>
      <c r="DM78" s="160"/>
      <c r="DN78" s="160"/>
      <c r="DO78" s="160"/>
      <c r="DP78" s="160"/>
      <c r="DQ78" s="160"/>
      <c r="DR78" s="160"/>
      <c r="DS78" s="160"/>
      <c r="DT78" s="160"/>
      <c r="DU78" s="160"/>
      <c r="DV78" s="160"/>
      <c r="DW78" s="160"/>
      <c r="DX78" s="160"/>
      <c r="DY78" s="160"/>
      <c r="DZ78" s="160"/>
      <c r="EA78" s="160"/>
      <c r="EB78" s="160"/>
      <c r="EC78" s="160"/>
      <c r="ED78" s="160"/>
      <c r="EE78" s="160"/>
      <c r="EF78" s="160"/>
      <c r="EG78" s="160"/>
      <c r="EH78" s="160"/>
      <c r="EI78" s="160"/>
      <c r="EJ78" s="160"/>
      <c r="EK78" s="160"/>
      <c r="EL78" s="160"/>
      <c r="EM78" s="160"/>
      <c r="EN78" s="160"/>
      <c r="EO78" s="160"/>
      <c r="EP78" s="160"/>
      <c r="EQ78" s="160"/>
      <c r="ER78" s="160"/>
      <c r="ES78" s="160"/>
      <c r="ET78" s="160"/>
      <c r="EU78" s="160"/>
      <c r="EV78" s="160"/>
      <c r="EW78" s="160"/>
      <c r="EX78" s="160"/>
      <c r="EY78" s="160"/>
      <c r="EZ78" s="160"/>
      <c r="FA78" s="160"/>
      <c r="FB78" s="160"/>
      <c r="FC78" s="160"/>
      <c r="FD78" s="160"/>
      <c r="FE78" s="160"/>
      <c r="FF78" s="160"/>
      <c r="FG78" s="160"/>
      <c r="FH78" s="160"/>
      <c r="FI78" s="160"/>
      <c r="FJ78" s="160"/>
      <c r="FK78" s="160"/>
      <c r="FL78" s="160"/>
      <c r="FM78" s="160"/>
      <c r="FN78" s="160"/>
      <c r="FO78" s="160"/>
      <c r="FP78" s="160"/>
      <c r="FQ78" s="160"/>
      <c r="FR78" s="160"/>
      <c r="FS78" s="160"/>
      <c r="FT78" s="160"/>
      <c r="FU78" s="160"/>
      <c r="FV78" s="160"/>
      <c r="FW78" s="160"/>
      <c r="FX78" s="160"/>
      <c r="FY78" s="160"/>
      <c r="FZ78" s="160"/>
      <c r="GA78" s="160"/>
      <c r="GB78" s="160"/>
      <c r="GC78" s="160"/>
      <c r="GD78" s="160"/>
      <c r="GE78" s="160"/>
      <c r="GF78" s="160"/>
      <c r="GG78" s="160"/>
      <c r="GH78" s="160"/>
      <c r="GI78" s="160"/>
      <c r="GJ78" s="160"/>
      <c r="GK78" s="160"/>
      <c r="GL78" s="160"/>
      <c r="GM78" s="160"/>
      <c r="GN78" s="160"/>
      <c r="GO78" s="160"/>
      <c r="GP78" s="160"/>
      <c r="GQ78" s="160"/>
      <c r="GR78" s="160"/>
      <c r="GS78" s="160"/>
      <c r="GT78" s="160"/>
      <c r="GU78" s="160"/>
      <c r="GV78" s="160"/>
      <c r="GW78" s="160"/>
      <c r="GX78" s="160"/>
      <c r="GY78" s="160"/>
      <c r="GZ78" s="160"/>
      <c r="HA78" s="160"/>
      <c r="HB78" s="160"/>
      <c r="HC78" s="160"/>
      <c r="HD78" s="160"/>
      <c r="HE78" s="160"/>
      <c r="HF78" s="160"/>
      <c r="HG78" s="160"/>
      <c r="HH78" s="160"/>
      <c r="HI78" s="160"/>
      <c r="HJ78" s="160"/>
      <c r="HK78" s="160"/>
      <c r="HL78" s="160"/>
      <c r="HM78" s="160"/>
      <c r="HN78" s="160"/>
      <c r="HO78" s="160"/>
      <c r="HP78" s="160"/>
      <c r="HQ78" s="160"/>
      <c r="HR78" s="160"/>
      <c r="HS78" s="160"/>
      <c r="HT78" s="160"/>
      <c r="HU78" s="160"/>
      <c r="HV78" s="160"/>
      <c r="HW78" s="160"/>
      <c r="HX78" s="160"/>
    </row>
    <row r="79" s="174" customFormat="1" ht="24" customHeight="1" spans="1:232">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0"/>
      <c r="BR79" s="160"/>
      <c r="BS79" s="160"/>
      <c r="BT79" s="160"/>
      <c r="BU79" s="160"/>
      <c r="BV79" s="160"/>
      <c r="BW79" s="160"/>
      <c r="BX79" s="160"/>
      <c r="BY79" s="160"/>
      <c r="BZ79" s="160"/>
      <c r="CA79" s="160"/>
      <c r="CB79" s="160"/>
      <c r="CC79" s="160"/>
      <c r="CD79" s="160"/>
      <c r="CE79" s="160"/>
      <c r="CF79" s="160"/>
      <c r="CG79" s="160"/>
      <c r="CH79" s="160"/>
      <c r="CI79" s="160"/>
      <c r="CJ79" s="160"/>
      <c r="CK79" s="160"/>
      <c r="CL79" s="160"/>
      <c r="CM79" s="160"/>
      <c r="CN79" s="160"/>
      <c r="CO79" s="160"/>
      <c r="CP79" s="160"/>
      <c r="CQ79" s="160"/>
      <c r="CR79" s="160"/>
      <c r="CS79" s="160"/>
      <c r="CT79" s="160"/>
      <c r="CU79" s="160"/>
      <c r="CV79" s="160"/>
      <c r="CW79" s="160"/>
      <c r="CX79" s="160"/>
      <c r="CY79" s="160"/>
      <c r="CZ79" s="160"/>
      <c r="DA79" s="160"/>
      <c r="DB79" s="160"/>
      <c r="DC79" s="160"/>
      <c r="DD79" s="160"/>
      <c r="DE79" s="160"/>
      <c r="DF79" s="160"/>
      <c r="DG79" s="160"/>
      <c r="DH79" s="160"/>
      <c r="DI79" s="160"/>
      <c r="DJ79" s="160"/>
      <c r="DK79" s="160"/>
      <c r="DL79" s="160"/>
      <c r="DM79" s="160"/>
      <c r="DN79" s="160"/>
      <c r="DO79" s="160"/>
      <c r="DP79" s="160"/>
      <c r="DQ79" s="160"/>
      <c r="DR79" s="160"/>
      <c r="DS79" s="160"/>
      <c r="DT79" s="160"/>
      <c r="DU79" s="160"/>
      <c r="DV79" s="160"/>
      <c r="DW79" s="160"/>
      <c r="DX79" s="160"/>
      <c r="DY79" s="160"/>
      <c r="DZ79" s="160"/>
      <c r="EA79" s="160"/>
      <c r="EB79" s="160"/>
      <c r="EC79" s="160"/>
      <c r="ED79" s="160"/>
      <c r="EE79" s="160"/>
      <c r="EF79" s="160"/>
      <c r="EG79" s="160"/>
      <c r="EH79" s="160"/>
      <c r="EI79" s="160"/>
      <c r="EJ79" s="160"/>
      <c r="EK79" s="160"/>
      <c r="EL79" s="160"/>
      <c r="EM79" s="160"/>
      <c r="EN79" s="160"/>
      <c r="EO79" s="160"/>
      <c r="EP79" s="160"/>
      <c r="EQ79" s="160"/>
      <c r="ER79" s="160"/>
      <c r="ES79" s="160"/>
      <c r="ET79" s="160"/>
      <c r="EU79" s="160"/>
      <c r="EV79" s="160"/>
      <c r="EW79" s="160"/>
      <c r="EX79" s="160"/>
      <c r="EY79" s="160"/>
      <c r="EZ79" s="160"/>
      <c r="FA79" s="160"/>
      <c r="FB79" s="160"/>
      <c r="FC79" s="160"/>
      <c r="FD79" s="160"/>
      <c r="FE79" s="160"/>
      <c r="FF79" s="160"/>
      <c r="FG79" s="160"/>
      <c r="FH79" s="160"/>
      <c r="FI79" s="160"/>
      <c r="FJ79" s="160"/>
      <c r="FK79" s="160"/>
      <c r="FL79" s="160"/>
      <c r="FM79" s="160"/>
      <c r="FN79" s="160"/>
      <c r="FO79" s="160"/>
      <c r="FP79" s="160"/>
      <c r="FQ79" s="160"/>
      <c r="FR79" s="160"/>
      <c r="FS79" s="160"/>
      <c r="FT79" s="160"/>
      <c r="FU79" s="160"/>
      <c r="FV79" s="160"/>
      <c r="FW79" s="160"/>
      <c r="FX79" s="160"/>
      <c r="FY79" s="160"/>
      <c r="FZ79" s="160"/>
      <c r="GA79" s="160"/>
      <c r="GB79" s="160"/>
      <c r="GC79" s="160"/>
      <c r="GD79" s="160"/>
      <c r="GE79" s="160"/>
      <c r="GF79" s="160"/>
      <c r="GG79" s="160"/>
      <c r="GH79" s="160"/>
      <c r="GI79" s="160"/>
      <c r="GJ79" s="160"/>
      <c r="GK79" s="160"/>
      <c r="GL79" s="160"/>
      <c r="GM79" s="160"/>
      <c r="GN79" s="160"/>
      <c r="GO79" s="160"/>
      <c r="GP79" s="160"/>
      <c r="GQ79" s="160"/>
      <c r="GR79" s="160"/>
      <c r="GS79" s="160"/>
      <c r="GT79" s="160"/>
      <c r="GU79" s="160"/>
      <c r="GV79" s="160"/>
      <c r="GW79" s="160"/>
      <c r="GX79" s="160"/>
      <c r="GY79" s="160"/>
      <c r="GZ79" s="160"/>
      <c r="HA79" s="160"/>
      <c r="HB79" s="160"/>
      <c r="HC79" s="160"/>
      <c r="HD79" s="160"/>
      <c r="HE79" s="160"/>
      <c r="HF79" s="160"/>
      <c r="HG79" s="160"/>
      <c r="HH79" s="160"/>
      <c r="HI79" s="160"/>
      <c r="HJ79" s="160"/>
      <c r="HK79" s="160"/>
      <c r="HL79" s="160"/>
      <c r="HM79" s="160"/>
      <c r="HN79" s="160"/>
      <c r="HO79" s="160"/>
      <c r="HP79" s="160"/>
      <c r="HQ79" s="160"/>
      <c r="HR79" s="160"/>
      <c r="HS79" s="160"/>
      <c r="HT79" s="160"/>
      <c r="HU79" s="160"/>
      <c r="HV79" s="160"/>
      <c r="HW79" s="160"/>
      <c r="HX79" s="160"/>
    </row>
    <row r="80" s="174" customFormat="1" ht="24" customHeight="1" spans="1:232">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60"/>
      <c r="BU80" s="160"/>
      <c r="BV80" s="160"/>
      <c r="BW80" s="160"/>
      <c r="BX80" s="160"/>
      <c r="BY80" s="160"/>
      <c r="BZ80" s="160"/>
      <c r="CA80" s="160"/>
      <c r="CB80" s="160"/>
      <c r="CC80" s="160"/>
      <c r="CD80" s="160"/>
      <c r="CE80" s="160"/>
      <c r="CF80" s="160"/>
      <c r="CG80" s="160"/>
      <c r="CH80" s="160"/>
      <c r="CI80" s="160"/>
      <c r="CJ80" s="160"/>
      <c r="CK80" s="160"/>
      <c r="CL80" s="160"/>
      <c r="CM80" s="160"/>
      <c r="CN80" s="160"/>
      <c r="CO80" s="160"/>
      <c r="CP80" s="160"/>
      <c r="CQ80" s="160"/>
      <c r="CR80" s="160"/>
      <c r="CS80" s="160"/>
      <c r="CT80" s="160"/>
      <c r="CU80" s="160"/>
      <c r="CV80" s="160"/>
      <c r="CW80" s="160"/>
      <c r="CX80" s="160"/>
      <c r="CY80" s="160"/>
      <c r="CZ80" s="160"/>
      <c r="DA80" s="160"/>
      <c r="DB80" s="160"/>
      <c r="DC80" s="160"/>
      <c r="DD80" s="160"/>
      <c r="DE80" s="160"/>
      <c r="DF80" s="160"/>
      <c r="DG80" s="160"/>
      <c r="DH80" s="160"/>
      <c r="DI80" s="160"/>
      <c r="DJ80" s="160"/>
      <c r="DK80" s="160"/>
      <c r="DL80" s="160"/>
      <c r="DM80" s="160"/>
      <c r="DN80" s="160"/>
      <c r="DO80" s="160"/>
      <c r="DP80" s="160"/>
      <c r="DQ80" s="160"/>
      <c r="DR80" s="160"/>
      <c r="DS80" s="160"/>
      <c r="DT80" s="160"/>
      <c r="DU80" s="160"/>
      <c r="DV80" s="160"/>
      <c r="DW80" s="160"/>
      <c r="DX80" s="160"/>
      <c r="DY80" s="160"/>
      <c r="DZ80" s="160"/>
      <c r="EA80" s="160"/>
      <c r="EB80" s="160"/>
      <c r="EC80" s="160"/>
      <c r="ED80" s="160"/>
      <c r="EE80" s="160"/>
      <c r="EF80" s="160"/>
      <c r="EG80" s="160"/>
      <c r="EH80" s="160"/>
      <c r="EI80" s="160"/>
      <c r="EJ80" s="160"/>
      <c r="EK80" s="160"/>
      <c r="EL80" s="160"/>
      <c r="EM80" s="160"/>
      <c r="EN80" s="160"/>
      <c r="EO80" s="160"/>
      <c r="EP80" s="160"/>
      <c r="EQ80" s="160"/>
      <c r="ER80" s="160"/>
      <c r="ES80" s="160"/>
      <c r="ET80" s="160"/>
      <c r="EU80" s="160"/>
      <c r="EV80" s="160"/>
      <c r="EW80" s="160"/>
      <c r="EX80" s="160"/>
      <c r="EY80" s="160"/>
      <c r="EZ80" s="160"/>
      <c r="FA80" s="160"/>
      <c r="FB80" s="160"/>
      <c r="FC80" s="160"/>
      <c r="FD80" s="160"/>
      <c r="FE80" s="160"/>
      <c r="FF80" s="160"/>
      <c r="FG80" s="160"/>
      <c r="FH80" s="160"/>
      <c r="FI80" s="160"/>
      <c r="FJ80" s="160"/>
      <c r="FK80" s="160"/>
      <c r="FL80" s="160"/>
      <c r="FM80" s="160"/>
      <c r="FN80" s="160"/>
      <c r="FO80" s="160"/>
      <c r="FP80" s="160"/>
      <c r="FQ80" s="160"/>
      <c r="FR80" s="160"/>
      <c r="FS80" s="160"/>
      <c r="FT80" s="160"/>
      <c r="FU80" s="160"/>
      <c r="FV80" s="160"/>
      <c r="FW80" s="160"/>
      <c r="FX80" s="160"/>
      <c r="FY80" s="160"/>
      <c r="FZ80" s="160"/>
      <c r="GA80" s="160"/>
      <c r="GB80" s="160"/>
      <c r="GC80" s="160"/>
      <c r="GD80" s="160"/>
      <c r="GE80" s="160"/>
      <c r="GF80" s="160"/>
      <c r="GG80" s="160"/>
      <c r="GH80" s="160"/>
      <c r="GI80" s="160"/>
      <c r="GJ80" s="160"/>
      <c r="GK80" s="160"/>
      <c r="GL80" s="160"/>
      <c r="GM80" s="160"/>
      <c r="GN80" s="160"/>
      <c r="GO80" s="160"/>
      <c r="GP80" s="160"/>
      <c r="GQ80" s="160"/>
      <c r="GR80" s="160"/>
      <c r="GS80" s="160"/>
      <c r="GT80" s="160"/>
      <c r="GU80" s="160"/>
      <c r="GV80" s="160"/>
      <c r="GW80" s="160"/>
      <c r="GX80" s="160"/>
      <c r="GY80" s="160"/>
      <c r="GZ80" s="160"/>
      <c r="HA80" s="160"/>
      <c r="HB80" s="160"/>
      <c r="HC80" s="160"/>
      <c r="HD80" s="160"/>
      <c r="HE80" s="160"/>
      <c r="HF80" s="160"/>
      <c r="HG80" s="160"/>
      <c r="HH80" s="160"/>
      <c r="HI80" s="160"/>
      <c r="HJ80" s="160"/>
      <c r="HK80" s="160"/>
      <c r="HL80" s="160"/>
      <c r="HM80" s="160"/>
      <c r="HN80" s="160"/>
      <c r="HO80" s="160"/>
      <c r="HP80" s="160"/>
      <c r="HQ80" s="160"/>
      <c r="HR80" s="160"/>
      <c r="HS80" s="160"/>
      <c r="HT80" s="160"/>
      <c r="HU80" s="160"/>
      <c r="HV80" s="160"/>
      <c r="HW80" s="160"/>
      <c r="HX80" s="160"/>
    </row>
    <row r="81" s="174" customFormat="1" ht="24" customHeight="1" spans="1:232">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0"/>
      <c r="BR81" s="160"/>
      <c r="BS81" s="160"/>
      <c r="BT81" s="160"/>
      <c r="BU81" s="160"/>
      <c r="BV81" s="160"/>
      <c r="BW81" s="160"/>
      <c r="BX81" s="160"/>
      <c r="BY81" s="160"/>
      <c r="BZ81" s="160"/>
      <c r="CA81" s="160"/>
      <c r="CB81" s="160"/>
      <c r="CC81" s="160"/>
      <c r="CD81" s="160"/>
      <c r="CE81" s="160"/>
      <c r="CF81" s="160"/>
      <c r="CG81" s="160"/>
      <c r="CH81" s="160"/>
      <c r="CI81" s="160"/>
      <c r="CJ81" s="160"/>
      <c r="CK81" s="160"/>
      <c r="CL81" s="160"/>
      <c r="CM81" s="160"/>
      <c r="CN81" s="160"/>
      <c r="CO81" s="160"/>
      <c r="CP81" s="160"/>
      <c r="CQ81" s="160"/>
      <c r="CR81" s="160"/>
      <c r="CS81" s="160"/>
      <c r="CT81" s="160"/>
      <c r="CU81" s="160"/>
      <c r="CV81" s="160"/>
      <c r="CW81" s="160"/>
      <c r="CX81" s="160"/>
      <c r="CY81" s="160"/>
      <c r="CZ81" s="160"/>
      <c r="DA81" s="160"/>
      <c r="DB81" s="160"/>
      <c r="DC81" s="160"/>
      <c r="DD81" s="160"/>
      <c r="DE81" s="160"/>
      <c r="DF81" s="160"/>
      <c r="DG81" s="160"/>
      <c r="DH81" s="160"/>
      <c r="DI81" s="160"/>
      <c r="DJ81" s="160"/>
      <c r="DK81" s="160"/>
      <c r="DL81" s="160"/>
      <c r="DM81" s="160"/>
      <c r="DN81" s="160"/>
      <c r="DO81" s="160"/>
      <c r="DP81" s="160"/>
      <c r="DQ81" s="160"/>
      <c r="DR81" s="160"/>
      <c r="DS81" s="160"/>
      <c r="DT81" s="160"/>
      <c r="DU81" s="160"/>
      <c r="DV81" s="160"/>
      <c r="DW81" s="160"/>
      <c r="DX81" s="160"/>
      <c r="DY81" s="160"/>
      <c r="DZ81" s="160"/>
      <c r="EA81" s="160"/>
      <c r="EB81" s="160"/>
      <c r="EC81" s="160"/>
      <c r="ED81" s="160"/>
      <c r="EE81" s="160"/>
      <c r="EF81" s="160"/>
      <c r="EG81" s="160"/>
      <c r="EH81" s="160"/>
      <c r="EI81" s="160"/>
      <c r="EJ81" s="160"/>
      <c r="EK81" s="160"/>
      <c r="EL81" s="160"/>
      <c r="EM81" s="160"/>
      <c r="EN81" s="160"/>
      <c r="EO81" s="160"/>
      <c r="EP81" s="160"/>
      <c r="EQ81" s="160"/>
      <c r="ER81" s="160"/>
      <c r="ES81" s="160"/>
      <c r="ET81" s="160"/>
      <c r="EU81" s="160"/>
      <c r="EV81" s="160"/>
      <c r="EW81" s="160"/>
      <c r="EX81" s="160"/>
      <c r="EY81" s="160"/>
      <c r="EZ81" s="160"/>
      <c r="FA81" s="160"/>
      <c r="FB81" s="160"/>
      <c r="FC81" s="160"/>
      <c r="FD81" s="160"/>
      <c r="FE81" s="160"/>
      <c r="FF81" s="160"/>
      <c r="FG81" s="160"/>
      <c r="FH81" s="160"/>
      <c r="FI81" s="160"/>
      <c r="FJ81" s="160"/>
      <c r="FK81" s="160"/>
      <c r="FL81" s="160"/>
      <c r="FM81" s="160"/>
      <c r="FN81" s="160"/>
      <c r="FO81" s="160"/>
      <c r="FP81" s="160"/>
      <c r="FQ81" s="160"/>
      <c r="FR81" s="160"/>
      <c r="FS81" s="160"/>
      <c r="FT81" s="160"/>
      <c r="FU81" s="160"/>
      <c r="FV81" s="160"/>
      <c r="FW81" s="160"/>
      <c r="FX81" s="160"/>
      <c r="FY81" s="160"/>
      <c r="FZ81" s="160"/>
      <c r="GA81" s="160"/>
      <c r="GB81" s="160"/>
      <c r="GC81" s="160"/>
      <c r="GD81" s="160"/>
      <c r="GE81" s="160"/>
      <c r="GF81" s="160"/>
      <c r="GG81" s="160"/>
      <c r="GH81" s="160"/>
      <c r="GI81" s="160"/>
      <c r="GJ81" s="160"/>
      <c r="GK81" s="160"/>
      <c r="GL81" s="160"/>
      <c r="GM81" s="160"/>
      <c r="GN81" s="160"/>
      <c r="GO81" s="160"/>
      <c r="GP81" s="160"/>
      <c r="GQ81" s="160"/>
      <c r="GR81" s="160"/>
      <c r="GS81" s="160"/>
      <c r="GT81" s="160"/>
      <c r="GU81" s="160"/>
      <c r="GV81" s="160"/>
      <c r="GW81" s="160"/>
      <c r="GX81" s="160"/>
      <c r="GY81" s="160"/>
      <c r="GZ81" s="160"/>
      <c r="HA81" s="160"/>
      <c r="HB81" s="160"/>
      <c r="HC81" s="160"/>
      <c r="HD81" s="160"/>
      <c r="HE81" s="160"/>
      <c r="HF81" s="160"/>
      <c r="HG81" s="160"/>
      <c r="HH81" s="160"/>
      <c r="HI81" s="160"/>
      <c r="HJ81" s="160"/>
      <c r="HK81" s="160"/>
      <c r="HL81" s="160"/>
      <c r="HM81" s="160"/>
      <c r="HN81" s="160"/>
      <c r="HO81" s="160"/>
      <c r="HP81" s="160"/>
      <c r="HQ81" s="160"/>
      <c r="HR81" s="160"/>
      <c r="HS81" s="160"/>
      <c r="HT81" s="160"/>
      <c r="HU81" s="160"/>
      <c r="HV81" s="160"/>
      <c r="HW81" s="160"/>
      <c r="HX81" s="160"/>
    </row>
    <row r="82" s="174" customFormat="1" ht="24" customHeight="1" spans="1:232">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60"/>
      <c r="BV82" s="160"/>
      <c r="BW82" s="160"/>
      <c r="BX82" s="160"/>
      <c r="BY82" s="160"/>
      <c r="BZ82" s="160"/>
      <c r="CA82" s="160"/>
      <c r="CB82" s="160"/>
      <c r="CC82" s="160"/>
      <c r="CD82" s="160"/>
      <c r="CE82" s="160"/>
      <c r="CF82" s="160"/>
      <c r="CG82" s="160"/>
      <c r="CH82" s="160"/>
      <c r="CI82" s="160"/>
      <c r="CJ82" s="160"/>
      <c r="CK82" s="160"/>
      <c r="CL82" s="160"/>
      <c r="CM82" s="160"/>
      <c r="CN82" s="160"/>
      <c r="CO82" s="160"/>
      <c r="CP82" s="160"/>
      <c r="CQ82" s="160"/>
      <c r="CR82" s="160"/>
      <c r="CS82" s="160"/>
      <c r="CT82" s="160"/>
      <c r="CU82" s="160"/>
      <c r="CV82" s="160"/>
      <c r="CW82" s="160"/>
      <c r="CX82" s="160"/>
      <c r="CY82" s="160"/>
      <c r="CZ82" s="160"/>
      <c r="DA82" s="160"/>
      <c r="DB82" s="160"/>
      <c r="DC82" s="160"/>
      <c r="DD82" s="160"/>
      <c r="DE82" s="160"/>
      <c r="DF82" s="160"/>
      <c r="DG82" s="160"/>
      <c r="DH82" s="160"/>
      <c r="DI82" s="160"/>
      <c r="DJ82" s="160"/>
      <c r="DK82" s="160"/>
      <c r="DL82" s="160"/>
      <c r="DM82" s="160"/>
      <c r="DN82" s="160"/>
      <c r="DO82" s="160"/>
      <c r="DP82" s="160"/>
      <c r="DQ82" s="160"/>
      <c r="DR82" s="160"/>
      <c r="DS82" s="160"/>
      <c r="DT82" s="160"/>
      <c r="DU82" s="160"/>
      <c r="DV82" s="160"/>
      <c r="DW82" s="160"/>
      <c r="DX82" s="160"/>
      <c r="DY82" s="160"/>
      <c r="DZ82" s="160"/>
      <c r="EA82" s="160"/>
      <c r="EB82" s="160"/>
      <c r="EC82" s="160"/>
      <c r="ED82" s="160"/>
      <c r="EE82" s="160"/>
      <c r="EF82" s="160"/>
      <c r="EG82" s="160"/>
      <c r="EH82" s="160"/>
      <c r="EI82" s="160"/>
      <c r="EJ82" s="160"/>
      <c r="EK82" s="160"/>
      <c r="EL82" s="160"/>
      <c r="EM82" s="160"/>
      <c r="EN82" s="160"/>
      <c r="EO82" s="160"/>
      <c r="EP82" s="160"/>
      <c r="EQ82" s="160"/>
      <c r="ER82" s="160"/>
      <c r="ES82" s="160"/>
      <c r="ET82" s="160"/>
      <c r="EU82" s="160"/>
      <c r="EV82" s="160"/>
      <c r="EW82" s="160"/>
      <c r="EX82" s="160"/>
      <c r="EY82" s="160"/>
      <c r="EZ82" s="160"/>
      <c r="FA82" s="160"/>
      <c r="FB82" s="160"/>
      <c r="FC82" s="160"/>
      <c r="FD82" s="160"/>
      <c r="FE82" s="160"/>
      <c r="FF82" s="160"/>
      <c r="FG82" s="160"/>
      <c r="FH82" s="160"/>
      <c r="FI82" s="160"/>
      <c r="FJ82" s="160"/>
      <c r="FK82" s="160"/>
      <c r="FL82" s="160"/>
      <c r="FM82" s="160"/>
      <c r="FN82" s="160"/>
      <c r="FO82" s="160"/>
      <c r="FP82" s="160"/>
      <c r="FQ82" s="160"/>
      <c r="FR82" s="160"/>
      <c r="FS82" s="160"/>
      <c r="FT82" s="160"/>
      <c r="FU82" s="160"/>
      <c r="FV82" s="160"/>
      <c r="FW82" s="160"/>
      <c r="FX82" s="160"/>
      <c r="FY82" s="160"/>
      <c r="FZ82" s="160"/>
      <c r="GA82" s="160"/>
      <c r="GB82" s="160"/>
      <c r="GC82" s="160"/>
      <c r="GD82" s="160"/>
      <c r="GE82" s="160"/>
      <c r="GF82" s="160"/>
      <c r="GG82" s="160"/>
      <c r="GH82" s="160"/>
      <c r="GI82" s="160"/>
      <c r="GJ82" s="160"/>
      <c r="GK82" s="160"/>
      <c r="GL82" s="160"/>
      <c r="GM82" s="160"/>
      <c r="GN82" s="160"/>
      <c r="GO82" s="160"/>
      <c r="GP82" s="160"/>
      <c r="GQ82" s="160"/>
      <c r="GR82" s="160"/>
      <c r="GS82" s="160"/>
      <c r="GT82" s="160"/>
      <c r="GU82" s="160"/>
      <c r="GV82" s="160"/>
      <c r="GW82" s="160"/>
      <c r="GX82" s="160"/>
      <c r="GY82" s="160"/>
      <c r="GZ82" s="160"/>
      <c r="HA82" s="160"/>
      <c r="HB82" s="160"/>
      <c r="HC82" s="160"/>
      <c r="HD82" s="160"/>
      <c r="HE82" s="160"/>
      <c r="HF82" s="160"/>
      <c r="HG82" s="160"/>
      <c r="HH82" s="160"/>
      <c r="HI82" s="160"/>
      <c r="HJ82" s="160"/>
      <c r="HK82" s="160"/>
      <c r="HL82" s="160"/>
      <c r="HM82" s="160"/>
      <c r="HN82" s="160"/>
      <c r="HO82" s="160"/>
      <c r="HP82" s="160"/>
      <c r="HQ82" s="160"/>
      <c r="HR82" s="160"/>
      <c r="HS82" s="160"/>
      <c r="HT82" s="160"/>
      <c r="HU82" s="160"/>
      <c r="HV82" s="160"/>
      <c r="HW82" s="160"/>
      <c r="HX82" s="160"/>
    </row>
    <row r="83" s="174" customFormat="1" ht="24" customHeight="1" spans="1:232">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0"/>
      <c r="CA83" s="160"/>
      <c r="CB83" s="160"/>
      <c r="CC83" s="160"/>
      <c r="CD83" s="160"/>
      <c r="CE83" s="160"/>
      <c r="CF83" s="160"/>
      <c r="CG83" s="160"/>
      <c r="CH83" s="160"/>
      <c r="CI83" s="160"/>
      <c r="CJ83" s="160"/>
      <c r="CK83" s="160"/>
      <c r="CL83" s="160"/>
      <c r="CM83" s="160"/>
      <c r="CN83" s="160"/>
      <c r="CO83" s="160"/>
      <c r="CP83" s="160"/>
      <c r="CQ83" s="160"/>
      <c r="CR83" s="160"/>
      <c r="CS83" s="160"/>
      <c r="CT83" s="160"/>
      <c r="CU83" s="160"/>
      <c r="CV83" s="160"/>
      <c r="CW83" s="160"/>
      <c r="CX83" s="160"/>
      <c r="CY83" s="160"/>
      <c r="CZ83" s="160"/>
      <c r="DA83" s="160"/>
      <c r="DB83" s="160"/>
      <c r="DC83" s="160"/>
      <c r="DD83" s="160"/>
      <c r="DE83" s="160"/>
      <c r="DF83" s="160"/>
      <c r="DG83" s="160"/>
      <c r="DH83" s="160"/>
      <c r="DI83" s="160"/>
      <c r="DJ83" s="160"/>
      <c r="DK83" s="160"/>
      <c r="DL83" s="160"/>
      <c r="DM83" s="160"/>
      <c r="DN83" s="160"/>
      <c r="DO83" s="160"/>
      <c r="DP83" s="160"/>
      <c r="DQ83" s="160"/>
      <c r="DR83" s="160"/>
      <c r="DS83" s="160"/>
      <c r="DT83" s="160"/>
      <c r="DU83" s="160"/>
      <c r="DV83" s="160"/>
      <c r="DW83" s="160"/>
      <c r="DX83" s="160"/>
      <c r="DY83" s="160"/>
      <c r="DZ83" s="160"/>
      <c r="EA83" s="160"/>
      <c r="EB83" s="160"/>
      <c r="EC83" s="160"/>
      <c r="ED83" s="160"/>
      <c r="EE83" s="160"/>
      <c r="EF83" s="160"/>
      <c r="EG83" s="160"/>
      <c r="EH83" s="160"/>
      <c r="EI83" s="160"/>
      <c r="EJ83" s="160"/>
      <c r="EK83" s="160"/>
      <c r="EL83" s="160"/>
      <c r="EM83" s="160"/>
      <c r="EN83" s="160"/>
      <c r="EO83" s="160"/>
      <c r="EP83" s="160"/>
      <c r="EQ83" s="160"/>
      <c r="ER83" s="160"/>
      <c r="ES83" s="160"/>
      <c r="ET83" s="160"/>
      <c r="EU83" s="160"/>
      <c r="EV83" s="160"/>
      <c r="EW83" s="160"/>
      <c r="EX83" s="160"/>
      <c r="EY83" s="160"/>
      <c r="EZ83" s="160"/>
      <c r="FA83" s="160"/>
      <c r="FB83" s="160"/>
      <c r="FC83" s="160"/>
      <c r="FD83" s="160"/>
      <c r="FE83" s="160"/>
      <c r="FF83" s="160"/>
      <c r="FG83" s="160"/>
      <c r="FH83" s="160"/>
      <c r="FI83" s="160"/>
      <c r="FJ83" s="160"/>
      <c r="FK83" s="160"/>
      <c r="FL83" s="160"/>
      <c r="FM83" s="160"/>
      <c r="FN83" s="160"/>
      <c r="FO83" s="160"/>
      <c r="FP83" s="160"/>
      <c r="FQ83" s="160"/>
      <c r="FR83" s="160"/>
      <c r="FS83" s="160"/>
      <c r="FT83" s="160"/>
      <c r="FU83" s="160"/>
      <c r="FV83" s="160"/>
      <c r="FW83" s="160"/>
      <c r="FX83" s="160"/>
      <c r="FY83" s="160"/>
      <c r="FZ83" s="160"/>
      <c r="GA83" s="160"/>
      <c r="GB83" s="160"/>
      <c r="GC83" s="160"/>
      <c r="GD83" s="160"/>
      <c r="GE83" s="160"/>
      <c r="GF83" s="160"/>
      <c r="GG83" s="160"/>
      <c r="GH83" s="160"/>
      <c r="GI83" s="160"/>
      <c r="GJ83" s="160"/>
      <c r="GK83" s="160"/>
      <c r="GL83" s="160"/>
      <c r="GM83" s="160"/>
      <c r="GN83" s="160"/>
      <c r="GO83" s="160"/>
      <c r="GP83" s="160"/>
      <c r="GQ83" s="160"/>
      <c r="GR83" s="160"/>
      <c r="GS83" s="160"/>
      <c r="GT83" s="160"/>
      <c r="GU83" s="160"/>
      <c r="GV83" s="160"/>
      <c r="GW83" s="160"/>
      <c r="GX83" s="160"/>
      <c r="GY83" s="160"/>
      <c r="GZ83" s="160"/>
      <c r="HA83" s="160"/>
      <c r="HB83" s="160"/>
      <c r="HC83" s="160"/>
      <c r="HD83" s="160"/>
      <c r="HE83" s="160"/>
      <c r="HF83" s="160"/>
      <c r="HG83" s="160"/>
      <c r="HH83" s="160"/>
      <c r="HI83" s="160"/>
      <c r="HJ83" s="160"/>
      <c r="HK83" s="160"/>
      <c r="HL83" s="160"/>
      <c r="HM83" s="160"/>
      <c r="HN83" s="160"/>
      <c r="HO83" s="160"/>
      <c r="HP83" s="160"/>
      <c r="HQ83" s="160"/>
      <c r="HR83" s="160"/>
      <c r="HS83" s="160"/>
      <c r="HT83" s="160"/>
      <c r="HU83" s="160"/>
      <c r="HV83" s="160"/>
      <c r="HW83" s="160"/>
      <c r="HX83" s="160"/>
    </row>
    <row r="84" s="174" customFormat="1" ht="24" customHeight="1" spans="1:232">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0"/>
      <c r="BR84" s="160"/>
      <c r="BS84" s="160"/>
      <c r="BT84" s="160"/>
      <c r="BU84" s="160"/>
      <c r="BV84" s="160"/>
      <c r="BW84" s="160"/>
      <c r="BX84" s="160"/>
      <c r="BY84" s="160"/>
      <c r="BZ84" s="160"/>
      <c r="CA84" s="160"/>
      <c r="CB84" s="160"/>
      <c r="CC84" s="160"/>
      <c r="CD84" s="160"/>
      <c r="CE84" s="160"/>
      <c r="CF84" s="160"/>
      <c r="CG84" s="160"/>
      <c r="CH84" s="160"/>
      <c r="CI84" s="160"/>
      <c r="CJ84" s="160"/>
      <c r="CK84" s="160"/>
      <c r="CL84" s="160"/>
      <c r="CM84" s="160"/>
      <c r="CN84" s="160"/>
      <c r="CO84" s="160"/>
      <c r="CP84" s="160"/>
      <c r="CQ84" s="160"/>
      <c r="CR84" s="160"/>
      <c r="CS84" s="160"/>
      <c r="CT84" s="160"/>
      <c r="CU84" s="160"/>
      <c r="CV84" s="160"/>
      <c r="CW84" s="160"/>
      <c r="CX84" s="160"/>
      <c r="CY84" s="160"/>
      <c r="CZ84" s="160"/>
      <c r="DA84" s="160"/>
      <c r="DB84" s="160"/>
      <c r="DC84" s="160"/>
      <c r="DD84" s="160"/>
      <c r="DE84" s="160"/>
      <c r="DF84" s="160"/>
      <c r="DG84" s="160"/>
      <c r="DH84" s="160"/>
      <c r="DI84" s="160"/>
      <c r="DJ84" s="160"/>
      <c r="DK84" s="160"/>
      <c r="DL84" s="160"/>
      <c r="DM84" s="160"/>
      <c r="DN84" s="160"/>
      <c r="DO84" s="160"/>
      <c r="DP84" s="160"/>
      <c r="DQ84" s="160"/>
      <c r="DR84" s="160"/>
      <c r="DS84" s="160"/>
      <c r="DT84" s="160"/>
      <c r="DU84" s="160"/>
      <c r="DV84" s="160"/>
      <c r="DW84" s="160"/>
      <c r="DX84" s="160"/>
      <c r="DY84" s="160"/>
      <c r="DZ84" s="160"/>
      <c r="EA84" s="160"/>
      <c r="EB84" s="160"/>
      <c r="EC84" s="160"/>
      <c r="ED84" s="160"/>
      <c r="EE84" s="160"/>
      <c r="EF84" s="160"/>
      <c r="EG84" s="160"/>
      <c r="EH84" s="160"/>
      <c r="EI84" s="160"/>
      <c r="EJ84" s="160"/>
      <c r="EK84" s="160"/>
      <c r="EL84" s="160"/>
      <c r="EM84" s="160"/>
      <c r="EN84" s="160"/>
      <c r="EO84" s="160"/>
      <c r="EP84" s="160"/>
      <c r="EQ84" s="160"/>
      <c r="ER84" s="160"/>
      <c r="ES84" s="160"/>
      <c r="ET84" s="160"/>
      <c r="EU84" s="160"/>
      <c r="EV84" s="160"/>
      <c r="EW84" s="160"/>
      <c r="EX84" s="160"/>
      <c r="EY84" s="160"/>
      <c r="EZ84" s="160"/>
      <c r="FA84" s="160"/>
      <c r="FB84" s="160"/>
      <c r="FC84" s="160"/>
      <c r="FD84" s="160"/>
      <c r="FE84" s="160"/>
      <c r="FF84" s="160"/>
      <c r="FG84" s="160"/>
      <c r="FH84" s="160"/>
      <c r="FI84" s="160"/>
      <c r="FJ84" s="160"/>
      <c r="FK84" s="160"/>
      <c r="FL84" s="160"/>
      <c r="FM84" s="160"/>
      <c r="FN84" s="160"/>
      <c r="FO84" s="160"/>
      <c r="FP84" s="160"/>
      <c r="FQ84" s="160"/>
      <c r="FR84" s="160"/>
      <c r="FS84" s="160"/>
      <c r="FT84" s="160"/>
      <c r="FU84" s="160"/>
      <c r="FV84" s="160"/>
      <c r="FW84" s="160"/>
      <c r="FX84" s="160"/>
      <c r="FY84" s="160"/>
      <c r="FZ84" s="160"/>
      <c r="GA84" s="160"/>
      <c r="GB84" s="160"/>
      <c r="GC84" s="160"/>
      <c r="GD84" s="160"/>
      <c r="GE84" s="160"/>
      <c r="GF84" s="160"/>
      <c r="GG84" s="160"/>
      <c r="GH84" s="160"/>
      <c r="GI84" s="160"/>
      <c r="GJ84" s="160"/>
      <c r="GK84" s="160"/>
      <c r="GL84" s="160"/>
      <c r="GM84" s="160"/>
      <c r="GN84" s="160"/>
      <c r="GO84" s="160"/>
      <c r="GP84" s="160"/>
      <c r="GQ84" s="160"/>
      <c r="GR84" s="160"/>
      <c r="GS84" s="160"/>
      <c r="GT84" s="160"/>
      <c r="GU84" s="160"/>
      <c r="GV84" s="160"/>
      <c r="GW84" s="160"/>
      <c r="GX84" s="160"/>
      <c r="GY84" s="160"/>
      <c r="GZ84" s="160"/>
      <c r="HA84" s="160"/>
      <c r="HB84" s="160"/>
      <c r="HC84" s="160"/>
      <c r="HD84" s="160"/>
      <c r="HE84" s="160"/>
      <c r="HF84" s="160"/>
      <c r="HG84" s="160"/>
      <c r="HH84" s="160"/>
      <c r="HI84" s="160"/>
      <c r="HJ84" s="160"/>
      <c r="HK84" s="160"/>
      <c r="HL84" s="160"/>
      <c r="HM84" s="160"/>
      <c r="HN84" s="160"/>
      <c r="HO84" s="160"/>
      <c r="HP84" s="160"/>
      <c r="HQ84" s="160"/>
      <c r="HR84" s="160"/>
      <c r="HS84" s="160"/>
      <c r="HT84" s="160"/>
      <c r="HU84" s="160"/>
      <c r="HV84" s="160"/>
      <c r="HW84" s="160"/>
      <c r="HX84" s="160"/>
    </row>
    <row r="85" s="174" customFormat="1" ht="24" customHeight="1" spans="1:232">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c r="BI85" s="160"/>
      <c r="BJ85" s="160"/>
      <c r="BK85" s="160"/>
      <c r="BL85" s="160"/>
      <c r="BM85" s="160"/>
      <c r="BN85" s="160"/>
      <c r="BO85" s="160"/>
      <c r="BP85" s="160"/>
      <c r="BQ85" s="160"/>
      <c r="BR85" s="160"/>
      <c r="BS85" s="160"/>
      <c r="BT85" s="160"/>
      <c r="BU85" s="160"/>
      <c r="BV85" s="160"/>
      <c r="BW85" s="160"/>
      <c r="BX85" s="160"/>
      <c r="BY85" s="160"/>
      <c r="BZ85" s="160"/>
      <c r="CA85" s="160"/>
      <c r="CB85" s="160"/>
      <c r="CC85" s="160"/>
      <c r="CD85" s="160"/>
      <c r="CE85" s="160"/>
      <c r="CF85" s="160"/>
      <c r="CG85" s="160"/>
      <c r="CH85" s="160"/>
      <c r="CI85" s="160"/>
      <c r="CJ85" s="160"/>
      <c r="CK85" s="160"/>
      <c r="CL85" s="160"/>
      <c r="CM85" s="160"/>
      <c r="CN85" s="160"/>
      <c r="CO85" s="160"/>
      <c r="CP85" s="160"/>
      <c r="CQ85" s="160"/>
      <c r="CR85" s="160"/>
      <c r="CS85" s="160"/>
      <c r="CT85" s="160"/>
      <c r="CU85" s="160"/>
      <c r="CV85" s="160"/>
      <c r="CW85" s="160"/>
      <c r="CX85" s="160"/>
      <c r="CY85" s="160"/>
      <c r="CZ85" s="160"/>
      <c r="DA85" s="160"/>
      <c r="DB85" s="160"/>
      <c r="DC85" s="160"/>
      <c r="DD85" s="160"/>
      <c r="DE85" s="160"/>
      <c r="DF85" s="160"/>
      <c r="DG85" s="160"/>
      <c r="DH85" s="160"/>
      <c r="DI85" s="160"/>
      <c r="DJ85" s="160"/>
      <c r="DK85" s="160"/>
      <c r="DL85" s="160"/>
      <c r="DM85" s="160"/>
      <c r="DN85" s="160"/>
      <c r="DO85" s="160"/>
      <c r="DP85" s="160"/>
      <c r="DQ85" s="160"/>
      <c r="DR85" s="160"/>
      <c r="DS85" s="160"/>
      <c r="DT85" s="160"/>
      <c r="DU85" s="160"/>
      <c r="DV85" s="160"/>
      <c r="DW85" s="160"/>
      <c r="DX85" s="160"/>
      <c r="DY85" s="160"/>
      <c r="DZ85" s="160"/>
      <c r="EA85" s="160"/>
      <c r="EB85" s="160"/>
      <c r="EC85" s="160"/>
      <c r="ED85" s="160"/>
      <c r="EE85" s="160"/>
      <c r="EF85" s="160"/>
      <c r="EG85" s="160"/>
      <c r="EH85" s="160"/>
      <c r="EI85" s="160"/>
      <c r="EJ85" s="160"/>
      <c r="EK85" s="160"/>
      <c r="EL85" s="160"/>
      <c r="EM85" s="160"/>
      <c r="EN85" s="160"/>
      <c r="EO85" s="160"/>
      <c r="EP85" s="160"/>
      <c r="EQ85" s="160"/>
      <c r="ER85" s="160"/>
      <c r="ES85" s="160"/>
      <c r="ET85" s="160"/>
      <c r="EU85" s="160"/>
      <c r="EV85" s="160"/>
      <c r="EW85" s="160"/>
      <c r="EX85" s="160"/>
      <c r="EY85" s="160"/>
      <c r="EZ85" s="160"/>
      <c r="FA85" s="160"/>
      <c r="FB85" s="160"/>
      <c r="FC85" s="160"/>
      <c r="FD85" s="160"/>
      <c r="FE85" s="160"/>
      <c r="FF85" s="160"/>
      <c r="FG85" s="160"/>
      <c r="FH85" s="160"/>
      <c r="FI85" s="160"/>
      <c r="FJ85" s="160"/>
      <c r="FK85" s="160"/>
      <c r="FL85" s="160"/>
      <c r="FM85" s="160"/>
      <c r="FN85" s="160"/>
      <c r="FO85" s="160"/>
      <c r="FP85" s="160"/>
      <c r="FQ85" s="160"/>
      <c r="FR85" s="160"/>
      <c r="FS85" s="160"/>
      <c r="FT85" s="160"/>
      <c r="FU85" s="160"/>
      <c r="FV85" s="160"/>
      <c r="FW85" s="160"/>
      <c r="FX85" s="160"/>
      <c r="FY85" s="160"/>
      <c r="FZ85" s="160"/>
      <c r="GA85" s="160"/>
      <c r="GB85" s="160"/>
      <c r="GC85" s="160"/>
      <c r="GD85" s="160"/>
      <c r="GE85" s="160"/>
      <c r="GF85" s="160"/>
      <c r="GG85" s="160"/>
      <c r="GH85" s="160"/>
      <c r="GI85" s="160"/>
      <c r="GJ85" s="160"/>
      <c r="GK85" s="160"/>
      <c r="GL85" s="160"/>
      <c r="GM85" s="160"/>
      <c r="GN85" s="160"/>
      <c r="GO85" s="160"/>
      <c r="GP85" s="160"/>
      <c r="GQ85" s="160"/>
      <c r="GR85" s="160"/>
      <c r="GS85" s="160"/>
      <c r="GT85" s="160"/>
      <c r="GU85" s="160"/>
      <c r="GV85" s="160"/>
      <c r="GW85" s="160"/>
      <c r="GX85" s="160"/>
      <c r="GY85" s="160"/>
      <c r="GZ85" s="160"/>
      <c r="HA85" s="160"/>
      <c r="HB85" s="160"/>
      <c r="HC85" s="160"/>
      <c r="HD85" s="160"/>
      <c r="HE85" s="160"/>
      <c r="HF85" s="160"/>
      <c r="HG85" s="160"/>
      <c r="HH85" s="160"/>
      <c r="HI85" s="160"/>
      <c r="HJ85" s="160"/>
      <c r="HK85" s="160"/>
      <c r="HL85" s="160"/>
      <c r="HM85" s="160"/>
      <c r="HN85" s="160"/>
      <c r="HO85" s="160"/>
      <c r="HP85" s="160"/>
      <c r="HQ85" s="160"/>
      <c r="HR85" s="160"/>
      <c r="HS85" s="160"/>
      <c r="HT85" s="160"/>
      <c r="HU85" s="160"/>
      <c r="HV85" s="160"/>
      <c r="HW85" s="160"/>
      <c r="HX85" s="160"/>
    </row>
    <row r="86" s="174" customFormat="1" ht="24" customHeight="1" spans="1:232">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c r="BR86" s="160"/>
      <c r="BS86" s="160"/>
      <c r="BT86" s="160"/>
      <c r="BU86" s="160"/>
      <c r="BV86" s="160"/>
      <c r="BW86" s="160"/>
      <c r="BX86" s="160"/>
      <c r="BY86" s="160"/>
      <c r="BZ86" s="160"/>
      <c r="CA86" s="160"/>
      <c r="CB86" s="160"/>
      <c r="CC86" s="160"/>
      <c r="CD86" s="160"/>
      <c r="CE86" s="160"/>
      <c r="CF86" s="160"/>
      <c r="CG86" s="160"/>
      <c r="CH86" s="160"/>
      <c r="CI86" s="160"/>
      <c r="CJ86" s="160"/>
      <c r="CK86" s="160"/>
      <c r="CL86" s="160"/>
      <c r="CM86" s="160"/>
      <c r="CN86" s="160"/>
      <c r="CO86" s="160"/>
      <c r="CP86" s="160"/>
      <c r="CQ86" s="160"/>
      <c r="CR86" s="160"/>
      <c r="CS86" s="160"/>
      <c r="CT86" s="160"/>
      <c r="CU86" s="160"/>
      <c r="CV86" s="160"/>
      <c r="CW86" s="160"/>
      <c r="CX86" s="160"/>
      <c r="CY86" s="160"/>
      <c r="CZ86" s="160"/>
      <c r="DA86" s="160"/>
      <c r="DB86" s="160"/>
      <c r="DC86" s="160"/>
      <c r="DD86" s="160"/>
      <c r="DE86" s="160"/>
      <c r="DF86" s="160"/>
      <c r="DG86" s="160"/>
      <c r="DH86" s="160"/>
      <c r="DI86" s="160"/>
      <c r="DJ86" s="160"/>
      <c r="DK86" s="160"/>
      <c r="DL86" s="160"/>
      <c r="DM86" s="160"/>
      <c r="DN86" s="160"/>
      <c r="DO86" s="160"/>
      <c r="DP86" s="160"/>
      <c r="DQ86" s="160"/>
      <c r="DR86" s="160"/>
      <c r="DS86" s="160"/>
      <c r="DT86" s="160"/>
      <c r="DU86" s="160"/>
      <c r="DV86" s="160"/>
      <c r="DW86" s="160"/>
      <c r="DX86" s="160"/>
      <c r="DY86" s="160"/>
      <c r="DZ86" s="160"/>
      <c r="EA86" s="160"/>
      <c r="EB86" s="160"/>
      <c r="EC86" s="160"/>
      <c r="ED86" s="160"/>
      <c r="EE86" s="160"/>
      <c r="EF86" s="160"/>
      <c r="EG86" s="160"/>
      <c r="EH86" s="160"/>
      <c r="EI86" s="160"/>
      <c r="EJ86" s="160"/>
      <c r="EK86" s="160"/>
      <c r="EL86" s="160"/>
      <c r="EM86" s="160"/>
      <c r="EN86" s="160"/>
      <c r="EO86" s="160"/>
      <c r="EP86" s="160"/>
      <c r="EQ86" s="160"/>
      <c r="ER86" s="160"/>
      <c r="ES86" s="160"/>
      <c r="ET86" s="160"/>
      <c r="EU86" s="160"/>
      <c r="EV86" s="160"/>
      <c r="EW86" s="160"/>
      <c r="EX86" s="160"/>
      <c r="EY86" s="160"/>
      <c r="EZ86" s="160"/>
      <c r="FA86" s="160"/>
      <c r="FB86" s="160"/>
      <c r="FC86" s="160"/>
      <c r="FD86" s="160"/>
      <c r="FE86" s="160"/>
      <c r="FF86" s="160"/>
      <c r="FG86" s="160"/>
      <c r="FH86" s="160"/>
      <c r="FI86" s="160"/>
      <c r="FJ86" s="160"/>
      <c r="FK86" s="160"/>
      <c r="FL86" s="160"/>
      <c r="FM86" s="160"/>
      <c r="FN86" s="160"/>
      <c r="FO86" s="160"/>
      <c r="FP86" s="160"/>
      <c r="FQ86" s="160"/>
      <c r="FR86" s="160"/>
      <c r="FS86" s="160"/>
      <c r="FT86" s="160"/>
      <c r="FU86" s="160"/>
      <c r="FV86" s="160"/>
      <c r="FW86" s="160"/>
      <c r="FX86" s="160"/>
      <c r="FY86" s="160"/>
      <c r="FZ86" s="160"/>
      <c r="GA86" s="160"/>
      <c r="GB86" s="160"/>
      <c r="GC86" s="160"/>
      <c r="GD86" s="160"/>
      <c r="GE86" s="160"/>
      <c r="GF86" s="160"/>
      <c r="GG86" s="160"/>
      <c r="GH86" s="160"/>
      <c r="GI86" s="160"/>
      <c r="GJ86" s="160"/>
      <c r="GK86" s="160"/>
      <c r="GL86" s="160"/>
      <c r="GM86" s="160"/>
      <c r="GN86" s="160"/>
      <c r="GO86" s="160"/>
      <c r="GP86" s="160"/>
      <c r="GQ86" s="160"/>
      <c r="GR86" s="160"/>
      <c r="GS86" s="160"/>
      <c r="GT86" s="160"/>
      <c r="GU86" s="160"/>
      <c r="GV86" s="160"/>
      <c r="GW86" s="160"/>
      <c r="GX86" s="160"/>
      <c r="GY86" s="160"/>
      <c r="GZ86" s="160"/>
      <c r="HA86" s="160"/>
      <c r="HB86" s="160"/>
      <c r="HC86" s="160"/>
      <c r="HD86" s="160"/>
      <c r="HE86" s="160"/>
      <c r="HF86" s="160"/>
      <c r="HG86" s="160"/>
      <c r="HH86" s="160"/>
      <c r="HI86" s="160"/>
      <c r="HJ86" s="160"/>
      <c r="HK86" s="160"/>
      <c r="HL86" s="160"/>
      <c r="HM86" s="160"/>
      <c r="HN86" s="160"/>
      <c r="HO86" s="160"/>
      <c r="HP86" s="160"/>
      <c r="HQ86" s="160"/>
      <c r="HR86" s="160"/>
      <c r="HS86" s="160"/>
      <c r="HT86" s="160"/>
      <c r="HU86" s="160"/>
      <c r="HV86" s="160"/>
      <c r="HW86" s="160"/>
      <c r="HX86" s="160"/>
    </row>
    <row r="87" s="174" customFormat="1" ht="24" customHeight="1" spans="1:232">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160"/>
      <c r="BZ87" s="160"/>
      <c r="CA87" s="160"/>
      <c r="CB87" s="160"/>
      <c r="CC87" s="160"/>
      <c r="CD87" s="160"/>
      <c r="CE87" s="160"/>
      <c r="CF87" s="160"/>
      <c r="CG87" s="160"/>
      <c r="CH87" s="160"/>
      <c r="CI87" s="160"/>
      <c r="CJ87" s="160"/>
      <c r="CK87" s="160"/>
      <c r="CL87" s="160"/>
      <c r="CM87" s="160"/>
      <c r="CN87" s="160"/>
      <c r="CO87" s="160"/>
      <c r="CP87" s="160"/>
      <c r="CQ87" s="160"/>
      <c r="CR87" s="160"/>
      <c r="CS87" s="160"/>
      <c r="CT87" s="160"/>
      <c r="CU87" s="160"/>
      <c r="CV87" s="160"/>
      <c r="CW87" s="160"/>
      <c r="CX87" s="160"/>
      <c r="CY87" s="160"/>
      <c r="CZ87" s="160"/>
      <c r="DA87" s="160"/>
      <c r="DB87" s="160"/>
      <c r="DC87" s="160"/>
      <c r="DD87" s="160"/>
      <c r="DE87" s="160"/>
      <c r="DF87" s="160"/>
      <c r="DG87" s="160"/>
      <c r="DH87" s="160"/>
      <c r="DI87" s="160"/>
      <c r="DJ87" s="160"/>
      <c r="DK87" s="160"/>
      <c r="DL87" s="160"/>
      <c r="DM87" s="160"/>
      <c r="DN87" s="160"/>
      <c r="DO87" s="160"/>
      <c r="DP87" s="160"/>
      <c r="DQ87" s="160"/>
      <c r="DR87" s="160"/>
      <c r="DS87" s="160"/>
      <c r="DT87" s="160"/>
      <c r="DU87" s="160"/>
      <c r="DV87" s="160"/>
      <c r="DW87" s="160"/>
      <c r="DX87" s="160"/>
      <c r="DY87" s="160"/>
      <c r="DZ87" s="160"/>
      <c r="EA87" s="160"/>
      <c r="EB87" s="160"/>
      <c r="EC87" s="160"/>
      <c r="ED87" s="160"/>
      <c r="EE87" s="160"/>
      <c r="EF87" s="160"/>
      <c r="EG87" s="160"/>
      <c r="EH87" s="160"/>
      <c r="EI87" s="160"/>
      <c r="EJ87" s="160"/>
      <c r="EK87" s="160"/>
      <c r="EL87" s="160"/>
      <c r="EM87" s="160"/>
      <c r="EN87" s="160"/>
      <c r="EO87" s="160"/>
      <c r="EP87" s="160"/>
      <c r="EQ87" s="160"/>
      <c r="ER87" s="160"/>
      <c r="ES87" s="160"/>
      <c r="ET87" s="160"/>
      <c r="EU87" s="160"/>
      <c r="EV87" s="160"/>
      <c r="EW87" s="160"/>
      <c r="EX87" s="160"/>
      <c r="EY87" s="160"/>
      <c r="EZ87" s="160"/>
      <c r="FA87" s="160"/>
      <c r="FB87" s="160"/>
      <c r="FC87" s="160"/>
      <c r="FD87" s="160"/>
      <c r="FE87" s="160"/>
      <c r="FF87" s="160"/>
      <c r="FG87" s="160"/>
      <c r="FH87" s="160"/>
      <c r="FI87" s="160"/>
      <c r="FJ87" s="160"/>
      <c r="FK87" s="160"/>
      <c r="FL87" s="160"/>
      <c r="FM87" s="160"/>
      <c r="FN87" s="160"/>
      <c r="FO87" s="160"/>
      <c r="FP87" s="160"/>
      <c r="FQ87" s="160"/>
      <c r="FR87" s="160"/>
      <c r="FS87" s="160"/>
      <c r="FT87" s="160"/>
      <c r="FU87" s="160"/>
      <c r="FV87" s="160"/>
      <c r="FW87" s="160"/>
      <c r="FX87" s="160"/>
      <c r="FY87" s="160"/>
      <c r="FZ87" s="160"/>
      <c r="GA87" s="160"/>
      <c r="GB87" s="160"/>
      <c r="GC87" s="160"/>
      <c r="GD87" s="160"/>
      <c r="GE87" s="160"/>
      <c r="GF87" s="160"/>
      <c r="GG87" s="160"/>
      <c r="GH87" s="160"/>
      <c r="GI87" s="160"/>
      <c r="GJ87" s="160"/>
      <c r="GK87" s="160"/>
      <c r="GL87" s="160"/>
      <c r="GM87" s="160"/>
      <c r="GN87" s="160"/>
      <c r="GO87" s="160"/>
      <c r="GP87" s="160"/>
      <c r="GQ87" s="160"/>
      <c r="GR87" s="160"/>
      <c r="GS87" s="160"/>
      <c r="GT87" s="160"/>
      <c r="GU87" s="160"/>
      <c r="GV87" s="160"/>
      <c r="GW87" s="160"/>
      <c r="GX87" s="160"/>
      <c r="GY87" s="160"/>
      <c r="GZ87" s="160"/>
      <c r="HA87" s="160"/>
      <c r="HB87" s="160"/>
      <c r="HC87" s="160"/>
      <c r="HD87" s="160"/>
      <c r="HE87" s="160"/>
      <c r="HF87" s="160"/>
      <c r="HG87" s="160"/>
      <c r="HH87" s="160"/>
      <c r="HI87" s="160"/>
      <c r="HJ87" s="160"/>
      <c r="HK87" s="160"/>
      <c r="HL87" s="160"/>
      <c r="HM87" s="160"/>
      <c r="HN87" s="160"/>
      <c r="HO87" s="160"/>
      <c r="HP87" s="160"/>
      <c r="HQ87" s="160"/>
      <c r="HR87" s="160"/>
      <c r="HS87" s="160"/>
      <c r="HT87" s="160"/>
      <c r="HU87" s="160"/>
      <c r="HV87" s="160"/>
      <c r="HW87" s="160"/>
      <c r="HX87" s="160"/>
    </row>
    <row r="88" s="174" customFormat="1" ht="24" customHeight="1" spans="1:232">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0"/>
      <c r="BR88" s="160"/>
      <c r="BS88" s="160"/>
      <c r="BT88" s="160"/>
      <c r="BU88" s="160"/>
      <c r="BV88" s="160"/>
      <c r="BW88" s="160"/>
      <c r="BX88" s="160"/>
      <c r="BY88" s="160"/>
      <c r="BZ88" s="160"/>
      <c r="CA88" s="160"/>
      <c r="CB88" s="160"/>
      <c r="CC88" s="160"/>
      <c r="CD88" s="160"/>
      <c r="CE88" s="160"/>
      <c r="CF88" s="160"/>
      <c r="CG88" s="160"/>
      <c r="CH88" s="160"/>
      <c r="CI88" s="160"/>
      <c r="CJ88" s="160"/>
      <c r="CK88" s="160"/>
      <c r="CL88" s="160"/>
      <c r="CM88" s="160"/>
      <c r="CN88" s="160"/>
      <c r="CO88" s="160"/>
      <c r="CP88" s="160"/>
      <c r="CQ88" s="160"/>
      <c r="CR88" s="160"/>
      <c r="CS88" s="160"/>
      <c r="CT88" s="160"/>
      <c r="CU88" s="160"/>
      <c r="CV88" s="160"/>
      <c r="CW88" s="160"/>
      <c r="CX88" s="160"/>
      <c r="CY88" s="160"/>
      <c r="CZ88" s="160"/>
      <c r="DA88" s="160"/>
      <c r="DB88" s="160"/>
      <c r="DC88" s="160"/>
      <c r="DD88" s="160"/>
      <c r="DE88" s="160"/>
      <c r="DF88" s="160"/>
      <c r="DG88" s="160"/>
      <c r="DH88" s="160"/>
      <c r="DI88" s="160"/>
      <c r="DJ88" s="160"/>
      <c r="DK88" s="160"/>
      <c r="DL88" s="160"/>
      <c r="DM88" s="160"/>
      <c r="DN88" s="160"/>
      <c r="DO88" s="160"/>
      <c r="DP88" s="160"/>
      <c r="DQ88" s="160"/>
      <c r="DR88" s="160"/>
      <c r="DS88" s="160"/>
      <c r="DT88" s="160"/>
      <c r="DU88" s="160"/>
      <c r="DV88" s="160"/>
      <c r="DW88" s="160"/>
      <c r="DX88" s="160"/>
      <c r="DY88" s="160"/>
      <c r="DZ88" s="160"/>
      <c r="EA88" s="160"/>
      <c r="EB88" s="160"/>
      <c r="EC88" s="160"/>
      <c r="ED88" s="160"/>
      <c r="EE88" s="160"/>
      <c r="EF88" s="160"/>
      <c r="EG88" s="160"/>
      <c r="EH88" s="160"/>
      <c r="EI88" s="160"/>
      <c r="EJ88" s="160"/>
      <c r="EK88" s="160"/>
      <c r="EL88" s="160"/>
      <c r="EM88" s="160"/>
      <c r="EN88" s="160"/>
      <c r="EO88" s="160"/>
      <c r="EP88" s="160"/>
      <c r="EQ88" s="160"/>
      <c r="ER88" s="160"/>
      <c r="ES88" s="160"/>
      <c r="ET88" s="160"/>
      <c r="EU88" s="160"/>
      <c r="EV88" s="160"/>
      <c r="EW88" s="160"/>
      <c r="EX88" s="160"/>
      <c r="EY88" s="160"/>
      <c r="EZ88" s="160"/>
      <c r="FA88" s="160"/>
      <c r="FB88" s="160"/>
      <c r="FC88" s="160"/>
      <c r="FD88" s="160"/>
      <c r="FE88" s="160"/>
      <c r="FF88" s="160"/>
      <c r="FG88" s="160"/>
      <c r="FH88" s="160"/>
      <c r="FI88" s="160"/>
      <c r="FJ88" s="160"/>
      <c r="FK88" s="160"/>
      <c r="FL88" s="160"/>
      <c r="FM88" s="160"/>
      <c r="FN88" s="160"/>
      <c r="FO88" s="160"/>
      <c r="FP88" s="160"/>
      <c r="FQ88" s="160"/>
      <c r="FR88" s="160"/>
      <c r="FS88" s="160"/>
      <c r="FT88" s="160"/>
      <c r="FU88" s="160"/>
      <c r="FV88" s="160"/>
      <c r="FW88" s="160"/>
      <c r="FX88" s="160"/>
      <c r="FY88" s="160"/>
      <c r="FZ88" s="160"/>
      <c r="GA88" s="160"/>
      <c r="GB88" s="160"/>
      <c r="GC88" s="160"/>
      <c r="GD88" s="160"/>
      <c r="GE88" s="160"/>
      <c r="GF88" s="160"/>
      <c r="GG88" s="160"/>
      <c r="GH88" s="160"/>
      <c r="GI88" s="160"/>
      <c r="GJ88" s="160"/>
      <c r="GK88" s="160"/>
      <c r="GL88" s="160"/>
      <c r="GM88" s="160"/>
      <c r="GN88" s="160"/>
      <c r="GO88" s="160"/>
      <c r="GP88" s="160"/>
      <c r="GQ88" s="160"/>
      <c r="GR88" s="160"/>
      <c r="GS88" s="160"/>
      <c r="GT88" s="160"/>
      <c r="GU88" s="160"/>
      <c r="GV88" s="160"/>
      <c r="GW88" s="160"/>
      <c r="GX88" s="160"/>
      <c r="GY88" s="160"/>
      <c r="GZ88" s="160"/>
      <c r="HA88" s="160"/>
      <c r="HB88" s="160"/>
      <c r="HC88" s="160"/>
      <c r="HD88" s="160"/>
      <c r="HE88" s="160"/>
      <c r="HF88" s="160"/>
      <c r="HG88" s="160"/>
      <c r="HH88" s="160"/>
      <c r="HI88" s="160"/>
      <c r="HJ88" s="160"/>
      <c r="HK88" s="160"/>
      <c r="HL88" s="160"/>
      <c r="HM88" s="160"/>
      <c r="HN88" s="160"/>
      <c r="HO88" s="160"/>
      <c r="HP88" s="160"/>
      <c r="HQ88" s="160"/>
      <c r="HR88" s="160"/>
      <c r="HS88" s="160"/>
      <c r="HT88" s="160"/>
      <c r="HU88" s="160"/>
      <c r="HV88" s="160"/>
      <c r="HW88" s="160"/>
      <c r="HX88" s="160"/>
    </row>
    <row r="89" s="174" customFormat="1" ht="24" customHeight="1" spans="1:232">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160"/>
      <c r="BZ89" s="160"/>
      <c r="CA89" s="160"/>
      <c r="CB89" s="160"/>
      <c r="CC89" s="160"/>
      <c r="CD89" s="160"/>
      <c r="CE89" s="160"/>
      <c r="CF89" s="160"/>
      <c r="CG89" s="160"/>
      <c r="CH89" s="160"/>
      <c r="CI89" s="160"/>
      <c r="CJ89" s="160"/>
      <c r="CK89" s="160"/>
      <c r="CL89" s="160"/>
      <c r="CM89" s="160"/>
      <c r="CN89" s="160"/>
      <c r="CO89" s="160"/>
      <c r="CP89" s="160"/>
      <c r="CQ89" s="160"/>
      <c r="CR89" s="160"/>
      <c r="CS89" s="160"/>
      <c r="CT89" s="160"/>
      <c r="CU89" s="160"/>
      <c r="CV89" s="160"/>
      <c r="CW89" s="160"/>
      <c r="CX89" s="160"/>
      <c r="CY89" s="160"/>
      <c r="CZ89" s="160"/>
      <c r="DA89" s="160"/>
      <c r="DB89" s="160"/>
      <c r="DC89" s="160"/>
      <c r="DD89" s="160"/>
      <c r="DE89" s="160"/>
      <c r="DF89" s="160"/>
      <c r="DG89" s="160"/>
      <c r="DH89" s="160"/>
      <c r="DI89" s="160"/>
      <c r="DJ89" s="160"/>
      <c r="DK89" s="160"/>
      <c r="DL89" s="160"/>
      <c r="DM89" s="160"/>
      <c r="DN89" s="160"/>
      <c r="DO89" s="160"/>
      <c r="DP89" s="160"/>
      <c r="DQ89" s="160"/>
      <c r="DR89" s="160"/>
      <c r="DS89" s="160"/>
      <c r="DT89" s="160"/>
      <c r="DU89" s="160"/>
      <c r="DV89" s="160"/>
      <c r="DW89" s="160"/>
      <c r="DX89" s="160"/>
      <c r="DY89" s="160"/>
      <c r="DZ89" s="160"/>
      <c r="EA89" s="160"/>
      <c r="EB89" s="160"/>
      <c r="EC89" s="160"/>
      <c r="ED89" s="160"/>
      <c r="EE89" s="160"/>
      <c r="EF89" s="160"/>
      <c r="EG89" s="160"/>
      <c r="EH89" s="160"/>
      <c r="EI89" s="160"/>
      <c r="EJ89" s="160"/>
      <c r="EK89" s="160"/>
      <c r="EL89" s="160"/>
      <c r="EM89" s="160"/>
      <c r="EN89" s="160"/>
      <c r="EO89" s="160"/>
      <c r="EP89" s="160"/>
      <c r="EQ89" s="160"/>
      <c r="ER89" s="160"/>
      <c r="ES89" s="160"/>
      <c r="ET89" s="160"/>
      <c r="EU89" s="160"/>
      <c r="EV89" s="160"/>
      <c r="EW89" s="160"/>
      <c r="EX89" s="160"/>
      <c r="EY89" s="160"/>
      <c r="EZ89" s="160"/>
      <c r="FA89" s="160"/>
      <c r="FB89" s="160"/>
      <c r="FC89" s="160"/>
      <c r="FD89" s="160"/>
      <c r="FE89" s="160"/>
      <c r="FF89" s="160"/>
      <c r="FG89" s="160"/>
      <c r="FH89" s="160"/>
      <c r="FI89" s="160"/>
      <c r="FJ89" s="160"/>
      <c r="FK89" s="160"/>
      <c r="FL89" s="160"/>
      <c r="FM89" s="160"/>
      <c r="FN89" s="160"/>
      <c r="FO89" s="160"/>
      <c r="FP89" s="160"/>
      <c r="FQ89" s="160"/>
      <c r="FR89" s="160"/>
      <c r="FS89" s="160"/>
      <c r="FT89" s="160"/>
      <c r="FU89" s="160"/>
      <c r="FV89" s="160"/>
      <c r="FW89" s="160"/>
      <c r="FX89" s="160"/>
      <c r="FY89" s="160"/>
      <c r="FZ89" s="160"/>
      <c r="GA89" s="160"/>
      <c r="GB89" s="160"/>
      <c r="GC89" s="160"/>
      <c r="GD89" s="160"/>
      <c r="GE89" s="160"/>
      <c r="GF89" s="160"/>
      <c r="GG89" s="160"/>
      <c r="GH89" s="160"/>
      <c r="GI89" s="160"/>
      <c r="GJ89" s="160"/>
      <c r="GK89" s="160"/>
      <c r="GL89" s="160"/>
      <c r="GM89" s="160"/>
      <c r="GN89" s="160"/>
      <c r="GO89" s="160"/>
      <c r="GP89" s="160"/>
      <c r="GQ89" s="160"/>
      <c r="GR89" s="160"/>
      <c r="GS89" s="160"/>
      <c r="GT89" s="160"/>
      <c r="GU89" s="160"/>
      <c r="GV89" s="160"/>
      <c r="GW89" s="160"/>
      <c r="GX89" s="160"/>
      <c r="GY89" s="160"/>
      <c r="GZ89" s="160"/>
      <c r="HA89" s="160"/>
      <c r="HB89" s="160"/>
      <c r="HC89" s="160"/>
      <c r="HD89" s="160"/>
      <c r="HE89" s="160"/>
      <c r="HF89" s="160"/>
      <c r="HG89" s="160"/>
      <c r="HH89" s="160"/>
      <c r="HI89" s="160"/>
      <c r="HJ89" s="160"/>
      <c r="HK89" s="160"/>
      <c r="HL89" s="160"/>
      <c r="HM89" s="160"/>
      <c r="HN89" s="160"/>
      <c r="HO89" s="160"/>
      <c r="HP89" s="160"/>
      <c r="HQ89" s="160"/>
      <c r="HR89" s="160"/>
      <c r="HS89" s="160"/>
      <c r="HT89" s="160"/>
      <c r="HU89" s="160"/>
      <c r="HV89" s="160"/>
      <c r="HW89" s="160"/>
      <c r="HX89" s="160"/>
    </row>
    <row r="90" s="174" customFormat="1" ht="24" customHeight="1" spans="1:232">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c r="BM90" s="160"/>
      <c r="BN90" s="160"/>
      <c r="BO90" s="160"/>
      <c r="BP90" s="160"/>
      <c r="BQ90" s="160"/>
      <c r="BR90" s="160"/>
      <c r="BS90" s="160"/>
      <c r="BT90" s="160"/>
      <c r="BU90" s="160"/>
      <c r="BV90" s="160"/>
      <c r="BW90" s="160"/>
      <c r="BX90" s="160"/>
      <c r="BY90" s="160"/>
      <c r="BZ90" s="160"/>
      <c r="CA90" s="160"/>
      <c r="CB90" s="160"/>
      <c r="CC90" s="160"/>
      <c r="CD90" s="160"/>
      <c r="CE90" s="160"/>
      <c r="CF90" s="160"/>
      <c r="CG90" s="160"/>
      <c r="CH90" s="160"/>
      <c r="CI90" s="160"/>
      <c r="CJ90" s="160"/>
      <c r="CK90" s="160"/>
      <c r="CL90" s="160"/>
      <c r="CM90" s="160"/>
      <c r="CN90" s="160"/>
      <c r="CO90" s="160"/>
      <c r="CP90" s="160"/>
      <c r="CQ90" s="160"/>
      <c r="CR90" s="160"/>
      <c r="CS90" s="160"/>
      <c r="CT90" s="160"/>
      <c r="CU90" s="160"/>
      <c r="CV90" s="160"/>
      <c r="CW90" s="160"/>
      <c r="CX90" s="160"/>
      <c r="CY90" s="160"/>
      <c r="CZ90" s="160"/>
      <c r="DA90" s="160"/>
      <c r="DB90" s="160"/>
      <c r="DC90" s="160"/>
      <c r="DD90" s="160"/>
      <c r="DE90" s="160"/>
      <c r="DF90" s="160"/>
      <c r="DG90" s="160"/>
      <c r="DH90" s="160"/>
      <c r="DI90" s="160"/>
      <c r="DJ90" s="160"/>
      <c r="DK90" s="160"/>
      <c r="DL90" s="160"/>
      <c r="DM90" s="160"/>
      <c r="DN90" s="160"/>
      <c r="DO90" s="160"/>
      <c r="DP90" s="160"/>
      <c r="DQ90" s="160"/>
      <c r="DR90" s="160"/>
      <c r="DS90" s="160"/>
      <c r="DT90" s="160"/>
      <c r="DU90" s="160"/>
      <c r="DV90" s="160"/>
      <c r="DW90" s="160"/>
      <c r="DX90" s="160"/>
      <c r="DY90" s="160"/>
      <c r="DZ90" s="160"/>
      <c r="EA90" s="160"/>
      <c r="EB90" s="160"/>
      <c r="EC90" s="160"/>
      <c r="ED90" s="160"/>
      <c r="EE90" s="160"/>
      <c r="EF90" s="160"/>
      <c r="EG90" s="160"/>
      <c r="EH90" s="160"/>
      <c r="EI90" s="160"/>
      <c r="EJ90" s="160"/>
      <c r="EK90" s="160"/>
      <c r="EL90" s="160"/>
      <c r="EM90" s="160"/>
      <c r="EN90" s="160"/>
      <c r="EO90" s="160"/>
      <c r="EP90" s="160"/>
      <c r="EQ90" s="160"/>
      <c r="ER90" s="160"/>
      <c r="ES90" s="160"/>
      <c r="ET90" s="160"/>
      <c r="EU90" s="160"/>
      <c r="EV90" s="160"/>
      <c r="EW90" s="160"/>
      <c r="EX90" s="160"/>
      <c r="EY90" s="160"/>
      <c r="EZ90" s="160"/>
      <c r="FA90" s="160"/>
      <c r="FB90" s="160"/>
      <c r="FC90" s="160"/>
      <c r="FD90" s="160"/>
      <c r="FE90" s="160"/>
      <c r="FF90" s="160"/>
      <c r="FG90" s="160"/>
      <c r="FH90" s="160"/>
      <c r="FI90" s="160"/>
      <c r="FJ90" s="160"/>
      <c r="FK90" s="160"/>
      <c r="FL90" s="160"/>
      <c r="FM90" s="160"/>
      <c r="FN90" s="160"/>
      <c r="FO90" s="160"/>
      <c r="FP90" s="160"/>
      <c r="FQ90" s="160"/>
      <c r="FR90" s="160"/>
      <c r="FS90" s="160"/>
      <c r="FT90" s="160"/>
      <c r="FU90" s="160"/>
      <c r="FV90" s="160"/>
      <c r="FW90" s="160"/>
      <c r="FX90" s="160"/>
      <c r="FY90" s="160"/>
      <c r="FZ90" s="160"/>
      <c r="GA90" s="160"/>
      <c r="GB90" s="160"/>
      <c r="GC90" s="160"/>
      <c r="GD90" s="160"/>
      <c r="GE90" s="160"/>
      <c r="GF90" s="160"/>
      <c r="GG90" s="160"/>
      <c r="GH90" s="160"/>
      <c r="GI90" s="160"/>
      <c r="GJ90" s="160"/>
      <c r="GK90" s="160"/>
      <c r="GL90" s="160"/>
      <c r="GM90" s="160"/>
      <c r="GN90" s="160"/>
      <c r="GO90" s="160"/>
      <c r="GP90" s="160"/>
      <c r="GQ90" s="160"/>
      <c r="GR90" s="160"/>
      <c r="GS90" s="160"/>
      <c r="GT90" s="160"/>
      <c r="GU90" s="160"/>
      <c r="GV90" s="160"/>
      <c r="GW90" s="160"/>
      <c r="GX90" s="160"/>
      <c r="GY90" s="160"/>
      <c r="GZ90" s="160"/>
      <c r="HA90" s="160"/>
      <c r="HB90" s="160"/>
      <c r="HC90" s="160"/>
      <c r="HD90" s="160"/>
      <c r="HE90" s="160"/>
      <c r="HF90" s="160"/>
      <c r="HG90" s="160"/>
      <c r="HH90" s="160"/>
      <c r="HI90" s="160"/>
      <c r="HJ90" s="160"/>
      <c r="HK90" s="160"/>
      <c r="HL90" s="160"/>
      <c r="HM90" s="160"/>
      <c r="HN90" s="160"/>
      <c r="HO90" s="160"/>
      <c r="HP90" s="160"/>
      <c r="HQ90" s="160"/>
      <c r="HR90" s="160"/>
      <c r="HS90" s="160"/>
      <c r="HT90" s="160"/>
      <c r="HU90" s="160"/>
      <c r="HV90" s="160"/>
      <c r="HW90" s="160"/>
      <c r="HX90" s="160"/>
    </row>
    <row r="91" s="174" customFormat="1" ht="24" customHeight="1" spans="1:232">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60"/>
      <c r="BM91" s="160"/>
      <c r="BN91" s="160"/>
      <c r="BO91" s="160"/>
      <c r="BP91" s="160"/>
      <c r="BQ91" s="160"/>
      <c r="BR91" s="160"/>
      <c r="BS91" s="160"/>
      <c r="BT91" s="160"/>
      <c r="BU91" s="160"/>
      <c r="BV91" s="160"/>
      <c r="BW91" s="160"/>
      <c r="BX91" s="160"/>
      <c r="BY91" s="160"/>
      <c r="BZ91" s="160"/>
      <c r="CA91" s="160"/>
      <c r="CB91" s="160"/>
      <c r="CC91" s="160"/>
      <c r="CD91" s="160"/>
      <c r="CE91" s="160"/>
      <c r="CF91" s="160"/>
      <c r="CG91" s="160"/>
      <c r="CH91" s="160"/>
      <c r="CI91" s="160"/>
      <c r="CJ91" s="160"/>
      <c r="CK91" s="160"/>
      <c r="CL91" s="160"/>
      <c r="CM91" s="160"/>
      <c r="CN91" s="160"/>
      <c r="CO91" s="160"/>
      <c r="CP91" s="160"/>
      <c r="CQ91" s="160"/>
      <c r="CR91" s="160"/>
      <c r="CS91" s="160"/>
      <c r="CT91" s="160"/>
      <c r="CU91" s="160"/>
      <c r="CV91" s="160"/>
      <c r="CW91" s="160"/>
      <c r="CX91" s="160"/>
      <c r="CY91" s="160"/>
      <c r="CZ91" s="160"/>
      <c r="DA91" s="160"/>
      <c r="DB91" s="160"/>
      <c r="DC91" s="160"/>
      <c r="DD91" s="160"/>
      <c r="DE91" s="160"/>
      <c r="DF91" s="160"/>
      <c r="DG91" s="160"/>
      <c r="DH91" s="160"/>
      <c r="DI91" s="160"/>
      <c r="DJ91" s="160"/>
      <c r="DK91" s="160"/>
      <c r="DL91" s="160"/>
      <c r="DM91" s="160"/>
      <c r="DN91" s="160"/>
      <c r="DO91" s="160"/>
      <c r="DP91" s="160"/>
      <c r="DQ91" s="160"/>
      <c r="DR91" s="160"/>
      <c r="DS91" s="160"/>
      <c r="DT91" s="160"/>
      <c r="DU91" s="160"/>
      <c r="DV91" s="160"/>
      <c r="DW91" s="160"/>
      <c r="DX91" s="160"/>
      <c r="DY91" s="160"/>
      <c r="DZ91" s="160"/>
      <c r="EA91" s="160"/>
      <c r="EB91" s="160"/>
      <c r="EC91" s="160"/>
      <c r="ED91" s="160"/>
      <c r="EE91" s="160"/>
      <c r="EF91" s="160"/>
      <c r="EG91" s="160"/>
      <c r="EH91" s="160"/>
      <c r="EI91" s="160"/>
      <c r="EJ91" s="160"/>
      <c r="EK91" s="160"/>
      <c r="EL91" s="160"/>
      <c r="EM91" s="160"/>
      <c r="EN91" s="160"/>
      <c r="EO91" s="160"/>
      <c r="EP91" s="160"/>
      <c r="EQ91" s="160"/>
      <c r="ER91" s="160"/>
      <c r="ES91" s="160"/>
      <c r="ET91" s="160"/>
      <c r="EU91" s="160"/>
      <c r="EV91" s="160"/>
      <c r="EW91" s="160"/>
      <c r="EX91" s="160"/>
      <c r="EY91" s="160"/>
      <c r="EZ91" s="160"/>
      <c r="FA91" s="160"/>
      <c r="FB91" s="160"/>
      <c r="FC91" s="160"/>
      <c r="FD91" s="160"/>
      <c r="FE91" s="160"/>
      <c r="FF91" s="160"/>
      <c r="FG91" s="160"/>
      <c r="FH91" s="160"/>
      <c r="FI91" s="160"/>
      <c r="FJ91" s="160"/>
      <c r="FK91" s="160"/>
      <c r="FL91" s="160"/>
      <c r="FM91" s="160"/>
      <c r="FN91" s="160"/>
      <c r="FO91" s="160"/>
      <c r="FP91" s="160"/>
      <c r="FQ91" s="160"/>
      <c r="FR91" s="160"/>
      <c r="FS91" s="160"/>
      <c r="FT91" s="160"/>
      <c r="FU91" s="160"/>
      <c r="FV91" s="160"/>
      <c r="FW91" s="160"/>
      <c r="FX91" s="160"/>
      <c r="FY91" s="160"/>
      <c r="FZ91" s="160"/>
      <c r="GA91" s="160"/>
      <c r="GB91" s="160"/>
      <c r="GC91" s="160"/>
      <c r="GD91" s="160"/>
      <c r="GE91" s="160"/>
      <c r="GF91" s="160"/>
      <c r="GG91" s="160"/>
      <c r="GH91" s="160"/>
      <c r="GI91" s="160"/>
      <c r="GJ91" s="160"/>
      <c r="GK91" s="160"/>
      <c r="GL91" s="160"/>
      <c r="GM91" s="160"/>
      <c r="GN91" s="160"/>
      <c r="GO91" s="160"/>
      <c r="GP91" s="160"/>
      <c r="GQ91" s="160"/>
      <c r="GR91" s="160"/>
      <c r="GS91" s="160"/>
      <c r="GT91" s="160"/>
      <c r="GU91" s="160"/>
      <c r="GV91" s="160"/>
      <c r="GW91" s="160"/>
      <c r="GX91" s="160"/>
      <c r="GY91" s="160"/>
      <c r="GZ91" s="160"/>
      <c r="HA91" s="160"/>
      <c r="HB91" s="160"/>
      <c r="HC91" s="160"/>
      <c r="HD91" s="160"/>
      <c r="HE91" s="160"/>
      <c r="HF91" s="160"/>
      <c r="HG91" s="160"/>
      <c r="HH91" s="160"/>
      <c r="HI91" s="160"/>
      <c r="HJ91" s="160"/>
      <c r="HK91" s="160"/>
      <c r="HL91" s="160"/>
      <c r="HM91" s="160"/>
      <c r="HN91" s="160"/>
      <c r="HO91" s="160"/>
      <c r="HP91" s="160"/>
      <c r="HQ91" s="160"/>
      <c r="HR91" s="160"/>
      <c r="HS91" s="160"/>
      <c r="HT91" s="160"/>
      <c r="HU91" s="160"/>
      <c r="HV91" s="160"/>
      <c r="HW91" s="160"/>
      <c r="HX91" s="160"/>
    </row>
    <row r="92" s="174" customFormat="1" ht="24" customHeight="1" spans="1:232">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0"/>
      <c r="BR92" s="160"/>
      <c r="BS92" s="160"/>
      <c r="BT92" s="160"/>
      <c r="BU92" s="160"/>
      <c r="BV92" s="160"/>
      <c r="BW92" s="160"/>
      <c r="BX92" s="160"/>
      <c r="BY92" s="160"/>
      <c r="BZ92" s="160"/>
      <c r="CA92" s="160"/>
      <c r="CB92" s="160"/>
      <c r="CC92" s="160"/>
      <c r="CD92" s="160"/>
      <c r="CE92" s="160"/>
      <c r="CF92" s="160"/>
      <c r="CG92" s="160"/>
      <c r="CH92" s="160"/>
      <c r="CI92" s="160"/>
      <c r="CJ92" s="160"/>
      <c r="CK92" s="160"/>
      <c r="CL92" s="160"/>
      <c r="CM92" s="160"/>
      <c r="CN92" s="160"/>
      <c r="CO92" s="160"/>
      <c r="CP92" s="160"/>
      <c r="CQ92" s="160"/>
      <c r="CR92" s="160"/>
      <c r="CS92" s="160"/>
      <c r="CT92" s="160"/>
      <c r="CU92" s="160"/>
      <c r="CV92" s="160"/>
      <c r="CW92" s="160"/>
      <c r="CX92" s="160"/>
      <c r="CY92" s="160"/>
      <c r="CZ92" s="160"/>
      <c r="DA92" s="160"/>
      <c r="DB92" s="160"/>
      <c r="DC92" s="160"/>
      <c r="DD92" s="160"/>
      <c r="DE92" s="160"/>
      <c r="DF92" s="160"/>
      <c r="DG92" s="160"/>
      <c r="DH92" s="160"/>
      <c r="DI92" s="160"/>
      <c r="DJ92" s="160"/>
      <c r="DK92" s="160"/>
      <c r="DL92" s="160"/>
      <c r="DM92" s="160"/>
      <c r="DN92" s="160"/>
      <c r="DO92" s="160"/>
      <c r="DP92" s="160"/>
      <c r="DQ92" s="160"/>
      <c r="DR92" s="160"/>
      <c r="DS92" s="160"/>
      <c r="DT92" s="160"/>
      <c r="DU92" s="160"/>
      <c r="DV92" s="160"/>
      <c r="DW92" s="160"/>
      <c r="DX92" s="160"/>
      <c r="DY92" s="160"/>
      <c r="DZ92" s="160"/>
      <c r="EA92" s="160"/>
      <c r="EB92" s="160"/>
      <c r="EC92" s="160"/>
      <c r="ED92" s="160"/>
      <c r="EE92" s="160"/>
      <c r="EF92" s="160"/>
      <c r="EG92" s="160"/>
      <c r="EH92" s="160"/>
      <c r="EI92" s="160"/>
      <c r="EJ92" s="160"/>
      <c r="EK92" s="160"/>
      <c r="EL92" s="160"/>
      <c r="EM92" s="160"/>
      <c r="EN92" s="160"/>
      <c r="EO92" s="160"/>
      <c r="EP92" s="160"/>
      <c r="EQ92" s="160"/>
      <c r="ER92" s="160"/>
      <c r="ES92" s="160"/>
      <c r="ET92" s="160"/>
      <c r="EU92" s="160"/>
      <c r="EV92" s="160"/>
      <c r="EW92" s="160"/>
      <c r="EX92" s="160"/>
      <c r="EY92" s="160"/>
      <c r="EZ92" s="160"/>
      <c r="FA92" s="160"/>
      <c r="FB92" s="160"/>
      <c r="FC92" s="160"/>
      <c r="FD92" s="160"/>
      <c r="FE92" s="160"/>
      <c r="FF92" s="160"/>
      <c r="FG92" s="160"/>
      <c r="FH92" s="160"/>
      <c r="FI92" s="160"/>
      <c r="FJ92" s="160"/>
      <c r="FK92" s="160"/>
      <c r="FL92" s="160"/>
      <c r="FM92" s="160"/>
      <c r="FN92" s="160"/>
      <c r="FO92" s="160"/>
      <c r="FP92" s="160"/>
      <c r="FQ92" s="160"/>
      <c r="FR92" s="160"/>
      <c r="FS92" s="160"/>
      <c r="FT92" s="160"/>
      <c r="FU92" s="160"/>
      <c r="FV92" s="160"/>
      <c r="FW92" s="160"/>
      <c r="FX92" s="160"/>
      <c r="FY92" s="160"/>
      <c r="FZ92" s="160"/>
      <c r="GA92" s="160"/>
      <c r="GB92" s="160"/>
      <c r="GC92" s="160"/>
      <c r="GD92" s="160"/>
      <c r="GE92" s="160"/>
      <c r="GF92" s="160"/>
      <c r="GG92" s="160"/>
      <c r="GH92" s="160"/>
      <c r="GI92" s="160"/>
      <c r="GJ92" s="160"/>
      <c r="GK92" s="160"/>
      <c r="GL92" s="160"/>
      <c r="GM92" s="160"/>
      <c r="GN92" s="160"/>
      <c r="GO92" s="160"/>
      <c r="GP92" s="160"/>
      <c r="GQ92" s="160"/>
      <c r="GR92" s="160"/>
      <c r="GS92" s="160"/>
      <c r="GT92" s="160"/>
      <c r="GU92" s="160"/>
      <c r="GV92" s="160"/>
      <c r="GW92" s="160"/>
      <c r="GX92" s="160"/>
      <c r="GY92" s="160"/>
      <c r="GZ92" s="160"/>
      <c r="HA92" s="160"/>
      <c r="HB92" s="160"/>
      <c r="HC92" s="160"/>
      <c r="HD92" s="160"/>
      <c r="HE92" s="160"/>
      <c r="HF92" s="160"/>
      <c r="HG92" s="160"/>
      <c r="HH92" s="160"/>
      <c r="HI92" s="160"/>
      <c r="HJ92" s="160"/>
      <c r="HK92" s="160"/>
      <c r="HL92" s="160"/>
      <c r="HM92" s="160"/>
      <c r="HN92" s="160"/>
      <c r="HO92" s="160"/>
      <c r="HP92" s="160"/>
      <c r="HQ92" s="160"/>
      <c r="HR92" s="160"/>
      <c r="HS92" s="160"/>
      <c r="HT92" s="160"/>
      <c r="HU92" s="160"/>
      <c r="HV92" s="160"/>
      <c r="HW92" s="160"/>
      <c r="HX92" s="160"/>
    </row>
    <row r="93" s="174" customFormat="1" ht="24" customHeight="1" spans="1:232">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0"/>
      <c r="BR93" s="160"/>
      <c r="BS93" s="160"/>
      <c r="BT93" s="160"/>
      <c r="BU93" s="160"/>
      <c r="BV93" s="160"/>
      <c r="BW93" s="160"/>
      <c r="BX93" s="160"/>
      <c r="BY93" s="160"/>
      <c r="BZ93" s="160"/>
      <c r="CA93" s="160"/>
      <c r="CB93" s="160"/>
      <c r="CC93" s="160"/>
      <c r="CD93" s="160"/>
      <c r="CE93" s="160"/>
      <c r="CF93" s="160"/>
      <c r="CG93" s="160"/>
      <c r="CH93" s="160"/>
      <c r="CI93" s="160"/>
      <c r="CJ93" s="160"/>
      <c r="CK93" s="160"/>
      <c r="CL93" s="160"/>
      <c r="CM93" s="160"/>
      <c r="CN93" s="160"/>
      <c r="CO93" s="160"/>
      <c r="CP93" s="160"/>
      <c r="CQ93" s="160"/>
      <c r="CR93" s="160"/>
      <c r="CS93" s="160"/>
      <c r="CT93" s="160"/>
      <c r="CU93" s="160"/>
      <c r="CV93" s="160"/>
      <c r="CW93" s="160"/>
      <c r="CX93" s="160"/>
      <c r="CY93" s="160"/>
      <c r="CZ93" s="160"/>
      <c r="DA93" s="160"/>
      <c r="DB93" s="160"/>
      <c r="DC93" s="160"/>
      <c r="DD93" s="160"/>
      <c r="DE93" s="160"/>
      <c r="DF93" s="160"/>
      <c r="DG93" s="160"/>
      <c r="DH93" s="160"/>
      <c r="DI93" s="160"/>
      <c r="DJ93" s="160"/>
      <c r="DK93" s="160"/>
      <c r="DL93" s="160"/>
      <c r="DM93" s="160"/>
      <c r="DN93" s="160"/>
      <c r="DO93" s="160"/>
      <c r="DP93" s="160"/>
      <c r="DQ93" s="160"/>
      <c r="DR93" s="160"/>
      <c r="DS93" s="160"/>
      <c r="DT93" s="160"/>
      <c r="DU93" s="160"/>
      <c r="DV93" s="160"/>
      <c r="DW93" s="160"/>
      <c r="DX93" s="160"/>
      <c r="DY93" s="160"/>
      <c r="DZ93" s="160"/>
      <c r="EA93" s="160"/>
      <c r="EB93" s="160"/>
      <c r="EC93" s="160"/>
      <c r="ED93" s="160"/>
      <c r="EE93" s="160"/>
      <c r="EF93" s="160"/>
      <c r="EG93" s="160"/>
      <c r="EH93" s="160"/>
      <c r="EI93" s="160"/>
      <c r="EJ93" s="160"/>
      <c r="EK93" s="160"/>
      <c r="EL93" s="160"/>
      <c r="EM93" s="160"/>
      <c r="EN93" s="160"/>
      <c r="EO93" s="160"/>
      <c r="EP93" s="160"/>
      <c r="EQ93" s="160"/>
      <c r="ER93" s="160"/>
      <c r="ES93" s="160"/>
      <c r="ET93" s="160"/>
      <c r="EU93" s="160"/>
      <c r="EV93" s="160"/>
      <c r="EW93" s="160"/>
      <c r="EX93" s="160"/>
      <c r="EY93" s="160"/>
      <c r="EZ93" s="160"/>
      <c r="FA93" s="160"/>
      <c r="FB93" s="160"/>
      <c r="FC93" s="160"/>
      <c r="FD93" s="160"/>
      <c r="FE93" s="160"/>
      <c r="FF93" s="160"/>
      <c r="FG93" s="160"/>
      <c r="FH93" s="160"/>
      <c r="FI93" s="160"/>
      <c r="FJ93" s="160"/>
      <c r="FK93" s="160"/>
      <c r="FL93" s="160"/>
      <c r="FM93" s="160"/>
      <c r="FN93" s="160"/>
      <c r="FO93" s="160"/>
      <c r="FP93" s="160"/>
      <c r="FQ93" s="160"/>
      <c r="FR93" s="160"/>
      <c r="FS93" s="160"/>
      <c r="FT93" s="160"/>
      <c r="FU93" s="160"/>
      <c r="FV93" s="160"/>
      <c r="FW93" s="160"/>
      <c r="FX93" s="160"/>
      <c r="FY93" s="160"/>
      <c r="FZ93" s="160"/>
      <c r="GA93" s="160"/>
      <c r="GB93" s="160"/>
      <c r="GC93" s="160"/>
      <c r="GD93" s="160"/>
      <c r="GE93" s="160"/>
      <c r="GF93" s="160"/>
      <c r="GG93" s="160"/>
      <c r="GH93" s="160"/>
      <c r="GI93" s="160"/>
      <c r="GJ93" s="160"/>
      <c r="GK93" s="160"/>
      <c r="GL93" s="160"/>
      <c r="GM93" s="160"/>
      <c r="GN93" s="160"/>
      <c r="GO93" s="160"/>
      <c r="GP93" s="160"/>
      <c r="GQ93" s="160"/>
      <c r="GR93" s="160"/>
      <c r="GS93" s="160"/>
      <c r="GT93" s="160"/>
      <c r="GU93" s="160"/>
      <c r="GV93" s="160"/>
      <c r="GW93" s="160"/>
      <c r="GX93" s="160"/>
      <c r="GY93" s="160"/>
      <c r="GZ93" s="160"/>
      <c r="HA93" s="160"/>
      <c r="HB93" s="160"/>
      <c r="HC93" s="160"/>
      <c r="HD93" s="160"/>
      <c r="HE93" s="160"/>
      <c r="HF93" s="160"/>
      <c r="HG93" s="160"/>
      <c r="HH93" s="160"/>
      <c r="HI93" s="160"/>
      <c r="HJ93" s="160"/>
      <c r="HK93" s="160"/>
      <c r="HL93" s="160"/>
      <c r="HM93" s="160"/>
      <c r="HN93" s="160"/>
      <c r="HO93" s="160"/>
      <c r="HP93" s="160"/>
      <c r="HQ93" s="160"/>
      <c r="HR93" s="160"/>
      <c r="HS93" s="160"/>
      <c r="HT93" s="160"/>
      <c r="HU93" s="160"/>
      <c r="HV93" s="160"/>
      <c r="HW93" s="160"/>
      <c r="HX93" s="160"/>
    </row>
    <row r="94" s="174" customFormat="1" ht="24" customHeight="1" spans="1:232">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0"/>
      <c r="CA94" s="160"/>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60"/>
      <c r="DH94" s="160"/>
      <c r="DI94" s="160"/>
      <c r="DJ94" s="160"/>
      <c r="DK94" s="160"/>
      <c r="DL94" s="160"/>
      <c r="DM94" s="160"/>
      <c r="DN94" s="160"/>
      <c r="DO94" s="160"/>
      <c r="DP94" s="160"/>
      <c r="DQ94" s="160"/>
      <c r="DR94" s="160"/>
      <c r="DS94" s="160"/>
      <c r="DT94" s="160"/>
      <c r="DU94" s="160"/>
      <c r="DV94" s="160"/>
      <c r="DW94" s="160"/>
      <c r="DX94" s="160"/>
      <c r="DY94" s="160"/>
      <c r="DZ94" s="160"/>
      <c r="EA94" s="160"/>
      <c r="EB94" s="160"/>
      <c r="EC94" s="160"/>
      <c r="ED94" s="160"/>
      <c r="EE94" s="160"/>
      <c r="EF94" s="160"/>
      <c r="EG94" s="160"/>
      <c r="EH94" s="160"/>
      <c r="EI94" s="160"/>
      <c r="EJ94" s="160"/>
      <c r="EK94" s="160"/>
      <c r="EL94" s="160"/>
      <c r="EM94" s="160"/>
      <c r="EN94" s="160"/>
      <c r="EO94" s="160"/>
      <c r="EP94" s="160"/>
      <c r="EQ94" s="160"/>
      <c r="ER94" s="160"/>
      <c r="ES94" s="160"/>
      <c r="ET94" s="160"/>
      <c r="EU94" s="160"/>
      <c r="EV94" s="160"/>
      <c r="EW94" s="160"/>
      <c r="EX94" s="160"/>
      <c r="EY94" s="160"/>
      <c r="EZ94" s="160"/>
      <c r="FA94" s="160"/>
      <c r="FB94" s="160"/>
      <c r="FC94" s="160"/>
      <c r="FD94" s="160"/>
      <c r="FE94" s="160"/>
      <c r="FF94" s="160"/>
      <c r="FG94" s="160"/>
      <c r="FH94" s="160"/>
      <c r="FI94" s="160"/>
      <c r="FJ94" s="160"/>
      <c r="FK94" s="160"/>
      <c r="FL94" s="160"/>
      <c r="FM94" s="160"/>
      <c r="FN94" s="160"/>
      <c r="FO94" s="160"/>
      <c r="FP94" s="160"/>
      <c r="FQ94" s="160"/>
      <c r="FR94" s="160"/>
      <c r="FS94" s="160"/>
      <c r="FT94" s="160"/>
      <c r="FU94" s="160"/>
      <c r="FV94" s="160"/>
      <c r="FW94" s="160"/>
      <c r="FX94" s="160"/>
      <c r="FY94" s="160"/>
      <c r="FZ94" s="160"/>
      <c r="GA94" s="160"/>
      <c r="GB94" s="160"/>
      <c r="GC94" s="160"/>
      <c r="GD94" s="160"/>
      <c r="GE94" s="160"/>
      <c r="GF94" s="160"/>
      <c r="GG94" s="160"/>
      <c r="GH94" s="160"/>
      <c r="GI94" s="160"/>
      <c r="GJ94" s="160"/>
      <c r="GK94" s="160"/>
      <c r="GL94" s="160"/>
      <c r="GM94" s="160"/>
      <c r="GN94" s="160"/>
      <c r="GO94" s="160"/>
      <c r="GP94" s="160"/>
      <c r="GQ94" s="160"/>
      <c r="GR94" s="160"/>
      <c r="GS94" s="160"/>
      <c r="GT94" s="160"/>
      <c r="GU94" s="160"/>
      <c r="GV94" s="160"/>
      <c r="GW94" s="160"/>
      <c r="GX94" s="160"/>
      <c r="GY94" s="160"/>
      <c r="GZ94" s="160"/>
      <c r="HA94" s="160"/>
      <c r="HB94" s="160"/>
      <c r="HC94" s="160"/>
      <c r="HD94" s="160"/>
      <c r="HE94" s="160"/>
      <c r="HF94" s="160"/>
      <c r="HG94" s="160"/>
      <c r="HH94" s="160"/>
      <c r="HI94" s="160"/>
      <c r="HJ94" s="160"/>
      <c r="HK94" s="160"/>
      <c r="HL94" s="160"/>
      <c r="HM94" s="160"/>
      <c r="HN94" s="160"/>
      <c r="HO94" s="160"/>
      <c r="HP94" s="160"/>
      <c r="HQ94" s="160"/>
      <c r="HR94" s="160"/>
      <c r="HS94" s="160"/>
      <c r="HT94" s="160"/>
      <c r="HU94" s="160"/>
      <c r="HV94" s="160"/>
      <c r="HW94" s="160"/>
      <c r="HX94" s="160"/>
    </row>
    <row r="95" s="174" customFormat="1" ht="24" customHeight="1" spans="1:232">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c r="EF95" s="160"/>
      <c r="EG95" s="160"/>
      <c r="EH95" s="160"/>
      <c r="EI95" s="160"/>
      <c r="EJ95" s="160"/>
      <c r="EK95" s="160"/>
      <c r="EL95" s="160"/>
      <c r="EM95" s="160"/>
      <c r="EN95" s="160"/>
      <c r="EO95" s="160"/>
      <c r="EP95" s="160"/>
      <c r="EQ95" s="160"/>
      <c r="ER95" s="160"/>
      <c r="ES95" s="160"/>
      <c r="ET95" s="160"/>
      <c r="EU95" s="160"/>
      <c r="EV95" s="160"/>
      <c r="EW95" s="160"/>
      <c r="EX95" s="160"/>
      <c r="EY95" s="160"/>
      <c r="EZ95" s="160"/>
      <c r="FA95" s="160"/>
      <c r="FB95" s="160"/>
      <c r="FC95" s="160"/>
      <c r="FD95" s="160"/>
      <c r="FE95" s="160"/>
      <c r="FF95" s="160"/>
      <c r="FG95" s="160"/>
      <c r="FH95" s="160"/>
      <c r="FI95" s="160"/>
      <c r="FJ95" s="160"/>
      <c r="FK95" s="160"/>
      <c r="FL95" s="160"/>
      <c r="FM95" s="160"/>
      <c r="FN95" s="160"/>
      <c r="FO95" s="160"/>
      <c r="FP95" s="160"/>
      <c r="FQ95" s="160"/>
      <c r="FR95" s="160"/>
      <c r="FS95" s="160"/>
      <c r="FT95" s="160"/>
      <c r="FU95" s="160"/>
      <c r="FV95" s="160"/>
      <c r="FW95" s="160"/>
      <c r="FX95" s="160"/>
      <c r="FY95" s="160"/>
      <c r="FZ95" s="160"/>
      <c r="GA95" s="160"/>
      <c r="GB95" s="160"/>
      <c r="GC95" s="160"/>
      <c r="GD95" s="160"/>
      <c r="GE95" s="160"/>
      <c r="GF95" s="160"/>
      <c r="GG95" s="160"/>
      <c r="GH95" s="160"/>
      <c r="GI95" s="160"/>
      <c r="GJ95" s="160"/>
      <c r="GK95" s="160"/>
      <c r="GL95" s="160"/>
      <c r="GM95" s="160"/>
      <c r="GN95" s="160"/>
      <c r="GO95" s="160"/>
      <c r="GP95" s="160"/>
      <c r="GQ95" s="160"/>
      <c r="GR95" s="160"/>
      <c r="GS95" s="160"/>
      <c r="GT95" s="160"/>
      <c r="GU95" s="160"/>
      <c r="GV95" s="160"/>
      <c r="GW95" s="160"/>
      <c r="GX95" s="160"/>
      <c r="GY95" s="160"/>
      <c r="GZ95" s="160"/>
      <c r="HA95" s="160"/>
      <c r="HB95" s="160"/>
      <c r="HC95" s="160"/>
      <c r="HD95" s="160"/>
      <c r="HE95" s="160"/>
      <c r="HF95" s="160"/>
      <c r="HG95" s="160"/>
      <c r="HH95" s="160"/>
      <c r="HI95" s="160"/>
      <c r="HJ95" s="160"/>
      <c r="HK95" s="160"/>
      <c r="HL95" s="160"/>
      <c r="HM95" s="160"/>
      <c r="HN95" s="160"/>
      <c r="HO95" s="160"/>
      <c r="HP95" s="160"/>
      <c r="HQ95" s="160"/>
      <c r="HR95" s="160"/>
      <c r="HS95" s="160"/>
      <c r="HT95" s="160"/>
      <c r="HU95" s="160"/>
      <c r="HV95" s="160"/>
      <c r="HW95" s="160"/>
      <c r="HX95" s="160"/>
    </row>
  </sheetData>
  <mergeCells count="2">
    <mergeCell ref="A2:B2"/>
    <mergeCell ref="A44:B44"/>
  </mergeCells>
  <pageMargins left="0.75" right="0.75" top="1" bottom="1"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view="pageBreakPreview" zoomScale="115" zoomScaleNormal="100" zoomScaleSheetLayoutView="115" topLeftCell="A40" workbookViewId="0">
      <selection activeCell="E52" sqref="E52"/>
    </sheetView>
  </sheetViews>
  <sheetFormatPr defaultColWidth="9" defaultRowHeight="13.5"/>
  <cols>
    <col min="1" max="1" width="32.625" style="30" customWidth="1"/>
    <col min="2" max="2" width="11.625" style="30" customWidth="1"/>
    <col min="3" max="3" width="32.625" style="30" customWidth="1"/>
    <col min="4" max="4" width="11.625" style="30" customWidth="1"/>
    <col min="5" max="16384" width="9" style="30"/>
  </cols>
  <sheetData>
    <row r="1" s="159" customFormat="1" ht="24" customHeight="1" spans="1:2">
      <c r="A1" s="161" t="s">
        <v>1794</v>
      </c>
      <c r="B1" s="162"/>
    </row>
    <row r="2" s="132" customFormat="1" ht="42" customHeight="1" spans="1:4">
      <c r="A2" s="163" t="s">
        <v>1795</v>
      </c>
      <c r="B2" s="163"/>
      <c r="C2" s="163"/>
      <c r="D2" s="163"/>
    </row>
    <row r="3" s="133" customFormat="1" ht="27" customHeight="1" spans="4:4">
      <c r="D3" s="133" t="s">
        <v>2</v>
      </c>
    </row>
    <row r="4" ht="30" customHeight="1" spans="1:4">
      <c r="A4" s="164" t="s">
        <v>1042</v>
      </c>
      <c r="B4" s="165" t="s">
        <v>4</v>
      </c>
      <c r="C4" s="166" t="s">
        <v>1043</v>
      </c>
      <c r="D4" s="166" t="s">
        <v>4</v>
      </c>
    </row>
    <row r="5" ht="24" customHeight="1" spans="1:4">
      <c r="A5" s="167" t="s">
        <v>1796</v>
      </c>
      <c r="B5" s="167"/>
      <c r="C5" s="167" t="s">
        <v>1797</v>
      </c>
      <c r="D5" s="167"/>
    </row>
    <row r="6" s="134" customFormat="1" ht="24" customHeight="1" spans="1:4">
      <c r="A6" s="167" t="s">
        <v>1046</v>
      </c>
      <c r="B6" s="167"/>
      <c r="C6" s="167" t="s">
        <v>1047</v>
      </c>
      <c r="D6" s="167"/>
    </row>
    <row r="7" ht="24" customHeight="1" spans="1:4">
      <c r="A7" s="168" t="s">
        <v>1056</v>
      </c>
      <c r="B7" s="41"/>
      <c r="C7" s="168" t="s">
        <v>1798</v>
      </c>
      <c r="D7" s="41"/>
    </row>
    <row r="8" s="134" customFormat="1" ht="24" customHeight="1" spans="1:4">
      <c r="A8" s="169" t="s">
        <v>1799</v>
      </c>
      <c r="B8" s="41"/>
      <c r="C8" s="170" t="s">
        <v>1799</v>
      </c>
      <c r="D8" s="41"/>
    </row>
    <row r="9" ht="24" customHeight="1" spans="1:4">
      <c r="A9" s="169" t="s">
        <v>1800</v>
      </c>
      <c r="B9" s="41"/>
      <c r="C9" s="170" t="s">
        <v>1800</v>
      </c>
      <c r="D9" s="41"/>
    </row>
    <row r="10" s="134" customFormat="1" ht="24" customHeight="1" spans="1:4">
      <c r="A10" s="169" t="s">
        <v>1801</v>
      </c>
      <c r="B10" s="41"/>
      <c r="C10" s="170" t="s">
        <v>1801</v>
      </c>
      <c r="D10" s="41"/>
    </row>
    <row r="11" ht="24" customHeight="1" spans="1:4">
      <c r="A11" s="170" t="s">
        <v>1802</v>
      </c>
      <c r="B11" s="41"/>
      <c r="C11" s="170" t="s">
        <v>1803</v>
      </c>
      <c r="D11" s="41"/>
    </row>
    <row r="12" s="134" customFormat="1" ht="24" customHeight="1" spans="1:4">
      <c r="A12" s="170" t="s">
        <v>1803</v>
      </c>
      <c r="B12" s="41"/>
      <c r="C12" s="170" t="s">
        <v>1804</v>
      </c>
      <c r="D12" s="41"/>
    </row>
    <row r="13" ht="24" customHeight="1" spans="1:4">
      <c r="A13" s="170" t="s">
        <v>1804</v>
      </c>
      <c r="B13" s="41"/>
      <c r="C13" s="168" t="s">
        <v>1805</v>
      </c>
      <c r="D13" s="41"/>
    </row>
    <row r="14" s="134" customFormat="1" ht="24" customHeight="1" spans="1:4">
      <c r="A14" s="170" t="s">
        <v>1806</v>
      </c>
      <c r="B14" s="41"/>
      <c r="C14" s="169" t="s">
        <v>1799</v>
      </c>
      <c r="D14" s="41"/>
    </row>
    <row r="15" ht="24" customHeight="1" spans="1:4">
      <c r="A15" s="168" t="s">
        <v>1807</v>
      </c>
      <c r="B15" s="41"/>
      <c r="C15" s="169" t="s">
        <v>1800</v>
      </c>
      <c r="D15" s="41"/>
    </row>
    <row r="16" s="134" customFormat="1" ht="24" customHeight="1" spans="1:4">
      <c r="A16" s="170" t="s">
        <v>1799</v>
      </c>
      <c r="B16" s="41"/>
      <c r="C16" s="169" t="s">
        <v>1801</v>
      </c>
      <c r="D16" s="41"/>
    </row>
    <row r="17" ht="24" customHeight="1" spans="1:4">
      <c r="A17" s="170" t="s">
        <v>1800</v>
      </c>
      <c r="B17" s="41"/>
      <c r="C17" s="170" t="s">
        <v>1802</v>
      </c>
      <c r="D17" s="41"/>
    </row>
    <row r="18" s="134" customFormat="1" ht="24" customHeight="1" spans="1:4">
      <c r="A18" s="170" t="s">
        <v>1801</v>
      </c>
      <c r="B18" s="41"/>
      <c r="C18" s="170" t="s">
        <v>1803</v>
      </c>
      <c r="D18" s="41"/>
    </row>
    <row r="19" ht="24" customHeight="1" spans="1:4">
      <c r="A19" s="170" t="s">
        <v>1803</v>
      </c>
      <c r="B19" s="41"/>
      <c r="C19" s="170" t="s">
        <v>1804</v>
      </c>
      <c r="D19" s="41"/>
    </row>
    <row r="20" ht="24" customHeight="1" spans="1:4">
      <c r="A20" s="170" t="s">
        <v>1804</v>
      </c>
      <c r="B20" s="41"/>
      <c r="C20" s="170" t="s">
        <v>1806</v>
      </c>
      <c r="D20" s="41"/>
    </row>
    <row r="21" s="134" customFormat="1" ht="24" customHeight="1" spans="1:4">
      <c r="A21" s="168" t="s">
        <v>1808</v>
      </c>
      <c r="B21" s="41"/>
      <c r="C21" s="168" t="s">
        <v>1809</v>
      </c>
      <c r="D21" s="41"/>
    </row>
    <row r="22" s="134" customFormat="1" ht="24" customHeight="1" spans="1:4">
      <c r="A22" s="169" t="s">
        <v>1799</v>
      </c>
      <c r="B22" s="41"/>
      <c r="C22" s="169" t="s">
        <v>1799</v>
      </c>
      <c r="D22" s="41"/>
    </row>
    <row r="23" s="134" customFormat="1" ht="24" customHeight="1" spans="1:4">
      <c r="A23" s="169" t="s">
        <v>1800</v>
      </c>
      <c r="B23" s="41"/>
      <c r="C23" s="169" t="s">
        <v>1800</v>
      </c>
      <c r="D23" s="41"/>
    </row>
    <row r="24" s="134" customFormat="1" ht="24" customHeight="1" spans="1:4">
      <c r="A24" s="169" t="s">
        <v>1801</v>
      </c>
      <c r="B24" s="41"/>
      <c r="C24" s="169" t="s">
        <v>1801</v>
      </c>
      <c r="D24" s="41"/>
    </row>
    <row r="25" s="134" customFormat="1" ht="24" customHeight="1" spans="1:4">
      <c r="A25" s="170" t="s">
        <v>1802</v>
      </c>
      <c r="B25" s="41"/>
      <c r="C25" s="170" t="s">
        <v>1802</v>
      </c>
      <c r="D25" s="41"/>
    </row>
    <row r="26" s="134" customFormat="1" ht="24" customHeight="1" spans="1:4">
      <c r="A26" s="170" t="s">
        <v>1803</v>
      </c>
      <c r="B26" s="41"/>
      <c r="C26" s="170" t="s">
        <v>1803</v>
      </c>
      <c r="D26" s="41"/>
    </row>
    <row r="27" s="134" customFormat="1" ht="24" customHeight="1" spans="1:4">
      <c r="A27" s="170" t="s">
        <v>1804</v>
      </c>
      <c r="B27" s="41"/>
      <c r="C27" s="170" t="s">
        <v>1804</v>
      </c>
      <c r="D27" s="41"/>
    </row>
    <row r="28" s="134" customFormat="1" ht="24" customHeight="1" spans="1:4">
      <c r="A28" s="170" t="s">
        <v>1806</v>
      </c>
      <c r="B28" s="41"/>
      <c r="C28" s="170" t="s">
        <v>1806</v>
      </c>
      <c r="D28" s="41"/>
    </row>
    <row r="29" s="134" customFormat="1" ht="24" customHeight="1" spans="1:4">
      <c r="A29" s="171" t="s">
        <v>1810</v>
      </c>
      <c r="B29" s="41"/>
      <c r="C29" s="168"/>
      <c r="D29" s="41"/>
    </row>
    <row r="30" s="134" customFormat="1" ht="24" customHeight="1" spans="1:4">
      <c r="A30" s="169" t="s">
        <v>1799</v>
      </c>
      <c r="B30" s="41"/>
      <c r="C30" s="169"/>
      <c r="D30" s="41"/>
    </row>
    <row r="31" s="134" customFormat="1" ht="24" customHeight="1" spans="1:4">
      <c r="A31" s="169" t="s">
        <v>1800</v>
      </c>
      <c r="B31" s="41"/>
      <c r="C31" s="169"/>
      <c r="D31" s="41"/>
    </row>
    <row r="32" s="134" customFormat="1" ht="24" customHeight="1" spans="1:4">
      <c r="A32" s="169" t="s">
        <v>1801</v>
      </c>
      <c r="B32" s="41"/>
      <c r="C32" s="169"/>
      <c r="D32" s="41"/>
    </row>
    <row r="33" s="134" customFormat="1" ht="24" customHeight="1" spans="1:4">
      <c r="A33" s="170" t="s">
        <v>1802</v>
      </c>
      <c r="B33" s="41"/>
      <c r="C33" s="169"/>
      <c r="D33" s="41"/>
    </row>
    <row r="34" s="134" customFormat="1" ht="24" customHeight="1" spans="1:4">
      <c r="A34" s="170" t="s">
        <v>1803</v>
      </c>
      <c r="B34" s="41"/>
      <c r="C34" s="169"/>
      <c r="D34" s="41"/>
    </row>
    <row r="35" s="134" customFormat="1" ht="24" customHeight="1" spans="1:4">
      <c r="A35" s="170" t="s">
        <v>1804</v>
      </c>
      <c r="B35" s="41"/>
      <c r="C35" s="169"/>
      <c r="D35" s="41"/>
    </row>
    <row r="36" s="134" customFormat="1" ht="24" customHeight="1" spans="1:4">
      <c r="A36" s="170" t="s">
        <v>1806</v>
      </c>
      <c r="B36" s="41"/>
      <c r="C36" s="169"/>
      <c r="D36" s="41"/>
    </row>
    <row r="37" s="134" customFormat="1" ht="24" customHeight="1" spans="1:4">
      <c r="A37" s="169"/>
      <c r="B37" s="41"/>
      <c r="C37" s="169"/>
      <c r="D37" s="41"/>
    </row>
    <row r="38" ht="24" customHeight="1" spans="1:4">
      <c r="A38" s="136" t="s">
        <v>1084</v>
      </c>
      <c r="B38" s="167"/>
      <c r="C38" s="172" t="s">
        <v>1085</v>
      </c>
      <c r="D38" s="167"/>
    </row>
    <row r="39" ht="24" customHeight="1" spans="1:4">
      <c r="A39" s="41"/>
      <c r="B39" s="41"/>
      <c r="C39" s="167" t="s">
        <v>1594</v>
      </c>
      <c r="D39" s="167"/>
    </row>
    <row r="40" ht="24" customHeight="1" spans="1:4">
      <c r="A40" s="41"/>
      <c r="B40" s="41"/>
      <c r="C40" s="168" t="s">
        <v>1799</v>
      </c>
      <c r="D40" s="41"/>
    </row>
    <row r="41" ht="24" customHeight="1" spans="1:4">
      <c r="A41" s="41"/>
      <c r="B41" s="41"/>
      <c r="C41" s="168" t="s">
        <v>1800</v>
      </c>
      <c r="D41" s="41"/>
    </row>
    <row r="42" ht="24" customHeight="1" spans="1:4">
      <c r="A42" s="41"/>
      <c r="B42" s="41"/>
      <c r="C42" s="168" t="s">
        <v>1801</v>
      </c>
      <c r="D42" s="41"/>
    </row>
    <row r="43" ht="24" customHeight="1" spans="1:4">
      <c r="A43" s="41"/>
      <c r="B43" s="41"/>
      <c r="C43" s="168" t="s">
        <v>1802</v>
      </c>
      <c r="D43" s="41"/>
    </row>
    <row r="44" ht="24" customHeight="1" spans="1:4">
      <c r="A44" s="41"/>
      <c r="B44" s="41"/>
      <c r="C44" s="168" t="s">
        <v>1803</v>
      </c>
      <c r="D44" s="41"/>
    </row>
    <row r="45" ht="24" customHeight="1" spans="1:4">
      <c r="A45" s="41"/>
      <c r="B45" s="41"/>
      <c r="C45" s="168" t="s">
        <v>1804</v>
      </c>
      <c r="D45" s="41"/>
    </row>
    <row r="46" ht="24" customHeight="1" spans="1:4">
      <c r="A46" s="41"/>
      <c r="B46" s="41"/>
      <c r="C46" s="168" t="s">
        <v>1806</v>
      </c>
      <c r="D46" s="41"/>
    </row>
    <row r="47" s="160" customFormat="1" ht="50" customHeight="1" spans="1:256">
      <c r="A47" s="173" t="s">
        <v>1811</v>
      </c>
      <c r="B47" s="173"/>
      <c r="C47" s="173"/>
      <c r="D47" s="173"/>
      <c r="HS47" s="174"/>
      <c r="HT47" s="174"/>
      <c r="HU47" s="174"/>
      <c r="HV47" s="174"/>
      <c r="HW47" s="174"/>
      <c r="HX47" s="174"/>
      <c r="HY47" s="174"/>
      <c r="HZ47" s="174"/>
      <c r="IA47" s="174"/>
      <c r="IB47" s="174"/>
      <c r="IC47" s="174"/>
      <c r="ID47" s="174"/>
      <c r="IE47" s="174"/>
      <c r="IF47" s="174"/>
      <c r="IG47" s="174"/>
      <c r="IH47" s="174"/>
      <c r="II47" s="174"/>
      <c r="IJ47" s="174"/>
      <c r="IK47" s="174"/>
      <c r="IL47" s="174"/>
      <c r="IM47" s="174"/>
      <c r="IN47" s="174"/>
      <c r="IO47" s="174"/>
      <c r="IP47" s="174"/>
      <c r="IQ47" s="174"/>
      <c r="IR47" s="174"/>
      <c r="IS47" s="174"/>
      <c r="IT47" s="174"/>
      <c r="IU47" s="174"/>
      <c r="IV47" s="174"/>
    </row>
    <row r="48" ht="24" customHeight="1" spans="1:1">
      <c r="A48" s="30" t="s">
        <v>1754</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rintOptions horizontalCentered="1"/>
  <pageMargins left="0.590277777777778" right="0.590277777777778" top="0.786805555555556" bottom="0.786805555555556" header="0.5" footer="0.5"/>
  <pageSetup paperSize="9" scale="95" fitToHeight="0" orientation="portrait" horizontalDpi="600"/>
  <headerFooter alignWithMargins="0">
    <oddFooter>&amp;C第 &amp;P 页，共 &amp;N 页</oddFooter>
  </headerFooter>
  <colBreaks count="1" manualBreakCount="1">
    <brk id="4" max="65536"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topLeftCell="A36" workbookViewId="0">
      <selection activeCell="B52" sqref="B52"/>
    </sheetView>
  </sheetViews>
  <sheetFormatPr defaultColWidth="8.875" defaultRowHeight="14.25"/>
  <cols>
    <col min="1" max="1" width="48.125" style="160" customWidth="1"/>
    <col min="2" max="2" width="32.75" style="160" customWidth="1"/>
    <col min="3" max="3" width="9" style="160"/>
    <col min="4" max="226" width="8.875" style="160"/>
    <col min="227" max="16384" width="8.875" style="174"/>
  </cols>
  <sheetData>
    <row r="1" s="159" customFormat="1" ht="24" customHeight="1" spans="1:2">
      <c r="A1" s="161" t="s">
        <v>1812</v>
      </c>
      <c r="B1" s="162"/>
    </row>
    <row r="2" s="175" customFormat="1" ht="42" customHeight="1" spans="1:228">
      <c r="A2" s="178" t="s">
        <v>1813</v>
      </c>
      <c r="B2" s="178"/>
      <c r="HS2" s="187"/>
      <c r="HT2" s="187"/>
    </row>
    <row r="3" s="176" customFormat="1" ht="27" customHeight="1" spans="2:228">
      <c r="B3" s="179" t="s">
        <v>2</v>
      </c>
      <c r="HS3" s="179"/>
      <c r="HT3" s="179"/>
    </row>
    <row r="4" s="177" customFormat="1" ht="30" customHeight="1" spans="1:228">
      <c r="A4" s="180" t="s">
        <v>1625</v>
      </c>
      <c r="B4" s="181" t="s">
        <v>4</v>
      </c>
      <c r="HS4" s="188"/>
      <c r="HT4" s="188"/>
    </row>
    <row r="5" s="177" customFormat="1" ht="24" customHeight="1" spans="1:226">
      <c r="A5" s="182" t="s">
        <v>1712</v>
      </c>
      <c r="B5" s="183"/>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row>
    <row r="6" s="160" customFormat="1" ht="24" customHeight="1" spans="1:228">
      <c r="A6" s="40" t="s">
        <v>1713</v>
      </c>
      <c r="B6" s="184"/>
      <c r="HS6" s="174"/>
      <c r="HT6" s="174"/>
    </row>
    <row r="7" s="160" customFormat="1" ht="24" customHeight="1" spans="1:228">
      <c r="A7" s="41" t="s">
        <v>1714</v>
      </c>
      <c r="B7" s="184"/>
      <c r="HS7" s="174"/>
      <c r="HT7" s="174"/>
    </row>
    <row r="8" s="160" customFormat="1" ht="24" customHeight="1" spans="1:228">
      <c r="A8" s="41" t="s">
        <v>1715</v>
      </c>
      <c r="B8" s="184"/>
      <c r="HS8" s="174"/>
      <c r="HT8" s="174"/>
    </row>
    <row r="9" s="160" customFormat="1" ht="24" customHeight="1" spans="1:228">
      <c r="A9" s="41" t="s">
        <v>1716</v>
      </c>
      <c r="B9" s="184"/>
      <c r="HS9" s="174"/>
      <c r="HT9" s="174"/>
    </row>
    <row r="10" s="160" customFormat="1" ht="24" customHeight="1" spans="1:228">
      <c r="A10" s="189" t="s">
        <v>1717</v>
      </c>
      <c r="B10" s="184"/>
      <c r="HS10" s="174"/>
      <c r="HT10" s="174"/>
    </row>
    <row r="11" s="177" customFormat="1" ht="24" customHeight="1" spans="1:226">
      <c r="A11" s="182" t="s">
        <v>1718</v>
      </c>
      <c r="B11" s="183"/>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c r="GU11" s="160"/>
      <c r="GV11" s="160"/>
      <c r="GW11" s="160"/>
      <c r="GX11" s="160"/>
      <c r="GY11" s="160"/>
      <c r="GZ11" s="160"/>
      <c r="HA11" s="160"/>
      <c r="HB11" s="160"/>
      <c r="HC11" s="160"/>
      <c r="HD11" s="160"/>
      <c r="HE11" s="160"/>
      <c r="HF11" s="160"/>
      <c r="HG11" s="160"/>
      <c r="HH11" s="160"/>
      <c r="HI11" s="160"/>
      <c r="HJ11" s="160"/>
      <c r="HK11" s="160"/>
      <c r="HL11" s="160"/>
      <c r="HM11" s="160"/>
      <c r="HN11" s="160"/>
      <c r="HO11" s="160"/>
      <c r="HP11" s="160"/>
      <c r="HQ11" s="160"/>
      <c r="HR11" s="160"/>
    </row>
    <row r="12" s="160" customFormat="1" ht="24" customHeight="1" spans="1:228">
      <c r="A12" s="40" t="s">
        <v>1719</v>
      </c>
      <c r="B12" s="184"/>
      <c r="HS12" s="174"/>
      <c r="HT12" s="174"/>
    </row>
    <row r="13" s="160" customFormat="1" ht="24" customHeight="1" spans="1:228">
      <c r="A13" s="41" t="s">
        <v>1720</v>
      </c>
      <c r="B13" s="184"/>
      <c r="HS13" s="174"/>
      <c r="HT13" s="174"/>
    </row>
    <row r="14" s="160" customFormat="1" ht="24" customHeight="1" spans="1:228">
      <c r="A14" s="41" t="s">
        <v>1721</v>
      </c>
      <c r="B14" s="184"/>
      <c r="HS14" s="174"/>
      <c r="HT14" s="174"/>
    </row>
    <row r="15" s="160" customFormat="1" ht="24" customHeight="1" spans="1:228">
      <c r="A15" s="41" t="s">
        <v>1722</v>
      </c>
      <c r="B15" s="184"/>
      <c r="HS15" s="174"/>
      <c r="HT15" s="174"/>
    </row>
    <row r="16" s="177" customFormat="1" ht="24" customHeight="1" spans="1:226">
      <c r="A16" s="182" t="s">
        <v>1723</v>
      </c>
      <c r="B16" s="183"/>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160"/>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160"/>
      <c r="GR16" s="160"/>
      <c r="GS16" s="160"/>
      <c r="GT16" s="160"/>
      <c r="GU16" s="160"/>
      <c r="GV16" s="160"/>
      <c r="GW16" s="160"/>
      <c r="GX16" s="160"/>
      <c r="GY16" s="160"/>
      <c r="GZ16" s="160"/>
      <c r="HA16" s="160"/>
      <c r="HB16" s="160"/>
      <c r="HC16" s="160"/>
      <c r="HD16" s="160"/>
      <c r="HE16" s="160"/>
      <c r="HF16" s="160"/>
      <c r="HG16" s="160"/>
      <c r="HH16" s="160"/>
      <c r="HI16" s="160"/>
      <c r="HJ16" s="160"/>
      <c r="HK16" s="160"/>
      <c r="HL16" s="160"/>
      <c r="HM16" s="160"/>
      <c r="HN16" s="160"/>
      <c r="HO16" s="160"/>
      <c r="HP16" s="160"/>
      <c r="HQ16" s="160"/>
      <c r="HR16" s="160"/>
    </row>
    <row r="17" s="160" customFormat="1" ht="24" customHeight="1" spans="1:228">
      <c r="A17" s="40" t="s">
        <v>1724</v>
      </c>
      <c r="B17" s="184"/>
      <c r="HS17" s="174"/>
      <c r="HT17" s="174"/>
    </row>
    <row r="18" s="160" customFormat="1" ht="24" customHeight="1" spans="1:228">
      <c r="A18" s="40" t="s">
        <v>1725</v>
      </c>
      <c r="B18" s="184"/>
      <c r="HS18" s="174"/>
      <c r="HT18" s="174"/>
    </row>
    <row r="19" s="160" customFormat="1" ht="24" customHeight="1" spans="1:228">
      <c r="A19" s="40" t="s">
        <v>1726</v>
      </c>
      <c r="B19" s="184"/>
      <c r="HS19" s="174"/>
      <c r="HT19" s="174"/>
    </row>
    <row r="20" s="160" customFormat="1" ht="24" customHeight="1" spans="1:228">
      <c r="A20" s="40" t="s">
        <v>1727</v>
      </c>
      <c r="B20" s="184"/>
      <c r="HS20" s="174"/>
      <c r="HT20" s="174"/>
    </row>
    <row r="21" s="177" customFormat="1" ht="24" customHeight="1" spans="1:226">
      <c r="A21" s="182" t="s">
        <v>1728</v>
      </c>
      <c r="B21" s="183"/>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DU21" s="160"/>
      <c r="DV21" s="160"/>
      <c r="DW21" s="160"/>
      <c r="DX21" s="160"/>
      <c r="DY21" s="160"/>
      <c r="DZ21" s="160"/>
      <c r="EA21" s="160"/>
      <c r="EB21" s="160"/>
      <c r="EC21" s="160"/>
      <c r="ED21" s="160"/>
      <c r="EE21" s="160"/>
      <c r="EF21" s="160"/>
      <c r="EG21" s="160"/>
      <c r="EH21" s="160"/>
      <c r="EI21" s="160"/>
      <c r="EJ21" s="160"/>
      <c r="EK21" s="160"/>
      <c r="EL21" s="160"/>
      <c r="EM21" s="160"/>
      <c r="EN21" s="160"/>
      <c r="EO21" s="160"/>
      <c r="EP21" s="160"/>
      <c r="EQ21" s="160"/>
      <c r="ER21" s="160"/>
      <c r="ES21" s="160"/>
      <c r="ET21" s="160"/>
      <c r="EU21" s="160"/>
      <c r="EV21" s="160"/>
      <c r="EW21" s="160"/>
      <c r="EX21" s="160"/>
      <c r="EY21" s="160"/>
      <c r="EZ21" s="160"/>
      <c r="FA21" s="160"/>
      <c r="FB21" s="160"/>
      <c r="FC21" s="160"/>
      <c r="FD21" s="160"/>
      <c r="FE21" s="160"/>
      <c r="FF21" s="160"/>
      <c r="FG21" s="160"/>
      <c r="FH21" s="160"/>
      <c r="FI21" s="160"/>
      <c r="FJ21" s="160"/>
      <c r="FK21" s="160"/>
      <c r="FL21" s="160"/>
      <c r="FM21" s="160"/>
      <c r="FN21" s="160"/>
      <c r="FO21" s="160"/>
      <c r="FP21" s="160"/>
      <c r="FQ21" s="160"/>
      <c r="FR21" s="160"/>
      <c r="FS21" s="160"/>
      <c r="FT21" s="160"/>
      <c r="FU21" s="160"/>
      <c r="FV21" s="160"/>
      <c r="FW21" s="160"/>
      <c r="FX21" s="160"/>
      <c r="FY21" s="160"/>
      <c r="FZ21" s="160"/>
      <c r="GA21" s="160"/>
      <c r="GB21" s="160"/>
      <c r="GC21" s="160"/>
      <c r="GD21" s="160"/>
      <c r="GE21" s="160"/>
      <c r="GF21" s="160"/>
      <c r="GG21" s="160"/>
      <c r="GH21" s="160"/>
      <c r="GI21" s="160"/>
      <c r="GJ21" s="160"/>
      <c r="GK21" s="160"/>
      <c r="GL21" s="160"/>
      <c r="GM21" s="160"/>
      <c r="GN21" s="160"/>
      <c r="GO21" s="160"/>
      <c r="GP21" s="160"/>
      <c r="GQ21" s="160"/>
      <c r="GR21" s="160"/>
      <c r="GS21" s="160"/>
      <c r="GT21" s="160"/>
      <c r="GU21" s="160"/>
      <c r="GV21" s="160"/>
      <c r="GW21" s="160"/>
      <c r="GX21" s="160"/>
      <c r="GY21" s="160"/>
      <c r="GZ21" s="160"/>
      <c r="HA21" s="160"/>
      <c r="HB21" s="160"/>
      <c r="HC21" s="160"/>
      <c r="HD21" s="160"/>
      <c r="HE21" s="160"/>
      <c r="HF21" s="160"/>
      <c r="HG21" s="160"/>
      <c r="HH21" s="160"/>
      <c r="HI21" s="160"/>
      <c r="HJ21" s="160"/>
      <c r="HK21" s="160"/>
      <c r="HL21" s="160"/>
      <c r="HM21" s="160"/>
      <c r="HN21" s="160"/>
      <c r="HO21" s="160"/>
      <c r="HP21" s="160"/>
      <c r="HQ21" s="160"/>
      <c r="HR21" s="160"/>
    </row>
    <row r="22" s="160" customFormat="1" ht="24" customHeight="1" spans="1:2">
      <c r="A22" s="40" t="s">
        <v>1729</v>
      </c>
      <c r="B22" s="184"/>
    </row>
    <row r="23" s="160" customFormat="1" ht="24" customHeight="1" spans="1:2">
      <c r="A23" s="40" t="s">
        <v>1730</v>
      </c>
      <c r="B23" s="184"/>
    </row>
    <row r="24" s="160" customFormat="1" ht="24" customHeight="1" spans="1:2">
      <c r="A24" s="40" t="s">
        <v>1731</v>
      </c>
      <c r="B24" s="184"/>
    </row>
    <row r="25" s="160" customFormat="1" ht="24" customHeight="1" spans="1:2">
      <c r="A25" s="40" t="s">
        <v>1732</v>
      </c>
      <c r="B25" s="184"/>
    </row>
    <row r="26" s="160" customFormat="1" ht="24" customHeight="1" spans="1:2">
      <c r="A26" s="40" t="s">
        <v>1733</v>
      </c>
      <c r="B26" s="184"/>
    </row>
    <row r="27" s="177" customFormat="1" ht="24" customHeight="1" spans="1:226">
      <c r="A27" s="167" t="s">
        <v>1734</v>
      </c>
      <c r="B27" s="183"/>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c r="DE27" s="160"/>
      <c r="DF27" s="160"/>
      <c r="DG27" s="160"/>
      <c r="DH27" s="160"/>
      <c r="DI27" s="160"/>
      <c r="DJ27" s="160"/>
      <c r="DK27" s="160"/>
      <c r="DL27" s="160"/>
      <c r="DM27" s="160"/>
      <c r="DN27" s="160"/>
      <c r="DO27" s="160"/>
      <c r="DP27" s="160"/>
      <c r="DQ27" s="160"/>
      <c r="DR27" s="160"/>
      <c r="DS27" s="160"/>
      <c r="DT27" s="160"/>
      <c r="DU27" s="160"/>
      <c r="DV27" s="160"/>
      <c r="DW27" s="160"/>
      <c r="DX27" s="160"/>
      <c r="DY27" s="160"/>
      <c r="DZ27" s="160"/>
      <c r="EA27" s="160"/>
      <c r="EB27" s="160"/>
      <c r="EC27" s="160"/>
      <c r="ED27" s="160"/>
      <c r="EE27" s="160"/>
      <c r="EF27" s="160"/>
      <c r="EG27" s="160"/>
      <c r="EH27" s="160"/>
      <c r="EI27" s="160"/>
      <c r="EJ27" s="160"/>
      <c r="EK27" s="160"/>
      <c r="EL27" s="160"/>
      <c r="EM27" s="160"/>
      <c r="EN27" s="160"/>
      <c r="EO27" s="160"/>
      <c r="EP27" s="160"/>
      <c r="EQ27" s="160"/>
      <c r="ER27" s="160"/>
      <c r="ES27" s="160"/>
      <c r="ET27" s="160"/>
      <c r="EU27" s="160"/>
      <c r="EV27" s="160"/>
      <c r="EW27" s="160"/>
      <c r="EX27" s="160"/>
      <c r="EY27" s="160"/>
      <c r="EZ27" s="160"/>
      <c r="FA27" s="160"/>
      <c r="FB27" s="160"/>
      <c r="FC27" s="160"/>
      <c r="FD27" s="160"/>
      <c r="FE27" s="160"/>
      <c r="FF27" s="160"/>
      <c r="FG27" s="160"/>
      <c r="FH27" s="160"/>
      <c r="FI27" s="160"/>
      <c r="FJ27" s="160"/>
      <c r="FK27" s="160"/>
      <c r="FL27" s="160"/>
      <c r="FM27" s="160"/>
      <c r="FN27" s="160"/>
      <c r="FO27" s="160"/>
      <c r="FP27" s="160"/>
      <c r="FQ27" s="160"/>
      <c r="FR27" s="160"/>
      <c r="FS27" s="160"/>
      <c r="FT27" s="160"/>
      <c r="FU27" s="160"/>
      <c r="FV27" s="160"/>
      <c r="FW27" s="160"/>
      <c r="FX27" s="160"/>
      <c r="FY27" s="160"/>
      <c r="FZ27" s="160"/>
      <c r="GA27" s="160"/>
      <c r="GB27" s="160"/>
      <c r="GC27" s="160"/>
      <c r="GD27" s="160"/>
      <c r="GE27" s="160"/>
      <c r="GF27" s="160"/>
      <c r="GG27" s="160"/>
      <c r="GH27" s="160"/>
      <c r="GI27" s="160"/>
      <c r="GJ27" s="160"/>
      <c r="GK27" s="160"/>
      <c r="GL27" s="160"/>
      <c r="GM27" s="160"/>
      <c r="GN27" s="160"/>
      <c r="GO27" s="160"/>
      <c r="GP27" s="160"/>
      <c r="GQ27" s="160"/>
      <c r="GR27" s="160"/>
      <c r="GS27" s="160"/>
      <c r="GT27" s="160"/>
      <c r="GU27" s="160"/>
      <c r="GV27" s="160"/>
      <c r="GW27" s="160"/>
      <c r="GX27" s="160"/>
      <c r="GY27" s="160"/>
      <c r="GZ27" s="160"/>
      <c r="HA27" s="160"/>
      <c r="HB27" s="160"/>
      <c r="HC27" s="160"/>
      <c r="HD27" s="160"/>
      <c r="HE27" s="160"/>
      <c r="HF27" s="160"/>
      <c r="HG27" s="160"/>
      <c r="HH27" s="160"/>
      <c r="HI27" s="160"/>
      <c r="HJ27" s="160"/>
      <c r="HK27" s="160"/>
      <c r="HL27" s="160"/>
      <c r="HM27" s="160"/>
      <c r="HN27" s="160"/>
      <c r="HO27" s="160"/>
      <c r="HP27" s="160"/>
      <c r="HQ27" s="160"/>
      <c r="HR27" s="160"/>
    </row>
    <row r="28" s="160" customFormat="1" ht="24" customHeight="1" spans="1:2">
      <c r="A28" s="40" t="s">
        <v>1735</v>
      </c>
      <c r="B28" s="184"/>
    </row>
    <row r="29" s="160" customFormat="1" ht="24" customHeight="1" spans="1:2">
      <c r="A29" s="40" t="s">
        <v>1736</v>
      </c>
      <c r="B29" s="184"/>
    </row>
    <row r="30" s="160" customFormat="1" ht="24" customHeight="1" spans="1:2">
      <c r="A30" s="40" t="s">
        <v>1737</v>
      </c>
      <c r="B30" s="184"/>
    </row>
    <row r="31" s="160" customFormat="1" ht="24" customHeight="1" spans="1:2">
      <c r="A31" s="40" t="s">
        <v>1738</v>
      </c>
      <c r="B31" s="184"/>
    </row>
    <row r="32" s="160" customFormat="1" ht="24" customHeight="1" spans="1:2">
      <c r="A32" s="40" t="s">
        <v>1739</v>
      </c>
      <c r="B32" s="184"/>
    </row>
    <row r="33" s="160" customFormat="1" ht="24" customHeight="1" spans="1:2">
      <c r="A33" s="40" t="s">
        <v>1740</v>
      </c>
      <c r="B33" s="184"/>
    </row>
    <row r="34" s="177" customFormat="1" ht="24" customHeight="1" spans="1:226">
      <c r="A34" s="167" t="s">
        <v>1741</v>
      </c>
      <c r="B34" s="183"/>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0"/>
      <c r="BX34" s="160"/>
      <c r="BY34" s="160"/>
      <c r="BZ34" s="160"/>
      <c r="CA34" s="160"/>
      <c r="CB34" s="160"/>
      <c r="CC34" s="160"/>
      <c r="CD34" s="160"/>
      <c r="CE34" s="160"/>
      <c r="CF34" s="160"/>
      <c r="CG34" s="160"/>
      <c r="CH34" s="160"/>
      <c r="CI34" s="160"/>
      <c r="CJ34" s="160"/>
      <c r="CK34" s="160"/>
      <c r="CL34" s="160"/>
      <c r="CM34" s="160"/>
      <c r="CN34" s="160"/>
      <c r="CO34" s="160"/>
      <c r="CP34" s="160"/>
      <c r="CQ34" s="160"/>
      <c r="CR34" s="160"/>
      <c r="CS34" s="160"/>
      <c r="CT34" s="160"/>
      <c r="CU34" s="160"/>
      <c r="CV34" s="160"/>
      <c r="CW34" s="160"/>
      <c r="CX34" s="160"/>
      <c r="CY34" s="160"/>
      <c r="CZ34" s="160"/>
      <c r="DA34" s="160"/>
      <c r="DB34" s="160"/>
      <c r="DC34" s="160"/>
      <c r="DD34" s="160"/>
      <c r="DE34" s="160"/>
      <c r="DF34" s="160"/>
      <c r="DG34" s="160"/>
      <c r="DH34" s="160"/>
      <c r="DI34" s="160"/>
      <c r="DJ34" s="160"/>
      <c r="DK34" s="160"/>
      <c r="DL34" s="160"/>
      <c r="DM34" s="160"/>
      <c r="DN34" s="160"/>
      <c r="DO34" s="160"/>
      <c r="DP34" s="160"/>
      <c r="DQ34" s="160"/>
      <c r="DR34" s="160"/>
      <c r="DS34" s="160"/>
      <c r="DT34" s="160"/>
      <c r="DU34" s="160"/>
      <c r="DV34" s="160"/>
      <c r="DW34" s="160"/>
      <c r="DX34" s="160"/>
      <c r="DY34" s="160"/>
      <c r="DZ34" s="160"/>
      <c r="EA34" s="160"/>
      <c r="EB34" s="160"/>
      <c r="EC34" s="160"/>
      <c r="ED34" s="160"/>
      <c r="EE34" s="160"/>
      <c r="EF34" s="160"/>
      <c r="EG34" s="160"/>
      <c r="EH34" s="160"/>
      <c r="EI34" s="160"/>
      <c r="EJ34" s="160"/>
      <c r="EK34" s="160"/>
      <c r="EL34" s="160"/>
      <c r="EM34" s="160"/>
      <c r="EN34" s="160"/>
      <c r="EO34" s="160"/>
      <c r="EP34" s="160"/>
      <c r="EQ34" s="160"/>
      <c r="ER34" s="160"/>
      <c r="ES34" s="160"/>
      <c r="ET34" s="160"/>
      <c r="EU34" s="160"/>
      <c r="EV34" s="160"/>
      <c r="EW34" s="160"/>
      <c r="EX34" s="160"/>
      <c r="EY34" s="160"/>
      <c r="EZ34" s="160"/>
      <c r="FA34" s="160"/>
      <c r="FB34" s="160"/>
      <c r="FC34" s="160"/>
      <c r="FD34" s="160"/>
      <c r="FE34" s="160"/>
      <c r="FF34" s="160"/>
      <c r="FG34" s="160"/>
      <c r="FH34" s="160"/>
      <c r="FI34" s="160"/>
      <c r="FJ34" s="160"/>
      <c r="FK34" s="160"/>
      <c r="FL34" s="160"/>
      <c r="FM34" s="160"/>
      <c r="FN34" s="160"/>
      <c r="FO34" s="160"/>
      <c r="FP34" s="160"/>
      <c r="FQ34" s="160"/>
      <c r="FR34" s="160"/>
      <c r="FS34" s="160"/>
      <c r="FT34" s="160"/>
      <c r="FU34" s="160"/>
      <c r="FV34" s="160"/>
      <c r="FW34" s="160"/>
      <c r="FX34" s="160"/>
      <c r="FY34" s="160"/>
      <c r="FZ34" s="160"/>
      <c r="GA34" s="160"/>
      <c r="GB34" s="160"/>
      <c r="GC34" s="160"/>
      <c r="GD34" s="160"/>
      <c r="GE34" s="160"/>
      <c r="GF34" s="160"/>
      <c r="GG34" s="160"/>
      <c r="GH34" s="160"/>
      <c r="GI34" s="160"/>
      <c r="GJ34" s="160"/>
      <c r="GK34" s="160"/>
      <c r="GL34" s="160"/>
      <c r="GM34" s="160"/>
      <c r="GN34" s="160"/>
      <c r="GO34" s="160"/>
      <c r="GP34" s="160"/>
      <c r="GQ34" s="160"/>
      <c r="GR34" s="160"/>
      <c r="GS34" s="160"/>
      <c r="GT34" s="160"/>
      <c r="GU34" s="160"/>
      <c r="GV34" s="160"/>
      <c r="GW34" s="160"/>
      <c r="GX34" s="160"/>
      <c r="GY34" s="160"/>
      <c r="GZ34" s="160"/>
      <c r="HA34" s="160"/>
      <c r="HB34" s="160"/>
      <c r="HC34" s="160"/>
      <c r="HD34" s="160"/>
      <c r="HE34" s="160"/>
      <c r="HF34" s="160"/>
      <c r="HG34" s="160"/>
      <c r="HH34" s="160"/>
      <c r="HI34" s="160"/>
      <c r="HJ34" s="160"/>
      <c r="HK34" s="160"/>
      <c r="HL34" s="160"/>
      <c r="HM34" s="160"/>
      <c r="HN34" s="160"/>
      <c r="HO34" s="160"/>
      <c r="HP34" s="160"/>
      <c r="HQ34" s="160"/>
      <c r="HR34" s="160"/>
    </row>
    <row r="35" s="160" customFormat="1" ht="24" customHeight="1" spans="1:2">
      <c r="A35" s="40" t="s">
        <v>1742</v>
      </c>
      <c r="B35" s="184"/>
    </row>
    <row r="36" s="160" customFormat="1" ht="24" customHeight="1" spans="1:2">
      <c r="A36" s="40" t="s">
        <v>1743</v>
      </c>
      <c r="B36" s="184"/>
    </row>
    <row r="37" s="160" customFormat="1" ht="24" customHeight="1" spans="1:2">
      <c r="A37" s="40" t="s">
        <v>1744</v>
      </c>
      <c r="B37" s="184"/>
    </row>
    <row r="38" s="160" customFormat="1" ht="24" customHeight="1" spans="1:2">
      <c r="A38" s="40" t="s">
        <v>1745</v>
      </c>
      <c r="B38" s="184"/>
    </row>
    <row r="39" s="160" customFormat="1" ht="24" customHeight="1" spans="1:2">
      <c r="A39" s="40" t="s">
        <v>1746</v>
      </c>
      <c r="B39" s="184"/>
    </row>
    <row r="40" s="160" customFormat="1" ht="24" customHeight="1" spans="1:2">
      <c r="A40" s="167" t="s">
        <v>1747</v>
      </c>
      <c r="B40" s="183"/>
    </row>
    <row r="41" s="160" customFormat="1" ht="24" customHeight="1" spans="1:2">
      <c r="A41" s="40" t="s">
        <v>1748</v>
      </c>
      <c r="B41" s="184"/>
    </row>
    <row r="42" s="160" customFormat="1" ht="24" customHeight="1" spans="1:2">
      <c r="A42" s="40" t="s">
        <v>1749</v>
      </c>
      <c r="B42" s="184"/>
    </row>
    <row r="43" s="160" customFormat="1" ht="24" customHeight="1" spans="1:2">
      <c r="A43" s="40" t="s">
        <v>1750</v>
      </c>
      <c r="B43" s="184"/>
    </row>
    <row r="44" s="160" customFormat="1" ht="24" customHeight="1" spans="1:2">
      <c r="A44" s="40" t="s">
        <v>1751</v>
      </c>
      <c r="B44" s="184"/>
    </row>
    <row r="45" s="160" customFormat="1" ht="24" customHeight="1" spans="1:2">
      <c r="A45" s="40"/>
      <c r="B45" s="184"/>
    </row>
    <row r="46" s="160" customFormat="1" ht="24" customHeight="1" spans="1:2">
      <c r="A46" s="185" t="s">
        <v>1752</v>
      </c>
      <c r="B46" s="183"/>
    </row>
    <row r="47" s="160" customFormat="1" ht="54" customHeight="1" spans="1:256">
      <c r="A47" s="173" t="s">
        <v>1753</v>
      </c>
      <c r="B47" s="173"/>
      <c r="HS47" s="174"/>
      <c r="HT47" s="174"/>
      <c r="HU47" s="174"/>
      <c r="HV47" s="174"/>
      <c r="HW47" s="174"/>
      <c r="HX47" s="174"/>
      <c r="HY47" s="174"/>
      <c r="HZ47" s="174"/>
      <c r="IA47" s="174"/>
      <c r="IB47" s="174"/>
      <c r="IC47" s="174"/>
      <c r="ID47" s="174"/>
      <c r="IE47" s="174"/>
      <c r="IF47" s="174"/>
      <c r="IG47" s="174"/>
      <c r="IH47" s="174"/>
      <c r="II47" s="174"/>
      <c r="IJ47" s="174"/>
      <c r="IK47" s="174"/>
      <c r="IL47" s="174"/>
      <c r="IM47" s="174"/>
      <c r="IN47" s="174"/>
      <c r="IO47" s="174"/>
      <c r="IP47" s="174"/>
      <c r="IQ47" s="174"/>
      <c r="IR47" s="174"/>
      <c r="IS47" s="174"/>
      <c r="IT47" s="174"/>
      <c r="IU47" s="174"/>
      <c r="IV47" s="174"/>
    </row>
    <row r="48" s="174" customFormat="1" ht="24" customHeight="1" spans="1:226">
      <c r="A48" s="160" t="s">
        <v>1754</v>
      </c>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160"/>
      <c r="CA48" s="160"/>
      <c r="CB48" s="160"/>
      <c r="CC48" s="160"/>
      <c r="CD48" s="160"/>
      <c r="CE48" s="160"/>
      <c r="CF48" s="160"/>
      <c r="CG48" s="160"/>
      <c r="CH48" s="160"/>
      <c r="CI48" s="160"/>
      <c r="CJ48" s="160"/>
      <c r="CK48" s="160"/>
      <c r="CL48" s="160"/>
      <c r="CM48" s="160"/>
      <c r="CN48" s="160"/>
      <c r="CO48" s="160"/>
      <c r="CP48" s="160"/>
      <c r="CQ48" s="160"/>
      <c r="CR48" s="160"/>
      <c r="CS48" s="160"/>
      <c r="CT48" s="160"/>
      <c r="CU48" s="160"/>
      <c r="CV48" s="160"/>
      <c r="CW48" s="160"/>
      <c r="CX48" s="160"/>
      <c r="CY48" s="160"/>
      <c r="CZ48" s="160"/>
      <c r="DA48" s="160"/>
      <c r="DB48" s="160"/>
      <c r="DC48" s="160"/>
      <c r="DD48" s="160"/>
      <c r="DE48" s="160"/>
      <c r="DF48" s="160"/>
      <c r="DG48" s="160"/>
      <c r="DH48" s="160"/>
      <c r="DI48" s="160"/>
      <c r="DJ48" s="160"/>
      <c r="DK48" s="160"/>
      <c r="DL48" s="160"/>
      <c r="DM48" s="160"/>
      <c r="DN48" s="160"/>
      <c r="DO48" s="160"/>
      <c r="DP48" s="160"/>
      <c r="DQ48" s="160"/>
      <c r="DR48" s="160"/>
      <c r="DS48" s="160"/>
      <c r="DT48" s="160"/>
      <c r="DU48" s="160"/>
      <c r="DV48" s="160"/>
      <c r="DW48" s="160"/>
      <c r="DX48" s="160"/>
      <c r="DY48" s="160"/>
      <c r="DZ48" s="160"/>
      <c r="EA48" s="160"/>
      <c r="EB48" s="160"/>
      <c r="EC48" s="160"/>
      <c r="ED48" s="160"/>
      <c r="EE48" s="160"/>
      <c r="EF48" s="160"/>
      <c r="EG48" s="160"/>
      <c r="EH48" s="160"/>
      <c r="EI48" s="160"/>
      <c r="EJ48" s="160"/>
      <c r="EK48" s="160"/>
      <c r="EL48" s="160"/>
      <c r="EM48" s="160"/>
      <c r="EN48" s="160"/>
      <c r="EO48" s="160"/>
      <c r="EP48" s="160"/>
      <c r="EQ48" s="160"/>
      <c r="ER48" s="160"/>
      <c r="ES48" s="160"/>
      <c r="ET48" s="160"/>
      <c r="EU48" s="160"/>
      <c r="EV48" s="160"/>
      <c r="EW48" s="160"/>
      <c r="EX48" s="160"/>
      <c r="EY48" s="160"/>
      <c r="EZ48" s="160"/>
      <c r="FA48" s="160"/>
      <c r="FB48" s="160"/>
      <c r="FC48" s="160"/>
      <c r="FD48" s="160"/>
      <c r="FE48" s="160"/>
      <c r="FF48" s="160"/>
      <c r="FG48" s="160"/>
      <c r="FH48" s="160"/>
      <c r="FI48" s="160"/>
      <c r="FJ48" s="160"/>
      <c r="FK48" s="160"/>
      <c r="FL48" s="160"/>
      <c r="FM48" s="160"/>
      <c r="FN48" s="160"/>
      <c r="FO48" s="160"/>
      <c r="FP48" s="160"/>
      <c r="FQ48" s="160"/>
      <c r="FR48" s="160"/>
      <c r="FS48" s="160"/>
      <c r="FT48" s="160"/>
      <c r="FU48" s="160"/>
      <c r="FV48" s="160"/>
      <c r="FW48" s="160"/>
      <c r="FX48" s="160"/>
      <c r="FY48" s="160"/>
      <c r="FZ48" s="160"/>
      <c r="GA48" s="160"/>
      <c r="GB48" s="160"/>
      <c r="GC48" s="160"/>
      <c r="GD48" s="160"/>
      <c r="GE48" s="160"/>
      <c r="GF48" s="160"/>
      <c r="GG48" s="160"/>
      <c r="GH48" s="160"/>
      <c r="GI48" s="160"/>
      <c r="GJ48" s="160"/>
      <c r="GK48" s="160"/>
      <c r="GL48" s="160"/>
      <c r="GM48" s="160"/>
      <c r="GN48" s="160"/>
      <c r="GO48" s="160"/>
      <c r="GP48" s="160"/>
      <c r="GQ48" s="160"/>
      <c r="GR48" s="160"/>
      <c r="GS48" s="160"/>
      <c r="GT48" s="160"/>
      <c r="GU48" s="160"/>
      <c r="GV48" s="160"/>
      <c r="GW48" s="160"/>
      <c r="GX48" s="160"/>
      <c r="GY48" s="160"/>
      <c r="GZ48" s="160"/>
      <c r="HA48" s="160"/>
      <c r="HB48" s="160"/>
      <c r="HC48" s="160"/>
      <c r="HD48" s="160"/>
      <c r="HE48" s="160"/>
      <c r="HF48" s="160"/>
      <c r="HG48" s="160"/>
      <c r="HH48" s="160"/>
      <c r="HI48" s="160"/>
      <c r="HJ48" s="160"/>
      <c r="HK48" s="160"/>
      <c r="HL48" s="160"/>
      <c r="HM48" s="160"/>
      <c r="HN48" s="160"/>
      <c r="HO48" s="160"/>
      <c r="HP48" s="160"/>
      <c r="HQ48" s="160"/>
      <c r="HR48" s="160"/>
    </row>
    <row r="49" s="174" customFormat="1" ht="24" customHeight="1" spans="1:226">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0"/>
      <c r="BS49" s="160"/>
      <c r="BT49" s="160"/>
      <c r="BU49" s="160"/>
      <c r="BV49" s="160"/>
      <c r="BW49" s="160"/>
      <c r="BX49" s="160"/>
      <c r="BY49" s="160"/>
      <c r="BZ49" s="160"/>
      <c r="CA49" s="160"/>
      <c r="CB49" s="160"/>
      <c r="CC49" s="160"/>
      <c r="CD49" s="160"/>
      <c r="CE49" s="160"/>
      <c r="CF49" s="160"/>
      <c r="CG49" s="160"/>
      <c r="CH49" s="160"/>
      <c r="CI49" s="160"/>
      <c r="CJ49" s="160"/>
      <c r="CK49" s="160"/>
      <c r="CL49" s="160"/>
      <c r="CM49" s="160"/>
      <c r="CN49" s="160"/>
      <c r="CO49" s="160"/>
      <c r="CP49" s="160"/>
      <c r="CQ49" s="160"/>
      <c r="CR49" s="160"/>
      <c r="CS49" s="160"/>
      <c r="CT49" s="160"/>
      <c r="CU49" s="160"/>
      <c r="CV49" s="160"/>
      <c r="CW49" s="160"/>
      <c r="CX49" s="160"/>
      <c r="CY49" s="160"/>
      <c r="CZ49" s="160"/>
      <c r="DA49" s="160"/>
      <c r="DB49" s="160"/>
      <c r="DC49" s="160"/>
      <c r="DD49" s="160"/>
      <c r="DE49" s="160"/>
      <c r="DF49" s="160"/>
      <c r="DG49" s="160"/>
      <c r="DH49" s="160"/>
      <c r="DI49" s="160"/>
      <c r="DJ49" s="160"/>
      <c r="DK49" s="160"/>
      <c r="DL49" s="160"/>
      <c r="DM49" s="160"/>
      <c r="DN49" s="160"/>
      <c r="DO49" s="160"/>
      <c r="DP49" s="160"/>
      <c r="DQ49" s="160"/>
      <c r="DR49" s="160"/>
      <c r="DS49" s="160"/>
      <c r="DT49" s="160"/>
      <c r="DU49" s="160"/>
      <c r="DV49" s="160"/>
      <c r="DW49" s="160"/>
      <c r="DX49" s="160"/>
      <c r="DY49" s="160"/>
      <c r="DZ49" s="160"/>
      <c r="EA49" s="160"/>
      <c r="EB49" s="160"/>
      <c r="EC49" s="160"/>
      <c r="ED49" s="160"/>
      <c r="EE49" s="160"/>
      <c r="EF49" s="160"/>
      <c r="EG49" s="160"/>
      <c r="EH49" s="160"/>
      <c r="EI49" s="160"/>
      <c r="EJ49" s="160"/>
      <c r="EK49" s="160"/>
      <c r="EL49" s="160"/>
      <c r="EM49" s="160"/>
      <c r="EN49" s="160"/>
      <c r="EO49" s="160"/>
      <c r="EP49" s="160"/>
      <c r="EQ49" s="160"/>
      <c r="ER49" s="160"/>
      <c r="ES49" s="160"/>
      <c r="ET49" s="160"/>
      <c r="EU49" s="160"/>
      <c r="EV49" s="160"/>
      <c r="EW49" s="160"/>
      <c r="EX49" s="160"/>
      <c r="EY49" s="160"/>
      <c r="EZ49" s="160"/>
      <c r="FA49" s="160"/>
      <c r="FB49" s="160"/>
      <c r="FC49" s="160"/>
      <c r="FD49" s="160"/>
      <c r="FE49" s="160"/>
      <c r="FF49" s="160"/>
      <c r="FG49" s="160"/>
      <c r="FH49" s="160"/>
      <c r="FI49" s="160"/>
      <c r="FJ49" s="160"/>
      <c r="FK49" s="160"/>
      <c r="FL49" s="160"/>
      <c r="FM49" s="160"/>
      <c r="FN49" s="160"/>
      <c r="FO49" s="160"/>
      <c r="FP49" s="160"/>
      <c r="FQ49" s="160"/>
      <c r="FR49" s="160"/>
      <c r="FS49" s="160"/>
      <c r="FT49" s="160"/>
      <c r="FU49" s="160"/>
      <c r="FV49" s="160"/>
      <c r="FW49" s="160"/>
      <c r="FX49" s="160"/>
      <c r="FY49" s="160"/>
      <c r="FZ49" s="160"/>
      <c r="GA49" s="160"/>
      <c r="GB49" s="160"/>
      <c r="GC49" s="160"/>
      <c r="GD49" s="160"/>
      <c r="GE49" s="160"/>
      <c r="GF49" s="160"/>
      <c r="GG49" s="160"/>
      <c r="GH49" s="160"/>
      <c r="GI49" s="160"/>
      <c r="GJ49" s="160"/>
      <c r="GK49" s="160"/>
      <c r="GL49" s="160"/>
      <c r="GM49" s="160"/>
      <c r="GN49" s="160"/>
      <c r="GO49" s="160"/>
      <c r="GP49" s="160"/>
      <c r="GQ49" s="160"/>
      <c r="GR49" s="160"/>
      <c r="GS49" s="160"/>
      <c r="GT49" s="160"/>
      <c r="GU49" s="160"/>
      <c r="GV49" s="160"/>
      <c r="GW49" s="160"/>
      <c r="GX49" s="160"/>
      <c r="GY49" s="160"/>
      <c r="GZ49" s="160"/>
      <c r="HA49" s="160"/>
      <c r="HB49" s="160"/>
      <c r="HC49" s="160"/>
      <c r="HD49" s="160"/>
      <c r="HE49" s="160"/>
      <c r="HF49" s="160"/>
      <c r="HG49" s="160"/>
      <c r="HH49" s="160"/>
      <c r="HI49" s="160"/>
      <c r="HJ49" s="160"/>
      <c r="HK49" s="160"/>
      <c r="HL49" s="160"/>
      <c r="HM49" s="160"/>
      <c r="HN49" s="160"/>
      <c r="HO49" s="160"/>
      <c r="HP49" s="160"/>
      <c r="HQ49" s="160"/>
      <c r="HR49" s="160"/>
    </row>
    <row r="50" s="174" customFormat="1" ht="24" customHeight="1" spans="1:226">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0"/>
      <c r="CK50" s="160"/>
      <c r="CL50" s="160"/>
      <c r="CM50" s="160"/>
      <c r="CN50" s="160"/>
      <c r="CO50" s="160"/>
      <c r="CP50" s="160"/>
      <c r="CQ50" s="160"/>
      <c r="CR50" s="160"/>
      <c r="CS50" s="160"/>
      <c r="CT50" s="160"/>
      <c r="CU50" s="160"/>
      <c r="CV50" s="160"/>
      <c r="CW50" s="160"/>
      <c r="CX50" s="160"/>
      <c r="CY50" s="160"/>
      <c r="CZ50" s="160"/>
      <c r="DA50" s="160"/>
      <c r="DB50" s="160"/>
      <c r="DC50" s="160"/>
      <c r="DD50" s="160"/>
      <c r="DE50" s="160"/>
      <c r="DF50" s="160"/>
      <c r="DG50" s="160"/>
      <c r="DH50" s="160"/>
      <c r="DI50" s="160"/>
      <c r="DJ50" s="160"/>
      <c r="DK50" s="160"/>
      <c r="DL50" s="160"/>
      <c r="DM50" s="160"/>
      <c r="DN50" s="160"/>
      <c r="DO50" s="160"/>
      <c r="DP50" s="160"/>
      <c r="DQ50" s="160"/>
      <c r="DR50" s="160"/>
      <c r="DS50" s="160"/>
      <c r="DT50" s="160"/>
      <c r="DU50" s="160"/>
      <c r="DV50" s="160"/>
      <c r="DW50" s="160"/>
      <c r="DX50" s="160"/>
      <c r="DY50" s="160"/>
      <c r="DZ50" s="160"/>
      <c r="EA50" s="160"/>
      <c r="EB50" s="160"/>
      <c r="EC50" s="160"/>
      <c r="ED50" s="160"/>
      <c r="EE50" s="160"/>
      <c r="EF50" s="160"/>
      <c r="EG50" s="160"/>
      <c r="EH50" s="160"/>
      <c r="EI50" s="160"/>
      <c r="EJ50" s="160"/>
      <c r="EK50" s="160"/>
      <c r="EL50" s="160"/>
      <c r="EM50" s="160"/>
      <c r="EN50" s="160"/>
      <c r="EO50" s="160"/>
      <c r="EP50" s="160"/>
      <c r="EQ50" s="160"/>
      <c r="ER50" s="160"/>
      <c r="ES50" s="160"/>
      <c r="ET50" s="160"/>
      <c r="EU50" s="160"/>
      <c r="EV50" s="160"/>
      <c r="EW50" s="160"/>
      <c r="EX50" s="160"/>
      <c r="EY50" s="160"/>
      <c r="EZ50" s="160"/>
      <c r="FA50" s="160"/>
      <c r="FB50" s="160"/>
      <c r="FC50" s="160"/>
      <c r="FD50" s="160"/>
      <c r="FE50" s="160"/>
      <c r="FF50" s="160"/>
      <c r="FG50" s="160"/>
      <c r="FH50" s="160"/>
      <c r="FI50" s="160"/>
      <c r="FJ50" s="160"/>
      <c r="FK50" s="160"/>
      <c r="FL50" s="160"/>
      <c r="FM50" s="160"/>
      <c r="FN50" s="160"/>
      <c r="FO50" s="160"/>
      <c r="FP50" s="160"/>
      <c r="FQ50" s="160"/>
      <c r="FR50" s="160"/>
      <c r="FS50" s="160"/>
      <c r="FT50" s="160"/>
      <c r="FU50" s="160"/>
      <c r="FV50" s="160"/>
      <c r="FW50" s="160"/>
      <c r="FX50" s="160"/>
      <c r="FY50" s="160"/>
      <c r="FZ50" s="160"/>
      <c r="GA50" s="160"/>
      <c r="GB50" s="160"/>
      <c r="GC50" s="160"/>
      <c r="GD50" s="160"/>
      <c r="GE50" s="160"/>
      <c r="GF50" s="160"/>
      <c r="GG50" s="160"/>
      <c r="GH50" s="160"/>
      <c r="GI50" s="160"/>
      <c r="GJ50" s="160"/>
      <c r="GK50" s="160"/>
      <c r="GL50" s="160"/>
      <c r="GM50" s="160"/>
      <c r="GN50" s="160"/>
      <c r="GO50" s="160"/>
      <c r="GP50" s="160"/>
      <c r="GQ50" s="160"/>
      <c r="GR50" s="160"/>
      <c r="GS50" s="160"/>
      <c r="GT50" s="160"/>
      <c r="GU50" s="160"/>
      <c r="GV50" s="160"/>
      <c r="GW50" s="160"/>
      <c r="GX50" s="160"/>
      <c r="GY50" s="160"/>
      <c r="GZ50" s="160"/>
      <c r="HA50" s="160"/>
      <c r="HB50" s="160"/>
      <c r="HC50" s="160"/>
      <c r="HD50" s="160"/>
      <c r="HE50" s="160"/>
      <c r="HF50" s="160"/>
      <c r="HG50" s="160"/>
      <c r="HH50" s="160"/>
      <c r="HI50" s="160"/>
      <c r="HJ50" s="160"/>
      <c r="HK50" s="160"/>
      <c r="HL50" s="160"/>
      <c r="HM50" s="160"/>
      <c r="HN50" s="160"/>
      <c r="HO50" s="160"/>
      <c r="HP50" s="160"/>
      <c r="HQ50" s="160"/>
      <c r="HR50" s="160"/>
    </row>
    <row r="51" s="174" customFormat="1" ht="24" customHeight="1" spans="1:226">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0"/>
      <c r="BR51" s="160"/>
      <c r="BS51" s="160"/>
      <c r="BT51" s="160"/>
      <c r="BU51" s="160"/>
      <c r="BV51" s="160"/>
      <c r="BW51" s="160"/>
      <c r="BX51" s="160"/>
      <c r="BY51" s="160"/>
      <c r="BZ51" s="160"/>
      <c r="CA51" s="160"/>
      <c r="CB51" s="160"/>
      <c r="CC51" s="160"/>
      <c r="CD51" s="160"/>
      <c r="CE51" s="160"/>
      <c r="CF51" s="160"/>
      <c r="CG51" s="160"/>
      <c r="CH51" s="160"/>
      <c r="CI51" s="160"/>
      <c r="CJ51" s="160"/>
      <c r="CK51" s="160"/>
      <c r="CL51" s="160"/>
      <c r="CM51" s="160"/>
      <c r="CN51" s="160"/>
      <c r="CO51" s="160"/>
      <c r="CP51" s="160"/>
      <c r="CQ51" s="160"/>
      <c r="CR51" s="160"/>
      <c r="CS51" s="160"/>
      <c r="CT51" s="160"/>
      <c r="CU51" s="160"/>
      <c r="CV51" s="160"/>
      <c r="CW51" s="160"/>
      <c r="CX51" s="160"/>
      <c r="CY51" s="160"/>
      <c r="CZ51" s="160"/>
      <c r="DA51" s="160"/>
      <c r="DB51" s="160"/>
      <c r="DC51" s="160"/>
      <c r="DD51" s="160"/>
      <c r="DE51" s="160"/>
      <c r="DF51" s="160"/>
      <c r="DG51" s="160"/>
      <c r="DH51" s="160"/>
      <c r="DI51" s="160"/>
      <c r="DJ51" s="160"/>
      <c r="DK51" s="160"/>
      <c r="DL51" s="160"/>
      <c r="DM51" s="160"/>
      <c r="DN51" s="160"/>
      <c r="DO51" s="160"/>
      <c r="DP51" s="160"/>
      <c r="DQ51" s="160"/>
      <c r="DR51" s="160"/>
      <c r="DS51" s="160"/>
      <c r="DT51" s="160"/>
      <c r="DU51" s="160"/>
      <c r="DV51" s="160"/>
      <c r="DW51" s="160"/>
      <c r="DX51" s="160"/>
      <c r="DY51" s="160"/>
      <c r="DZ51" s="160"/>
      <c r="EA51" s="160"/>
      <c r="EB51" s="160"/>
      <c r="EC51" s="160"/>
      <c r="ED51" s="160"/>
      <c r="EE51" s="160"/>
      <c r="EF51" s="160"/>
      <c r="EG51" s="160"/>
      <c r="EH51" s="160"/>
      <c r="EI51" s="160"/>
      <c r="EJ51" s="160"/>
      <c r="EK51" s="160"/>
      <c r="EL51" s="160"/>
      <c r="EM51" s="160"/>
      <c r="EN51" s="160"/>
      <c r="EO51" s="160"/>
      <c r="EP51" s="160"/>
      <c r="EQ51" s="160"/>
      <c r="ER51" s="160"/>
      <c r="ES51" s="160"/>
      <c r="ET51" s="160"/>
      <c r="EU51" s="160"/>
      <c r="EV51" s="160"/>
      <c r="EW51" s="160"/>
      <c r="EX51" s="160"/>
      <c r="EY51" s="160"/>
      <c r="EZ51" s="160"/>
      <c r="FA51" s="160"/>
      <c r="FB51" s="160"/>
      <c r="FC51" s="160"/>
      <c r="FD51" s="160"/>
      <c r="FE51" s="160"/>
      <c r="FF51" s="160"/>
      <c r="FG51" s="160"/>
      <c r="FH51" s="160"/>
      <c r="FI51" s="160"/>
      <c r="FJ51" s="160"/>
      <c r="FK51" s="160"/>
      <c r="FL51" s="160"/>
      <c r="FM51" s="160"/>
      <c r="FN51" s="160"/>
      <c r="FO51" s="160"/>
      <c r="FP51" s="160"/>
      <c r="FQ51" s="160"/>
      <c r="FR51" s="160"/>
      <c r="FS51" s="160"/>
      <c r="FT51" s="160"/>
      <c r="FU51" s="160"/>
      <c r="FV51" s="160"/>
      <c r="FW51" s="160"/>
      <c r="FX51" s="160"/>
      <c r="FY51" s="160"/>
      <c r="FZ51" s="160"/>
      <c r="GA51" s="160"/>
      <c r="GB51" s="160"/>
      <c r="GC51" s="160"/>
      <c r="GD51" s="160"/>
      <c r="GE51" s="160"/>
      <c r="GF51" s="160"/>
      <c r="GG51" s="160"/>
      <c r="GH51" s="160"/>
      <c r="GI51" s="160"/>
      <c r="GJ51" s="160"/>
      <c r="GK51" s="160"/>
      <c r="GL51" s="160"/>
      <c r="GM51" s="160"/>
      <c r="GN51" s="160"/>
      <c r="GO51" s="160"/>
      <c r="GP51" s="160"/>
      <c r="GQ51" s="160"/>
      <c r="GR51" s="160"/>
      <c r="GS51" s="160"/>
      <c r="GT51" s="160"/>
      <c r="GU51" s="160"/>
      <c r="GV51" s="160"/>
      <c r="GW51" s="160"/>
      <c r="GX51" s="160"/>
      <c r="GY51" s="160"/>
      <c r="GZ51" s="160"/>
      <c r="HA51" s="160"/>
      <c r="HB51" s="160"/>
      <c r="HC51" s="160"/>
      <c r="HD51" s="160"/>
      <c r="HE51" s="160"/>
      <c r="HF51" s="160"/>
      <c r="HG51" s="160"/>
      <c r="HH51" s="160"/>
      <c r="HI51" s="160"/>
      <c r="HJ51" s="160"/>
      <c r="HK51" s="160"/>
      <c r="HL51" s="160"/>
      <c r="HM51" s="160"/>
      <c r="HN51" s="160"/>
      <c r="HO51" s="160"/>
      <c r="HP51" s="160"/>
      <c r="HQ51" s="160"/>
      <c r="HR51" s="160"/>
    </row>
    <row r="52" s="174" customFormat="1" ht="24" customHeight="1" spans="1:226">
      <c r="A52" s="160"/>
      <c r="B52" s="160"/>
      <c r="C52" s="160"/>
      <c r="D52" s="160"/>
      <c r="E52" s="160"/>
      <c r="F52" s="160"/>
      <c r="G52" s="160"/>
      <c r="H52" s="186"/>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0"/>
      <c r="BR52" s="160"/>
      <c r="BS52" s="160"/>
      <c r="BT52" s="160"/>
      <c r="BU52" s="160"/>
      <c r="BV52" s="160"/>
      <c r="BW52" s="160"/>
      <c r="BX52" s="160"/>
      <c r="BY52" s="160"/>
      <c r="BZ52" s="160"/>
      <c r="CA52" s="160"/>
      <c r="CB52" s="160"/>
      <c r="CC52" s="160"/>
      <c r="CD52" s="160"/>
      <c r="CE52" s="160"/>
      <c r="CF52" s="160"/>
      <c r="CG52" s="160"/>
      <c r="CH52" s="160"/>
      <c r="CI52" s="160"/>
      <c r="CJ52" s="160"/>
      <c r="CK52" s="160"/>
      <c r="CL52" s="160"/>
      <c r="CM52" s="160"/>
      <c r="CN52" s="160"/>
      <c r="CO52" s="160"/>
      <c r="CP52" s="160"/>
      <c r="CQ52" s="160"/>
      <c r="CR52" s="160"/>
      <c r="CS52" s="160"/>
      <c r="CT52" s="160"/>
      <c r="CU52" s="160"/>
      <c r="CV52" s="160"/>
      <c r="CW52" s="160"/>
      <c r="CX52" s="160"/>
      <c r="CY52" s="160"/>
      <c r="CZ52" s="160"/>
      <c r="DA52" s="160"/>
      <c r="DB52" s="160"/>
      <c r="DC52" s="160"/>
      <c r="DD52" s="160"/>
      <c r="DE52" s="160"/>
      <c r="DF52" s="160"/>
      <c r="DG52" s="160"/>
      <c r="DH52" s="160"/>
      <c r="DI52" s="160"/>
      <c r="DJ52" s="160"/>
      <c r="DK52" s="160"/>
      <c r="DL52" s="160"/>
      <c r="DM52" s="160"/>
      <c r="DN52" s="160"/>
      <c r="DO52" s="160"/>
      <c r="DP52" s="160"/>
      <c r="DQ52" s="160"/>
      <c r="DR52" s="160"/>
      <c r="DS52" s="160"/>
      <c r="DT52" s="160"/>
      <c r="DU52" s="160"/>
      <c r="DV52" s="160"/>
      <c r="DW52" s="160"/>
      <c r="DX52" s="160"/>
      <c r="DY52" s="160"/>
      <c r="DZ52" s="160"/>
      <c r="EA52" s="160"/>
      <c r="EB52" s="160"/>
      <c r="EC52" s="160"/>
      <c r="ED52" s="160"/>
      <c r="EE52" s="160"/>
      <c r="EF52" s="160"/>
      <c r="EG52" s="160"/>
      <c r="EH52" s="160"/>
      <c r="EI52" s="160"/>
      <c r="EJ52" s="160"/>
      <c r="EK52" s="160"/>
      <c r="EL52" s="160"/>
      <c r="EM52" s="160"/>
      <c r="EN52" s="160"/>
      <c r="EO52" s="160"/>
      <c r="EP52" s="160"/>
      <c r="EQ52" s="160"/>
      <c r="ER52" s="160"/>
      <c r="ES52" s="160"/>
      <c r="ET52" s="160"/>
      <c r="EU52" s="160"/>
      <c r="EV52" s="160"/>
      <c r="EW52" s="160"/>
      <c r="EX52" s="160"/>
      <c r="EY52" s="160"/>
      <c r="EZ52" s="160"/>
      <c r="FA52" s="160"/>
      <c r="FB52" s="160"/>
      <c r="FC52" s="160"/>
      <c r="FD52" s="160"/>
      <c r="FE52" s="160"/>
      <c r="FF52" s="160"/>
      <c r="FG52" s="160"/>
      <c r="FH52" s="160"/>
      <c r="FI52" s="160"/>
      <c r="FJ52" s="160"/>
      <c r="FK52" s="160"/>
      <c r="FL52" s="160"/>
      <c r="FM52" s="160"/>
      <c r="FN52" s="160"/>
      <c r="FO52" s="160"/>
      <c r="FP52" s="160"/>
      <c r="FQ52" s="160"/>
      <c r="FR52" s="160"/>
      <c r="FS52" s="160"/>
      <c r="FT52" s="160"/>
      <c r="FU52" s="160"/>
      <c r="FV52" s="160"/>
      <c r="FW52" s="160"/>
      <c r="FX52" s="160"/>
      <c r="FY52" s="160"/>
      <c r="FZ52" s="160"/>
      <c r="GA52" s="160"/>
      <c r="GB52" s="160"/>
      <c r="GC52" s="160"/>
      <c r="GD52" s="160"/>
      <c r="GE52" s="160"/>
      <c r="GF52" s="160"/>
      <c r="GG52" s="160"/>
      <c r="GH52" s="160"/>
      <c r="GI52" s="160"/>
      <c r="GJ52" s="160"/>
      <c r="GK52" s="160"/>
      <c r="GL52" s="160"/>
      <c r="GM52" s="160"/>
      <c r="GN52" s="160"/>
      <c r="GO52" s="160"/>
      <c r="GP52" s="160"/>
      <c r="GQ52" s="160"/>
      <c r="GR52" s="160"/>
      <c r="GS52" s="160"/>
      <c r="GT52" s="160"/>
      <c r="GU52" s="160"/>
      <c r="GV52" s="160"/>
      <c r="GW52" s="160"/>
      <c r="GX52" s="160"/>
      <c r="GY52" s="160"/>
      <c r="GZ52" s="160"/>
      <c r="HA52" s="160"/>
      <c r="HB52" s="160"/>
      <c r="HC52" s="160"/>
      <c r="HD52" s="160"/>
      <c r="HE52" s="160"/>
      <c r="HF52" s="160"/>
      <c r="HG52" s="160"/>
      <c r="HH52" s="160"/>
      <c r="HI52" s="160"/>
      <c r="HJ52" s="160"/>
      <c r="HK52" s="160"/>
      <c r="HL52" s="160"/>
      <c r="HM52" s="160"/>
      <c r="HN52" s="160"/>
      <c r="HO52" s="160"/>
      <c r="HP52" s="160"/>
      <c r="HQ52" s="160"/>
      <c r="HR52" s="160"/>
    </row>
    <row r="53" s="174" customFormat="1" ht="24" customHeight="1" spans="1:226">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0"/>
      <c r="BR53" s="160"/>
      <c r="BS53" s="160"/>
      <c r="BT53" s="160"/>
      <c r="BU53" s="160"/>
      <c r="BV53" s="160"/>
      <c r="BW53" s="160"/>
      <c r="BX53" s="160"/>
      <c r="BY53" s="160"/>
      <c r="BZ53" s="160"/>
      <c r="CA53" s="160"/>
      <c r="CB53" s="160"/>
      <c r="CC53" s="160"/>
      <c r="CD53" s="160"/>
      <c r="CE53" s="160"/>
      <c r="CF53" s="160"/>
      <c r="CG53" s="160"/>
      <c r="CH53" s="160"/>
      <c r="CI53" s="160"/>
      <c r="CJ53" s="160"/>
      <c r="CK53" s="160"/>
      <c r="CL53" s="160"/>
      <c r="CM53" s="160"/>
      <c r="CN53" s="160"/>
      <c r="CO53" s="160"/>
      <c r="CP53" s="160"/>
      <c r="CQ53" s="160"/>
      <c r="CR53" s="160"/>
      <c r="CS53" s="160"/>
      <c r="CT53" s="160"/>
      <c r="CU53" s="160"/>
      <c r="CV53" s="160"/>
      <c r="CW53" s="160"/>
      <c r="CX53" s="160"/>
      <c r="CY53" s="160"/>
      <c r="CZ53" s="160"/>
      <c r="DA53" s="160"/>
      <c r="DB53" s="160"/>
      <c r="DC53" s="160"/>
      <c r="DD53" s="160"/>
      <c r="DE53" s="160"/>
      <c r="DF53" s="160"/>
      <c r="DG53" s="160"/>
      <c r="DH53" s="160"/>
      <c r="DI53" s="160"/>
      <c r="DJ53" s="160"/>
      <c r="DK53" s="160"/>
      <c r="DL53" s="160"/>
      <c r="DM53" s="160"/>
      <c r="DN53" s="160"/>
      <c r="DO53" s="160"/>
      <c r="DP53" s="160"/>
      <c r="DQ53" s="160"/>
      <c r="DR53" s="160"/>
      <c r="DS53" s="160"/>
      <c r="DT53" s="160"/>
      <c r="DU53" s="160"/>
      <c r="DV53" s="160"/>
      <c r="DW53" s="160"/>
      <c r="DX53" s="160"/>
      <c r="DY53" s="160"/>
      <c r="DZ53" s="160"/>
      <c r="EA53" s="160"/>
      <c r="EB53" s="160"/>
      <c r="EC53" s="160"/>
      <c r="ED53" s="160"/>
      <c r="EE53" s="160"/>
      <c r="EF53" s="160"/>
      <c r="EG53" s="160"/>
      <c r="EH53" s="160"/>
      <c r="EI53" s="160"/>
      <c r="EJ53" s="160"/>
      <c r="EK53" s="160"/>
      <c r="EL53" s="160"/>
      <c r="EM53" s="160"/>
      <c r="EN53" s="160"/>
      <c r="EO53" s="160"/>
      <c r="EP53" s="160"/>
      <c r="EQ53" s="160"/>
      <c r="ER53" s="160"/>
      <c r="ES53" s="160"/>
      <c r="ET53" s="160"/>
      <c r="EU53" s="160"/>
      <c r="EV53" s="160"/>
      <c r="EW53" s="160"/>
      <c r="EX53" s="160"/>
      <c r="EY53" s="160"/>
      <c r="EZ53" s="160"/>
      <c r="FA53" s="160"/>
      <c r="FB53" s="160"/>
      <c r="FC53" s="160"/>
      <c r="FD53" s="160"/>
      <c r="FE53" s="160"/>
      <c r="FF53" s="160"/>
      <c r="FG53" s="160"/>
      <c r="FH53" s="160"/>
      <c r="FI53" s="160"/>
      <c r="FJ53" s="160"/>
      <c r="FK53" s="160"/>
      <c r="FL53" s="160"/>
      <c r="FM53" s="160"/>
      <c r="FN53" s="160"/>
      <c r="FO53" s="160"/>
      <c r="FP53" s="160"/>
      <c r="FQ53" s="160"/>
      <c r="FR53" s="160"/>
      <c r="FS53" s="160"/>
      <c r="FT53" s="160"/>
      <c r="FU53" s="160"/>
      <c r="FV53" s="160"/>
      <c r="FW53" s="160"/>
      <c r="FX53" s="160"/>
      <c r="FY53" s="160"/>
      <c r="FZ53" s="160"/>
      <c r="GA53" s="160"/>
      <c r="GB53" s="160"/>
      <c r="GC53" s="160"/>
      <c r="GD53" s="160"/>
      <c r="GE53" s="160"/>
      <c r="GF53" s="160"/>
      <c r="GG53" s="160"/>
      <c r="GH53" s="160"/>
      <c r="GI53" s="160"/>
      <c r="GJ53" s="160"/>
      <c r="GK53" s="160"/>
      <c r="GL53" s="160"/>
      <c r="GM53" s="160"/>
      <c r="GN53" s="160"/>
      <c r="GO53" s="160"/>
      <c r="GP53" s="160"/>
      <c r="GQ53" s="160"/>
      <c r="GR53" s="160"/>
      <c r="GS53" s="160"/>
      <c r="GT53" s="160"/>
      <c r="GU53" s="160"/>
      <c r="GV53" s="160"/>
      <c r="GW53" s="160"/>
      <c r="GX53" s="160"/>
      <c r="GY53" s="160"/>
      <c r="GZ53" s="160"/>
      <c r="HA53" s="160"/>
      <c r="HB53" s="160"/>
      <c r="HC53" s="160"/>
      <c r="HD53" s="160"/>
      <c r="HE53" s="160"/>
      <c r="HF53" s="160"/>
      <c r="HG53" s="160"/>
      <c r="HH53" s="160"/>
      <c r="HI53" s="160"/>
      <c r="HJ53" s="160"/>
      <c r="HK53" s="160"/>
      <c r="HL53" s="160"/>
      <c r="HM53" s="160"/>
      <c r="HN53" s="160"/>
      <c r="HO53" s="160"/>
      <c r="HP53" s="160"/>
      <c r="HQ53" s="160"/>
      <c r="HR53" s="160"/>
    </row>
    <row r="54" s="174" customFormat="1" ht="24" customHeight="1" spans="1:226">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0"/>
      <c r="BV54" s="160"/>
      <c r="BW54" s="160"/>
      <c r="BX54" s="160"/>
      <c r="BY54" s="160"/>
      <c r="BZ54" s="160"/>
      <c r="CA54" s="160"/>
      <c r="CB54" s="160"/>
      <c r="CC54" s="160"/>
      <c r="CD54" s="160"/>
      <c r="CE54" s="160"/>
      <c r="CF54" s="160"/>
      <c r="CG54" s="160"/>
      <c r="CH54" s="160"/>
      <c r="CI54" s="160"/>
      <c r="CJ54" s="160"/>
      <c r="CK54" s="160"/>
      <c r="CL54" s="160"/>
      <c r="CM54" s="160"/>
      <c r="CN54" s="160"/>
      <c r="CO54" s="160"/>
      <c r="CP54" s="160"/>
      <c r="CQ54" s="160"/>
      <c r="CR54" s="160"/>
      <c r="CS54" s="160"/>
      <c r="CT54" s="160"/>
      <c r="CU54" s="160"/>
      <c r="CV54" s="160"/>
      <c r="CW54" s="160"/>
      <c r="CX54" s="160"/>
      <c r="CY54" s="160"/>
      <c r="CZ54" s="160"/>
      <c r="DA54" s="160"/>
      <c r="DB54" s="160"/>
      <c r="DC54" s="160"/>
      <c r="DD54" s="160"/>
      <c r="DE54" s="160"/>
      <c r="DF54" s="160"/>
      <c r="DG54" s="160"/>
      <c r="DH54" s="160"/>
      <c r="DI54" s="160"/>
      <c r="DJ54" s="160"/>
      <c r="DK54" s="160"/>
      <c r="DL54" s="160"/>
      <c r="DM54" s="160"/>
      <c r="DN54" s="160"/>
      <c r="DO54" s="160"/>
      <c r="DP54" s="160"/>
      <c r="DQ54" s="160"/>
      <c r="DR54" s="160"/>
      <c r="DS54" s="160"/>
      <c r="DT54" s="160"/>
      <c r="DU54" s="160"/>
      <c r="DV54" s="160"/>
      <c r="DW54" s="160"/>
      <c r="DX54" s="160"/>
      <c r="DY54" s="160"/>
      <c r="DZ54" s="160"/>
      <c r="EA54" s="160"/>
      <c r="EB54" s="160"/>
      <c r="EC54" s="160"/>
      <c r="ED54" s="160"/>
      <c r="EE54" s="160"/>
      <c r="EF54" s="160"/>
      <c r="EG54" s="160"/>
      <c r="EH54" s="160"/>
      <c r="EI54" s="160"/>
      <c r="EJ54" s="160"/>
      <c r="EK54" s="160"/>
      <c r="EL54" s="160"/>
      <c r="EM54" s="160"/>
      <c r="EN54" s="160"/>
      <c r="EO54" s="160"/>
      <c r="EP54" s="160"/>
      <c r="EQ54" s="160"/>
      <c r="ER54" s="160"/>
      <c r="ES54" s="160"/>
      <c r="ET54" s="160"/>
      <c r="EU54" s="160"/>
      <c r="EV54" s="160"/>
      <c r="EW54" s="160"/>
      <c r="EX54" s="160"/>
      <c r="EY54" s="160"/>
      <c r="EZ54" s="160"/>
      <c r="FA54" s="160"/>
      <c r="FB54" s="160"/>
      <c r="FC54" s="160"/>
      <c r="FD54" s="160"/>
      <c r="FE54" s="160"/>
      <c r="FF54" s="160"/>
      <c r="FG54" s="160"/>
      <c r="FH54" s="160"/>
      <c r="FI54" s="160"/>
      <c r="FJ54" s="160"/>
      <c r="FK54" s="160"/>
      <c r="FL54" s="160"/>
      <c r="FM54" s="160"/>
      <c r="FN54" s="160"/>
      <c r="FO54" s="160"/>
      <c r="FP54" s="160"/>
      <c r="FQ54" s="160"/>
      <c r="FR54" s="160"/>
      <c r="FS54" s="160"/>
      <c r="FT54" s="160"/>
      <c r="FU54" s="160"/>
      <c r="FV54" s="160"/>
      <c r="FW54" s="160"/>
      <c r="FX54" s="160"/>
      <c r="FY54" s="160"/>
      <c r="FZ54" s="160"/>
      <c r="GA54" s="160"/>
      <c r="GB54" s="160"/>
      <c r="GC54" s="160"/>
      <c r="GD54" s="160"/>
      <c r="GE54" s="160"/>
      <c r="GF54" s="160"/>
      <c r="GG54" s="160"/>
      <c r="GH54" s="160"/>
      <c r="GI54" s="160"/>
      <c r="GJ54" s="160"/>
      <c r="GK54" s="160"/>
      <c r="GL54" s="160"/>
      <c r="GM54" s="160"/>
      <c r="GN54" s="160"/>
      <c r="GO54" s="160"/>
      <c r="GP54" s="160"/>
      <c r="GQ54" s="160"/>
      <c r="GR54" s="160"/>
      <c r="GS54" s="160"/>
      <c r="GT54" s="160"/>
      <c r="GU54" s="160"/>
      <c r="GV54" s="160"/>
      <c r="GW54" s="160"/>
      <c r="GX54" s="160"/>
      <c r="GY54" s="160"/>
      <c r="GZ54" s="160"/>
      <c r="HA54" s="160"/>
      <c r="HB54" s="160"/>
      <c r="HC54" s="160"/>
      <c r="HD54" s="160"/>
      <c r="HE54" s="160"/>
      <c r="HF54" s="160"/>
      <c r="HG54" s="160"/>
      <c r="HH54" s="160"/>
      <c r="HI54" s="160"/>
      <c r="HJ54" s="160"/>
      <c r="HK54" s="160"/>
      <c r="HL54" s="160"/>
      <c r="HM54" s="160"/>
      <c r="HN54" s="160"/>
      <c r="HO54" s="160"/>
      <c r="HP54" s="160"/>
      <c r="HQ54" s="160"/>
      <c r="HR54" s="160"/>
    </row>
    <row r="55" s="174" customFormat="1" ht="24" customHeight="1" spans="1:226">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60"/>
      <c r="BR55" s="160"/>
      <c r="BS55" s="160"/>
      <c r="BT55" s="160"/>
      <c r="BU55" s="160"/>
      <c r="BV55" s="160"/>
      <c r="BW55" s="160"/>
      <c r="BX55" s="160"/>
      <c r="BY55" s="160"/>
      <c r="BZ55" s="160"/>
      <c r="CA55" s="160"/>
      <c r="CB55" s="160"/>
      <c r="CC55" s="160"/>
      <c r="CD55" s="160"/>
      <c r="CE55" s="160"/>
      <c r="CF55" s="160"/>
      <c r="CG55" s="160"/>
      <c r="CH55" s="160"/>
      <c r="CI55" s="160"/>
      <c r="CJ55" s="160"/>
      <c r="CK55" s="160"/>
      <c r="CL55" s="160"/>
      <c r="CM55" s="160"/>
      <c r="CN55" s="160"/>
      <c r="CO55" s="160"/>
      <c r="CP55" s="160"/>
      <c r="CQ55" s="160"/>
      <c r="CR55" s="160"/>
      <c r="CS55" s="160"/>
      <c r="CT55" s="160"/>
      <c r="CU55" s="160"/>
      <c r="CV55" s="160"/>
      <c r="CW55" s="160"/>
      <c r="CX55" s="160"/>
      <c r="CY55" s="160"/>
      <c r="CZ55" s="160"/>
      <c r="DA55" s="160"/>
      <c r="DB55" s="160"/>
      <c r="DC55" s="160"/>
      <c r="DD55" s="160"/>
      <c r="DE55" s="160"/>
      <c r="DF55" s="160"/>
      <c r="DG55" s="160"/>
      <c r="DH55" s="160"/>
      <c r="DI55" s="160"/>
      <c r="DJ55" s="160"/>
      <c r="DK55" s="160"/>
      <c r="DL55" s="160"/>
      <c r="DM55" s="160"/>
      <c r="DN55" s="160"/>
      <c r="DO55" s="160"/>
      <c r="DP55" s="160"/>
      <c r="DQ55" s="160"/>
      <c r="DR55" s="160"/>
      <c r="DS55" s="160"/>
      <c r="DT55" s="160"/>
      <c r="DU55" s="160"/>
      <c r="DV55" s="160"/>
      <c r="DW55" s="160"/>
      <c r="DX55" s="160"/>
      <c r="DY55" s="160"/>
      <c r="DZ55" s="160"/>
      <c r="EA55" s="160"/>
      <c r="EB55" s="160"/>
      <c r="EC55" s="160"/>
      <c r="ED55" s="160"/>
      <c r="EE55" s="160"/>
      <c r="EF55" s="160"/>
      <c r="EG55" s="160"/>
      <c r="EH55" s="160"/>
      <c r="EI55" s="160"/>
      <c r="EJ55" s="160"/>
      <c r="EK55" s="160"/>
      <c r="EL55" s="160"/>
      <c r="EM55" s="160"/>
      <c r="EN55" s="160"/>
      <c r="EO55" s="160"/>
      <c r="EP55" s="160"/>
      <c r="EQ55" s="160"/>
      <c r="ER55" s="160"/>
      <c r="ES55" s="160"/>
      <c r="ET55" s="160"/>
      <c r="EU55" s="160"/>
      <c r="EV55" s="160"/>
      <c r="EW55" s="160"/>
      <c r="EX55" s="160"/>
      <c r="EY55" s="160"/>
      <c r="EZ55" s="160"/>
      <c r="FA55" s="160"/>
      <c r="FB55" s="160"/>
      <c r="FC55" s="160"/>
      <c r="FD55" s="160"/>
      <c r="FE55" s="160"/>
      <c r="FF55" s="160"/>
      <c r="FG55" s="160"/>
      <c r="FH55" s="160"/>
      <c r="FI55" s="160"/>
      <c r="FJ55" s="160"/>
      <c r="FK55" s="160"/>
      <c r="FL55" s="160"/>
      <c r="FM55" s="160"/>
      <c r="FN55" s="160"/>
      <c r="FO55" s="160"/>
      <c r="FP55" s="160"/>
      <c r="FQ55" s="160"/>
      <c r="FR55" s="160"/>
      <c r="FS55" s="160"/>
      <c r="FT55" s="160"/>
      <c r="FU55" s="160"/>
      <c r="FV55" s="160"/>
      <c r="FW55" s="160"/>
      <c r="FX55" s="160"/>
      <c r="FY55" s="160"/>
      <c r="FZ55" s="160"/>
      <c r="GA55" s="160"/>
      <c r="GB55" s="160"/>
      <c r="GC55" s="160"/>
      <c r="GD55" s="160"/>
      <c r="GE55" s="160"/>
      <c r="GF55" s="160"/>
      <c r="GG55" s="160"/>
      <c r="GH55" s="160"/>
      <c r="GI55" s="160"/>
      <c r="GJ55" s="160"/>
      <c r="GK55" s="160"/>
      <c r="GL55" s="160"/>
      <c r="GM55" s="160"/>
      <c r="GN55" s="160"/>
      <c r="GO55" s="160"/>
      <c r="GP55" s="160"/>
      <c r="GQ55" s="160"/>
      <c r="GR55" s="160"/>
      <c r="GS55" s="160"/>
      <c r="GT55" s="160"/>
      <c r="GU55" s="160"/>
      <c r="GV55" s="160"/>
      <c r="GW55" s="160"/>
      <c r="GX55" s="160"/>
      <c r="GY55" s="160"/>
      <c r="GZ55" s="160"/>
      <c r="HA55" s="160"/>
      <c r="HB55" s="160"/>
      <c r="HC55" s="160"/>
      <c r="HD55" s="160"/>
      <c r="HE55" s="160"/>
      <c r="HF55" s="160"/>
      <c r="HG55" s="160"/>
      <c r="HH55" s="160"/>
      <c r="HI55" s="160"/>
      <c r="HJ55" s="160"/>
      <c r="HK55" s="160"/>
      <c r="HL55" s="160"/>
      <c r="HM55" s="160"/>
      <c r="HN55" s="160"/>
      <c r="HO55" s="160"/>
      <c r="HP55" s="160"/>
      <c r="HQ55" s="160"/>
      <c r="HR55" s="160"/>
    </row>
    <row r="56" s="174" customFormat="1" ht="24" customHeight="1" spans="1:226">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0"/>
      <c r="BR56" s="160"/>
      <c r="BS56" s="160"/>
      <c r="BT56" s="160"/>
      <c r="BU56" s="160"/>
      <c r="BV56" s="160"/>
      <c r="BW56" s="160"/>
      <c r="BX56" s="160"/>
      <c r="BY56" s="160"/>
      <c r="BZ56" s="160"/>
      <c r="CA56" s="160"/>
      <c r="CB56" s="160"/>
      <c r="CC56" s="160"/>
      <c r="CD56" s="160"/>
      <c r="CE56" s="160"/>
      <c r="CF56" s="160"/>
      <c r="CG56" s="160"/>
      <c r="CH56" s="160"/>
      <c r="CI56" s="160"/>
      <c r="CJ56" s="160"/>
      <c r="CK56" s="160"/>
      <c r="CL56" s="160"/>
      <c r="CM56" s="160"/>
      <c r="CN56" s="160"/>
      <c r="CO56" s="160"/>
      <c r="CP56" s="160"/>
      <c r="CQ56" s="160"/>
      <c r="CR56" s="160"/>
      <c r="CS56" s="160"/>
      <c r="CT56" s="160"/>
      <c r="CU56" s="160"/>
      <c r="CV56" s="160"/>
      <c r="CW56" s="160"/>
      <c r="CX56" s="160"/>
      <c r="CY56" s="160"/>
      <c r="CZ56" s="160"/>
      <c r="DA56" s="160"/>
      <c r="DB56" s="160"/>
      <c r="DC56" s="160"/>
      <c r="DD56" s="160"/>
      <c r="DE56" s="160"/>
      <c r="DF56" s="160"/>
      <c r="DG56" s="160"/>
      <c r="DH56" s="160"/>
      <c r="DI56" s="160"/>
      <c r="DJ56" s="160"/>
      <c r="DK56" s="160"/>
      <c r="DL56" s="160"/>
      <c r="DM56" s="160"/>
      <c r="DN56" s="160"/>
      <c r="DO56" s="160"/>
      <c r="DP56" s="160"/>
      <c r="DQ56" s="160"/>
      <c r="DR56" s="160"/>
      <c r="DS56" s="160"/>
      <c r="DT56" s="160"/>
      <c r="DU56" s="160"/>
      <c r="DV56" s="160"/>
      <c r="DW56" s="160"/>
      <c r="DX56" s="160"/>
      <c r="DY56" s="160"/>
      <c r="DZ56" s="160"/>
      <c r="EA56" s="160"/>
      <c r="EB56" s="160"/>
      <c r="EC56" s="160"/>
      <c r="ED56" s="160"/>
      <c r="EE56" s="160"/>
      <c r="EF56" s="160"/>
      <c r="EG56" s="160"/>
      <c r="EH56" s="160"/>
      <c r="EI56" s="160"/>
      <c r="EJ56" s="160"/>
      <c r="EK56" s="160"/>
      <c r="EL56" s="160"/>
      <c r="EM56" s="160"/>
      <c r="EN56" s="160"/>
      <c r="EO56" s="160"/>
      <c r="EP56" s="160"/>
      <c r="EQ56" s="160"/>
      <c r="ER56" s="160"/>
      <c r="ES56" s="160"/>
      <c r="ET56" s="160"/>
      <c r="EU56" s="160"/>
      <c r="EV56" s="160"/>
      <c r="EW56" s="160"/>
      <c r="EX56" s="160"/>
      <c r="EY56" s="160"/>
      <c r="EZ56" s="160"/>
      <c r="FA56" s="160"/>
      <c r="FB56" s="160"/>
      <c r="FC56" s="160"/>
      <c r="FD56" s="160"/>
      <c r="FE56" s="160"/>
      <c r="FF56" s="160"/>
      <c r="FG56" s="160"/>
      <c r="FH56" s="160"/>
      <c r="FI56" s="160"/>
      <c r="FJ56" s="160"/>
      <c r="FK56" s="160"/>
      <c r="FL56" s="160"/>
      <c r="FM56" s="160"/>
      <c r="FN56" s="160"/>
      <c r="FO56" s="160"/>
      <c r="FP56" s="160"/>
      <c r="FQ56" s="160"/>
      <c r="FR56" s="160"/>
      <c r="FS56" s="160"/>
      <c r="FT56" s="160"/>
      <c r="FU56" s="160"/>
      <c r="FV56" s="160"/>
      <c r="FW56" s="160"/>
      <c r="FX56" s="160"/>
      <c r="FY56" s="160"/>
      <c r="FZ56" s="160"/>
      <c r="GA56" s="160"/>
      <c r="GB56" s="160"/>
      <c r="GC56" s="160"/>
      <c r="GD56" s="160"/>
      <c r="GE56" s="160"/>
      <c r="GF56" s="160"/>
      <c r="GG56" s="160"/>
      <c r="GH56" s="160"/>
      <c r="GI56" s="160"/>
      <c r="GJ56" s="160"/>
      <c r="GK56" s="160"/>
      <c r="GL56" s="160"/>
      <c r="GM56" s="160"/>
      <c r="GN56" s="160"/>
      <c r="GO56" s="160"/>
      <c r="GP56" s="160"/>
      <c r="GQ56" s="160"/>
      <c r="GR56" s="160"/>
      <c r="GS56" s="160"/>
      <c r="GT56" s="160"/>
      <c r="GU56" s="160"/>
      <c r="GV56" s="160"/>
      <c r="GW56" s="160"/>
      <c r="GX56" s="160"/>
      <c r="GY56" s="160"/>
      <c r="GZ56" s="160"/>
      <c r="HA56" s="160"/>
      <c r="HB56" s="160"/>
      <c r="HC56" s="160"/>
      <c r="HD56" s="160"/>
      <c r="HE56" s="160"/>
      <c r="HF56" s="160"/>
      <c r="HG56" s="160"/>
      <c r="HH56" s="160"/>
      <c r="HI56" s="160"/>
      <c r="HJ56" s="160"/>
      <c r="HK56" s="160"/>
      <c r="HL56" s="160"/>
      <c r="HM56" s="160"/>
      <c r="HN56" s="160"/>
      <c r="HO56" s="160"/>
      <c r="HP56" s="160"/>
      <c r="HQ56" s="160"/>
      <c r="HR56" s="160"/>
    </row>
    <row r="57" s="174" customFormat="1" ht="24" customHeight="1" spans="1:226">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0"/>
      <c r="BR57" s="160"/>
      <c r="BS57" s="160"/>
      <c r="BT57" s="160"/>
      <c r="BU57" s="160"/>
      <c r="BV57" s="160"/>
      <c r="BW57" s="160"/>
      <c r="BX57" s="160"/>
      <c r="BY57" s="160"/>
      <c r="BZ57" s="160"/>
      <c r="CA57" s="160"/>
      <c r="CB57" s="160"/>
      <c r="CC57" s="160"/>
      <c r="CD57" s="160"/>
      <c r="CE57" s="160"/>
      <c r="CF57" s="160"/>
      <c r="CG57" s="160"/>
      <c r="CH57" s="160"/>
      <c r="CI57" s="160"/>
      <c r="CJ57" s="160"/>
      <c r="CK57" s="160"/>
      <c r="CL57" s="160"/>
      <c r="CM57" s="160"/>
      <c r="CN57" s="160"/>
      <c r="CO57" s="160"/>
      <c r="CP57" s="160"/>
      <c r="CQ57" s="160"/>
      <c r="CR57" s="160"/>
      <c r="CS57" s="160"/>
      <c r="CT57" s="160"/>
      <c r="CU57" s="160"/>
      <c r="CV57" s="160"/>
      <c r="CW57" s="160"/>
      <c r="CX57" s="160"/>
      <c r="CY57" s="160"/>
      <c r="CZ57" s="160"/>
      <c r="DA57" s="160"/>
      <c r="DB57" s="160"/>
      <c r="DC57" s="160"/>
      <c r="DD57" s="160"/>
      <c r="DE57" s="160"/>
      <c r="DF57" s="160"/>
      <c r="DG57" s="160"/>
      <c r="DH57" s="160"/>
      <c r="DI57" s="160"/>
      <c r="DJ57" s="160"/>
      <c r="DK57" s="160"/>
      <c r="DL57" s="160"/>
      <c r="DM57" s="160"/>
      <c r="DN57" s="160"/>
      <c r="DO57" s="160"/>
      <c r="DP57" s="160"/>
      <c r="DQ57" s="160"/>
      <c r="DR57" s="160"/>
      <c r="DS57" s="160"/>
      <c r="DT57" s="160"/>
      <c r="DU57" s="160"/>
      <c r="DV57" s="160"/>
      <c r="DW57" s="160"/>
      <c r="DX57" s="160"/>
      <c r="DY57" s="160"/>
      <c r="DZ57" s="160"/>
      <c r="EA57" s="160"/>
      <c r="EB57" s="160"/>
      <c r="EC57" s="160"/>
      <c r="ED57" s="160"/>
      <c r="EE57" s="160"/>
      <c r="EF57" s="160"/>
      <c r="EG57" s="160"/>
      <c r="EH57" s="160"/>
      <c r="EI57" s="160"/>
      <c r="EJ57" s="160"/>
      <c r="EK57" s="160"/>
      <c r="EL57" s="160"/>
      <c r="EM57" s="160"/>
      <c r="EN57" s="160"/>
      <c r="EO57" s="160"/>
      <c r="EP57" s="160"/>
      <c r="EQ57" s="160"/>
      <c r="ER57" s="160"/>
      <c r="ES57" s="160"/>
      <c r="ET57" s="160"/>
      <c r="EU57" s="160"/>
      <c r="EV57" s="160"/>
      <c r="EW57" s="160"/>
      <c r="EX57" s="160"/>
      <c r="EY57" s="160"/>
      <c r="EZ57" s="160"/>
      <c r="FA57" s="160"/>
      <c r="FB57" s="160"/>
      <c r="FC57" s="160"/>
      <c r="FD57" s="160"/>
      <c r="FE57" s="160"/>
      <c r="FF57" s="160"/>
      <c r="FG57" s="160"/>
      <c r="FH57" s="160"/>
      <c r="FI57" s="160"/>
      <c r="FJ57" s="160"/>
      <c r="FK57" s="160"/>
      <c r="FL57" s="160"/>
      <c r="FM57" s="160"/>
      <c r="FN57" s="160"/>
      <c r="FO57" s="160"/>
      <c r="FP57" s="160"/>
      <c r="FQ57" s="160"/>
      <c r="FR57" s="160"/>
      <c r="FS57" s="160"/>
      <c r="FT57" s="160"/>
      <c r="FU57" s="160"/>
      <c r="FV57" s="160"/>
      <c r="FW57" s="160"/>
      <c r="FX57" s="160"/>
      <c r="FY57" s="160"/>
      <c r="FZ57" s="160"/>
      <c r="GA57" s="160"/>
      <c r="GB57" s="160"/>
      <c r="GC57" s="160"/>
      <c r="GD57" s="160"/>
      <c r="GE57" s="160"/>
      <c r="GF57" s="160"/>
      <c r="GG57" s="160"/>
      <c r="GH57" s="160"/>
      <c r="GI57" s="160"/>
      <c r="GJ57" s="160"/>
      <c r="GK57" s="160"/>
      <c r="GL57" s="160"/>
      <c r="GM57" s="160"/>
      <c r="GN57" s="160"/>
      <c r="GO57" s="160"/>
      <c r="GP57" s="160"/>
      <c r="GQ57" s="160"/>
      <c r="GR57" s="160"/>
      <c r="GS57" s="160"/>
      <c r="GT57" s="160"/>
      <c r="GU57" s="160"/>
      <c r="GV57" s="160"/>
      <c r="GW57" s="160"/>
      <c r="GX57" s="160"/>
      <c r="GY57" s="160"/>
      <c r="GZ57" s="160"/>
      <c r="HA57" s="160"/>
      <c r="HB57" s="160"/>
      <c r="HC57" s="160"/>
      <c r="HD57" s="160"/>
      <c r="HE57" s="160"/>
      <c r="HF57" s="160"/>
      <c r="HG57" s="160"/>
      <c r="HH57" s="160"/>
      <c r="HI57" s="160"/>
      <c r="HJ57" s="160"/>
      <c r="HK57" s="160"/>
      <c r="HL57" s="160"/>
      <c r="HM57" s="160"/>
      <c r="HN57" s="160"/>
      <c r="HO57" s="160"/>
      <c r="HP57" s="160"/>
      <c r="HQ57" s="160"/>
      <c r="HR57" s="160"/>
    </row>
    <row r="58" s="174" customFormat="1" ht="24" customHeight="1" spans="1:226">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0"/>
      <c r="CA58" s="160"/>
      <c r="CB58" s="160"/>
      <c r="CC58" s="160"/>
      <c r="CD58" s="160"/>
      <c r="CE58" s="160"/>
      <c r="CF58" s="160"/>
      <c r="CG58" s="160"/>
      <c r="CH58" s="160"/>
      <c r="CI58" s="160"/>
      <c r="CJ58" s="160"/>
      <c r="CK58" s="160"/>
      <c r="CL58" s="160"/>
      <c r="CM58" s="160"/>
      <c r="CN58" s="160"/>
      <c r="CO58" s="160"/>
      <c r="CP58" s="160"/>
      <c r="CQ58" s="160"/>
      <c r="CR58" s="160"/>
      <c r="CS58" s="160"/>
      <c r="CT58" s="160"/>
      <c r="CU58" s="160"/>
      <c r="CV58" s="160"/>
      <c r="CW58" s="160"/>
      <c r="CX58" s="160"/>
      <c r="CY58" s="160"/>
      <c r="CZ58" s="160"/>
      <c r="DA58" s="160"/>
      <c r="DB58" s="160"/>
      <c r="DC58" s="160"/>
      <c r="DD58" s="160"/>
      <c r="DE58" s="160"/>
      <c r="DF58" s="160"/>
      <c r="DG58" s="160"/>
      <c r="DH58" s="160"/>
      <c r="DI58" s="160"/>
      <c r="DJ58" s="160"/>
      <c r="DK58" s="160"/>
      <c r="DL58" s="160"/>
      <c r="DM58" s="160"/>
      <c r="DN58" s="160"/>
      <c r="DO58" s="160"/>
      <c r="DP58" s="160"/>
      <c r="DQ58" s="160"/>
      <c r="DR58" s="160"/>
      <c r="DS58" s="160"/>
      <c r="DT58" s="160"/>
      <c r="DU58" s="160"/>
      <c r="DV58" s="160"/>
      <c r="DW58" s="160"/>
      <c r="DX58" s="160"/>
      <c r="DY58" s="160"/>
      <c r="DZ58" s="160"/>
      <c r="EA58" s="160"/>
      <c r="EB58" s="160"/>
      <c r="EC58" s="160"/>
      <c r="ED58" s="160"/>
      <c r="EE58" s="160"/>
      <c r="EF58" s="160"/>
      <c r="EG58" s="160"/>
      <c r="EH58" s="160"/>
      <c r="EI58" s="160"/>
      <c r="EJ58" s="160"/>
      <c r="EK58" s="160"/>
      <c r="EL58" s="160"/>
      <c r="EM58" s="160"/>
      <c r="EN58" s="160"/>
      <c r="EO58" s="160"/>
      <c r="EP58" s="160"/>
      <c r="EQ58" s="160"/>
      <c r="ER58" s="160"/>
      <c r="ES58" s="160"/>
      <c r="ET58" s="160"/>
      <c r="EU58" s="160"/>
      <c r="EV58" s="160"/>
      <c r="EW58" s="160"/>
      <c r="EX58" s="160"/>
      <c r="EY58" s="160"/>
      <c r="EZ58" s="160"/>
      <c r="FA58" s="160"/>
      <c r="FB58" s="160"/>
      <c r="FC58" s="160"/>
      <c r="FD58" s="160"/>
      <c r="FE58" s="160"/>
      <c r="FF58" s="160"/>
      <c r="FG58" s="160"/>
      <c r="FH58" s="160"/>
      <c r="FI58" s="160"/>
      <c r="FJ58" s="160"/>
      <c r="FK58" s="160"/>
      <c r="FL58" s="160"/>
      <c r="FM58" s="160"/>
      <c r="FN58" s="160"/>
      <c r="FO58" s="160"/>
      <c r="FP58" s="160"/>
      <c r="FQ58" s="160"/>
      <c r="FR58" s="160"/>
      <c r="FS58" s="160"/>
      <c r="FT58" s="160"/>
      <c r="FU58" s="160"/>
      <c r="FV58" s="160"/>
      <c r="FW58" s="160"/>
      <c r="FX58" s="160"/>
      <c r="FY58" s="160"/>
      <c r="FZ58" s="160"/>
      <c r="GA58" s="160"/>
      <c r="GB58" s="160"/>
      <c r="GC58" s="160"/>
      <c r="GD58" s="160"/>
      <c r="GE58" s="160"/>
      <c r="GF58" s="160"/>
      <c r="GG58" s="160"/>
      <c r="GH58" s="160"/>
      <c r="GI58" s="160"/>
      <c r="GJ58" s="160"/>
      <c r="GK58" s="160"/>
      <c r="GL58" s="160"/>
      <c r="GM58" s="160"/>
      <c r="GN58" s="160"/>
      <c r="GO58" s="160"/>
      <c r="GP58" s="160"/>
      <c r="GQ58" s="160"/>
      <c r="GR58" s="160"/>
      <c r="GS58" s="160"/>
      <c r="GT58" s="160"/>
      <c r="GU58" s="160"/>
      <c r="GV58" s="160"/>
      <c r="GW58" s="160"/>
      <c r="GX58" s="160"/>
      <c r="GY58" s="160"/>
      <c r="GZ58" s="160"/>
      <c r="HA58" s="160"/>
      <c r="HB58" s="160"/>
      <c r="HC58" s="160"/>
      <c r="HD58" s="160"/>
      <c r="HE58" s="160"/>
      <c r="HF58" s="160"/>
      <c r="HG58" s="160"/>
      <c r="HH58" s="160"/>
      <c r="HI58" s="160"/>
      <c r="HJ58" s="160"/>
      <c r="HK58" s="160"/>
      <c r="HL58" s="160"/>
      <c r="HM58" s="160"/>
      <c r="HN58" s="160"/>
      <c r="HO58" s="160"/>
      <c r="HP58" s="160"/>
      <c r="HQ58" s="160"/>
      <c r="HR58" s="160"/>
    </row>
    <row r="59" s="174" customFormat="1" ht="24" customHeight="1" spans="1:226">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0"/>
      <c r="BR59" s="160"/>
      <c r="BS59" s="160"/>
      <c r="BT59" s="160"/>
      <c r="BU59" s="160"/>
      <c r="BV59" s="160"/>
      <c r="BW59" s="160"/>
      <c r="BX59" s="160"/>
      <c r="BY59" s="160"/>
      <c r="BZ59" s="160"/>
      <c r="CA59" s="160"/>
      <c r="CB59" s="160"/>
      <c r="CC59" s="160"/>
      <c r="CD59" s="160"/>
      <c r="CE59" s="160"/>
      <c r="CF59" s="160"/>
      <c r="CG59" s="160"/>
      <c r="CH59" s="160"/>
      <c r="CI59" s="160"/>
      <c r="CJ59" s="160"/>
      <c r="CK59" s="160"/>
      <c r="CL59" s="160"/>
      <c r="CM59" s="160"/>
      <c r="CN59" s="160"/>
      <c r="CO59" s="160"/>
      <c r="CP59" s="160"/>
      <c r="CQ59" s="160"/>
      <c r="CR59" s="160"/>
      <c r="CS59" s="160"/>
      <c r="CT59" s="160"/>
      <c r="CU59" s="160"/>
      <c r="CV59" s="160"/>
      <c r="CW59" s="160"/>
      <c r="CX59" s="160"/>
      <c r="CY59" s="160"/>
      <c r="CZ59" s="160"/>
      <c r="DA59" s="160"/>
      <c r="DB59" s="160"/>
      <c r="DC59" s="160"/>
      <c r="DD59" s="160"/>
      <c r="DE59" s="160"/>
      <c r="DF59" s="160"/>
      <c r="DG59" s="160"/>
      <c r="DH59" s="160"/>
      <c r="DI59" s="160"/>
      <c r="DJ59" s="160"/>
      <c r="DK59" s="160"/>
      <c r="DL59" s="160"/>
      <c r="DM59" s="160"/>
      <c r="DN59" s="160"/>
      <c r="DO59" s="160"/>
      <c r="DP59" s="160"/>
      <c r="DQ59" s="160"/>
      <c r="DR59" s="160"/>
      <c r="DS59" s="160"/>
      <c r="DT59" s="160"/>
      <c r="DU59" s="160"/>
      <c r="DV59" s="160"/>
      <c r="DW59" s="160"/>
      <c r="DX59" s="160"/>
      <c r="DY59" s="160"/>
      <c r="DZ59" s="160"/>
      <c r="EA59" s="160"/>
      <c r="EB59" s="160"/>
      <c r="EC59" s="160"/>
      <c r="ED59" s="160"/>
      <c r="EE59" s="160"/>
      <c r="EF59" s="160"/>
      <c r="EG59" s="160"/>
      <c r="EH59" s="160"/>
      <c r="EI59" s="160"/>
      <c r="EJ59" s="160"/>
      <c r="EK59" s="160"/>
      <c r="EL59" s="160"/>
      <c r="EM59" s="160"/>
      <c r="EN59" s="160"/>
      <c r="EO59" s="160"/>
      <c r="EP59" s="160"/>
      <c r="EQ59" s="160"/>
      <c r="ER59" s="160"/>
      <c r="ES59" s="160"/>
      <c r="ET59" s="160"/>
      <c r="EU59" s="160"/>
      <c r="EV59" s="160"/>
      <c r="EW59" s="160"/>
      <c r="EX59" s="160"/>
      <c r="EY59" s="160"/>
      <c r="EZ59" s="160"/>
      <c r="FA59" s="160"/>
      <c r="FB59" s="160"/>
      <c r="FC59" s="160"/>
      <c r="FD59" s="160"/>
      <c r="FE59" s="160"/>
      <c r="FF59" s="160"/>
      <c r="FG59" s="160"/>
      <c r="FH59" s="160"/>
      <c r="FI59" s="160"/>
      <c r="FJ59" s="160"/>
      <c r="FK59" s="160"/>
      <c r="FL59" s="160"/>
      <c r="FM59" s="160"/>
      <c r="FN59" s="160"/>
      <c r="FO59" s="160"/>
      <c r="FP59" s="160"/>
      <c r="FQ59" s="160"/>
      <c r="FR59" s="160"/>
      <c r="FS59" s="160"/>
      <c r="FT59" s="160"/>
      <c r="FU59" s="160"/>
      <c r="FV59" s="160"/>
      <c r="FW59" s="160"/>
      <c r="FX59" s="160"/>
      <c r="FY59" s="160"/>
      <c r="FZ59" s="160"/>
      <c r="GA59" s="160"/>
      <c r="GB59" s="160"/>
      <c r="GC59" s="160"/>
      <c r="GD59" s="160"/>
      <c r="GE59" s="160"/>
      <c r="GF59" s="160"/>
      <c r="GG59" s="160"/>
      <c r="GH59" s="160"/>
      <c r="GI59" s="160"/>
      <c r="GJ59" s="160"/>
      <c r="GK59" s="160"/>
      <c r="GL59" s="160"/>
      <c r="GM59" s="160"/>
      <c r="GN59" s="160"/>
      <c r="GO59" s="160"/>
      <c r="GP59" s="160"/>
      <c r="GQ59" s="160"/>
      <c r="GR59" s="160"/>
      <c r="GS59" s="160"/>
      <c r="GT59" s="160"/>
      <c r="GU59" s="160"/>
      <c r="GV59" s="160"/>
      <c r="GW59" s="160"/>
      <c r="GX59" s="160"/>
      <c r="GY59" s="160"/>
      <c r="GZ59" s="160"/>
      <c r="HA59" s="160"/>
      <c r="HB59" s="160"/>
      <c r="HC59" s="160"/>
      <c r="HD59" s="160"/>
      <c r="HE59" s="160"/>
      <c r="HF59" s="160"/>
      <c r="HG59" s="160"/>
      <c r="HH59" s="160"/>
      <c r="HI59" s="160"/>
      <c r="HJ59" s="160"/>
      <c r="HK59" s="160"/>
      <c r="HL59" s="160"/>
      <c r="HM59" s="160"/>
      <c r="HN59" s="160"/>
      <c r="HO59" s="160"/>
      <c r="HP59" s="160"/>
      <c r="HQ59" s="160"/>
      <c r="HR59" s="160"/>
    </row>
    <row r="60" s="174" customFormat="1" ht="24" customHeight="1" spans="1:226">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FZ60" s="160"/>
      <c r="GA60" s="160"/>
      <c r="GB60" s="160"/>
      <c r="GC60" s="160"/>
      <c r="GD60" s="160"/>
      <c r="GE60" s="160"/>
      <c r="GF60" s="160"/>
      <c r="GG60" s="160"/>
      <c r="GH60" s="160"/>
      <c r="GI60" s="160"/>
      <c r="GJ60" s="160"/>
      <c r="GK60" s="160"/>
      <c r="GL60" s="160"/>
      <c r="GM60" s="160"/>
      <c r="GN60" s="160"/>
      <c r="GO60" s="160"/>
      <c r="GP60" s="160"/>
      <c r="GQ60" s="160"/>
      <c r="GR60" s="160"/>
      <c r="GS60" s="160"/>
      <c r="GT60" s="160"/>
      <c r="GU60" s="160"/>
      <c r="GV60" s="160"/>
      <c r="GW60" s="160"/>
      <c r="GX60" s="160"/>
      <c r="GY60" s="160"/>
      <c r="GZ60" s="160"/>
      <c r="HA60" s="160"/>
      <c r="HB60" s="160"/>
      <c r="HC60" s="160"/>
      <c r="HD60" s="160"/>
      <c r="HE60" s="160"/>
      <c r="HF60" s="160"/>
      <c r="HG60" s="160"/>
      <c r="HH60" s="160"/>
      <c r="HI60" s="160"/>
      <c r="HJ60" s="160"/>
      <c r="HK60" s="160"/>
      <c r="HL60" s="160"/>
      <c r="HM60" s="160"/>
      <c r="HN60" s="160"/>
      <c r="HO60" s="160"/>
      <c r="HP60" s="160"/>
      <c r="HQ60" s="160"/>
      <c r="HR60" s="160"/>
    </row>
    <row r="61" s="174" customFormat="1" ht="24" customHeight="1" spans="1:226">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c r="CA61" s="160"/>
      <c r="CB61" s="160"/>
      <c r="CC61" s="160"/>
      <c r="CD61" s="160"/>
      <c r="CE61" s="160"/>
      <c r="CF61" s="160"/>
      <c r="CG61" s="160"/>
      <c r="CH61" s="160"/>
      <c r="CI61" s="160"/>
      <c r="CJ61" s="160"/>
      <c r="CK61" s="160"/>
      <c r="CL61" s="160"/>
      <c r="CM61" s="160"/>
      <c r="CN61" s="160"/>
      <c r="CO61" s="160"/>
      <c r="CP61" s="160"/>
      <c r="CQ61" s="160"/>
      <c r="CR61" s="160"/>
      <c r="CS61" s="160"/>
      <c r="CT61" s="160"/>
      <c r="CU61" s="160"/>
      <c r="CV61" s="160"/>
      <c r="CW61" s="160"/>
      <c r="CX61" s="160"/>
      <c r="CY61" s="160"/>
      <c r="CZ61" s="160"/>
      <c r="DA61" s="160"/>
      <c r="DB61" s="160"/>
      <c r="DC61" s="160"/>
      <c r="DD61" s="160"/>
      <c r="DE61" s="160"/>
      <c r="DF61" s="160"/>
      <c r="DG61" s="160"/>
      <c r="DH61" s="160"/>
      <c r="DI61" s="160"/>
      <c r="DJ61" s="160"/>
      <c r="DK61" s="160"/>
      <c r="DL61" s="160"/>
      <c r="DM61" s="160"/>
      <c r="DN61" s="160"/>
      <c r="DO61" s="160"/>
      <c r="DP61" s="160"/>
      <c r="DQ61" s="160"/>
      <c r="DR61" s="160"/>
      <c r="DS61" s="160"/>
      <c r="DT61" s="160"/>
      <c r="DU61" s="160"/>
      <c r="DV61" s="160"/>
      <c r="DW61" s="160"/>
      <c r="DX61" s="160"/>
      <c r="DY61" s="160"/>
      <c r="DZ61" s="160"/>
      <c r="EA61" s="160"/>
      <c r="EB61" s="160"/>
      <c r="EC61" s="160"/>
      <c r="ED61" s="160"/>
      <c r="EE61" s="160"/>
      <c r="EF61" s="160"/>
      <c r="EG61" s="160"/>
      <c r="EH61" s="160"/>
      <c r="EI61" s="160"/>
      <c r="EJ61" s="160"/>
      <c r="EK61" s="160"/>
      <c r="EL61" s="160"/>
      <c r="EM61" s="160"/>
      <c r="EN61" s="160"/>
      <c r="EO61" s="160"/>
      <c r="EP61" s="160"/>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R61" s="160"/>
      <c r="FS61" s="160"/>
      <c r="FT61" s="160"/>
      <c r="FU61" s="160"/>
      <c r="FV61" s="160"/>
      <c r="FW61" s="160"/>
      <c r="FX61" s="160"/>
      <c r="FY61" s="160"/>
      <c r="FZ61" s="160"/>
      <c r="GA61" s="160"/>
      <c r="GB61" s="160"/>
      <c r="GC61" s="160"/>
      <c r="GD61" s="160"/>
      <c r="GE61" s="160"/>
      <c r="GF61" s="160"/>
      <c r="GG61" s="160"/>
      <c r="GH61" s="160"/>
      <c r="GI61" s="160"/>
      <c r="GJ61" s="160"/>
      <c r="GK61" s="160"/>
      <c r="GL61" s="160"/>
      <c r="GM61" s="160"/>
      <c r="GN61" s="160"/>
      <c r="GO61" s="160"/>
      <c r="GP61" s="160"/>
      <c r="GQ61" s="160"/>
      <c r="GR61" s="160"/>
      <c r="GS61" s="160"/>
      <c r="GT61" s="160"/>
      <c r="GU61" s="160"/>
      <c r="GV61" s="160"/>
      <c r="GW61" s="160"/>
      <c r="GX61" s="160"/>
      <c r="GY61" s="160"/>
      <c r="GZ61" s="160"/>
      <c r="HA61" s="160"/>
      <c r="HB61" s="160"/>
      <c r="HC61" s="160"/>
      <c r="HD61" s="160"/>
      <c r="HE61" s="160"/>
      <c r="HF61" s="160"/>
      <c r="HG61" s="160"/>
      <c r="HH61" s="160"/>
      <c r="HI61" s="160"/>
      <c r="HJ61" s="160"/>
      <c r="HK61" s="160"/>
      <c r="HL61" s="160"/>
      <c r="HM61" s="160"/>
      <c r="HN61" s="160"/>
      <c r="HO61" s="160"/>
      <c r="HP61" s="160"/>
      <c r="HQ61" s="160"/>
      <c r="HR61" s="160"/>
    </row>
    <row r="62" s="174" customFormat="1" ht="24" customHeight="1" spans="1:226">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60"/>
      <c r="BU62" s="160"/>
      <c r="BV62" s="160"/>
      <c r="BW62" s="160"/>
      <c r="BX62" s="160"/>
      <c r="BY62" s="160"/>
      <c r="BZ62" s="160"/>
      <c r="CA62" s="160"/>
      <c r="CB62" s="160"/>
      <c r="CC62" s="160"/>
      <c r="CD62" s="160"/>
      <c r="CE62" s="160"/>
      <c r="CF62" s="160"/>
      <c r="CG62" s="160"/>
      <c r="CH62" s="160"/>
      <c r="CI62" s="160"/>
      <c r="CJ62" s="160"/>
      <c r="CK62" s="160"/>
      <c r="CL62" s="160"/>
      <c r="CM62" s="160"/>
      <c r="CN62" s="160"/>
      <c r="CO62" s="160"/>
      <c r="CP62" s="160"/>
      <c r="CQ62" s="160"/>
      <c r="CR62" s="160"/>
      <c r="CS62" s="160"/>
      <c r="CT62" s="160"/>
      <c r="CU62" s="160"/>
      <c r="CV62" s="160"/>
      <c r="CW62" s="160"/>
      <c r="CX62" s="160"/>
      <c r="CY62" s="160"/>
      <c r="CZ62" s="160"/>
      <c r="DA62" s="160"/>
      <c r="DB62" s="160"/>
      <c r="DC62" s="160"/>
      <c r="DD62" s="160"/>
      <c r="DE62" s="160"/>
      <c r="DF62" s="160"/>
      <c r="DG62" s="160"/>
      <c r="DH62" s="160"/>
      <c r="DI62" s="160"/>
      <c r="DJ62" s="160"/>
      <c r="DK62" s="160"/>
      <c r="DL62" s="160"/>
      <c r="DM62" s="160"/>
      <c r="DN62" s="160"/>
      <c r="DO62" s="160"/>
      <c r="DP62" s="160"/>
      <c r="DQ62" s="160"/>
      <c r="DR62" s="160"/>
      <c r="DS62" s="160"/>
      <c r="DT62" s="160"/>
      <c r="DU62" s="160"/>
      <c r="DV62" s="160"/>
      <c r="DW62" s="160"/>
      <c r="DX62" s="160"/>
      <c r="DY62" s="160"/>
      <c r="DZ62" s="160"/>
      <c r="EA62" s="160"/>
      <c r="EB62" s="160"/>
      <c r="EC62" s="160"/>
      <c r="ED62" s="160"/>
      <c r="EE62" s="160"/>
      <c r="EF62" s="160"/>
      <c r="EG62" s="160"/>
      <c r="EH62" s="160"/>
      <c r="EI62" s="160"/>
      <c r="EJ62" s="160"/>
      <c r="EK62" s="160"/>
      <c r="EL62" s="160"/>
      <c r="EM62" s="160"/>
      <c r="EN62" s="160"/>
      <c r="EO62" s="160"/>
      <c r="EP62" s="160"/>
      <c r="EQ62" s="160"/>
      <c r="ER62" s="160"/>
      <c r="ES62" s="160"/>
      <c r="ET62" s="160"/>
      <c r="EU62" s="160"/>
      <c r="EV62" s="160"/>
      <c r="EW62" s="160"/>
      <c r="EX62" s="160"/>
      <c r="EY62" s="160"/>
      <c r="EZ62" s="160"/>
      <c r="FA62" s="160"/>
      <c r="FB62" s="160"/>
      <c r="FC62" s="160"/>
      <c r="FD62" s="160"/>
      <c r="FE62" s="160"/>
      <c r="FF62" s="160"/>
      <c r="FG62" s="160"/>
      <c r="FH62" s="160"/>
      <c r="FI62" s="160"/>
      <c r="FJ62" s="160"/>
      <c r="FK62" s="160"/>
      <c r="FL62" s="160"/>
      <c r="FM62" s="160"/>
      <c r="FN62" s="160"/>
      <c r="FO62" s="160"/>
      <c r="FP62" s="160"/>
      <c r="FQ62" s="160"/>
      <c r="FR62" s="160"/>
      <c r="FS62" s="160"/>
      <c r="FT62" s="160"/>
      <c r="FU62" s="160"/>
      <c r="FV62" s="160"/>
      <c r="FW62" s="160"/>
      <c r="FX62" s="160"/>
      <c r="FY62" s="160"/>
      <c r="FZ62" s="160"/>
      <c r="GA62" s="160"/>
      <c r="GB62" s="160"/>
      <c r="GC62" s="160"/>
      <c r="GD62" s="160"/>
      <c r="GE62" s="160"/>
      <c r="GF62" s="160"/>
      <c r="GG62" s="160"/>
      <c r="GH62" s="160"/>
      <c r="GI62" s="160"/>
      <c r="GJ62" s="160"/>
      <c r="GK62" s="160"/>
      <c r="GL62" s="160"/>
      <c r="GM62" s="160"/>
      <c r="GN62" s="160"/>
      <c r="GO62" s="160"/>
      <c r="GP62" s="160"/>
      <c r="GQ62" s="160"/>
      <c r="GR62" s="160"/>
      <c r="GS62" s="160"/>
      <c r="GT62" s="160"/>
      <c r="GU62" s="160"/>
      <c r="GV62" s="160"/>
      <c r="GW62" s="160"/>
      <c r="GX62" s="160"/>
      <c r="GY62" s="160"/>
      <c r="GZ62" s="160"/>
      <c r="HA62" s="160"/>
      <c r="HB62" s="160"/>
      <c r="HC62" s="160"/>
      <c r="HD62" s="160"/>
      <c r="HE62" s="160"/>
      <c r="HF62" s="160"/>
      <c r="HG62" s="160"/>
      <c r="HH62" s="160"/>
      <c r="HI62" s="160"/>
      <c r="HJ62" s="160"/>
      <c r="HK62" s="160"/>
      <c r="HL62" s="160"/>
      <c r="HM62" s="160"/>
      <c r="HN62" s="160"/>
      <c r="HO62" s="160"/>
      <c r="HP62" s="160"/>
      <c r="HQ62" s="160"/>
      <c r="HR62" s="160"/>
    </row>
    <row r="63" s="174" customFormat="1" ht="24" customHeight="1" spans="1:226">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160"/>
      <c r="DF63" s="160"/>
      <c r="DG63" s="160"/>
      <c r="DH63" s="160"/>
      <c r="DI63" s="160"/>
      <c r="DJ63" s="160"/>
      <c r="DK63" s="160"/>
      <c r="DL63" s="160"/>
      <c r="DM63" s="160"/>
      <c r="DN63" s="160"/>
      <c r="DO63" s="160"/>
      <c r="DP63" s="160"/>
      <c r="DQ63" s="160"/>
      <c r="DR63" s="160"/>
      <c r="DS63" s="160"/>
      <c r="DT63" s="160"/>
      <c r="DU63" s="160"/>
      <c r="DV63" s="160"/>
      <c r="DW63" s="160"/>
      <c r="DX63" s="160"/>
      <c r="DY63" s="160"/>
      <c r="DZ63" s="160"/>
      <c r="EA63" s="160"/>
      <c r="EB63" s="160"/>
      <c r="EC63" s="160"/>
      <c r="ED63" s="160"/>
      <c r="EE63" s="160"/>
      <c r="EF63" s="160"/>
      <c r="EG63" s="160"/>
      <c r="EH63" s="160"/>
      <c r="EI63" s="160"/>
      <c r="EJ63" s="160"/>
      <c r="EK63" s="160"/>
      <c r="EL63" s="160"/>
      <c r="EM63" s="160"/>
      <c r="EN63" s="160"/>
      <c r="EO63" s="160"/>
      <c r="EP63" s="160"/>
      <c r="EQ63" s="160"/>
      <c r="ER63" s="160"/>
      <c r="ES63" s="160"/>
      <c r="ET63" s="160"/>
      <c r="EU63" s="160"/>
      <c r="EV63" s="160"/>
      <c r="EW63" s="160"/>
      <c r="EX63" s="160"/>
      <c r="EY63" s="160"/>
      <c r="EZ63" s="160"/>
      <c r="FA63" s="160"/>
      <c r="FB63" s="160"/>
      <c r="FC63" s="160"/>
      <c r="FD63" s="160"/>
      <c r="FE63" s="160"/>
      <c r="FF63" s="160"/>
      <c r="FG63" s="160"/>
      <c r="FH63" s="160"/>
      <c r="FI63" s="160"/>
      <c r="FJ63" s="160"/>
      <c r="FK63" s="160"/>
      <c r="FL63" s="160"/>
      <c r="FM63" s="160"/>
      <c r="FN63" s="160"/>
      <c r="FO63" s="160"/>
      <c r="FP63" s="160"/>
      <c r="FQ63" s="160"/>
      <c r="FR63" s="160"/>
      <c r="FS63" s="160"/>
      <c r="FT63" s="160"/>
      <c r="FU63" s="160"/>
      <c r="FV63" s="160"/>
      <c r="FW63" s="160"/>
      <c r="FX63" s="160"/>
      <c r="FY63" s="160"/>
      <c r="FZ63" s="160"/>
      <c r="GA63" s="160"/>
      <c r="GB63" s="160"/>
      <c r="GC63" s="160"/>
      <c r="GD63" s="160"/>
      <c r="GE63" s="160"/>
      <c r="GF63" s="160"/>
      <c r="GG63" s="160"/>
      <c r="GH63" s="160"/>
      <c r="GI63" s="160"/>
      <c r="GJ63" s="160"/>
      <c r="GK63" s="160"/>
      <c r="GL63" s="160"/>
      <c r="GM63" s="160"/>
      <c r="GN63" s="160"/>
      <c r="GO63" s="160"/>
      <c r="GP63" s="160"/>
      <c r="GQ63" s="160"/>
      <c r="GR63" s="160"/>
      <c r="GS63" s="160"/>
      <c r="GT63" s="160"/>
      <c r="GU63" s="160"/>
      <c r="GV63" s="160"/>
      <c r="GW63" s="160"/>
      <c r="GX63" s="160"/>
      <c r="GY63" s="160"/>
      <c r="GZ63" s="160"/>
      <c r="HA63" s="160"/>
      <c r="HB63" s="160"/>
      <c r="HC63" s="160"/>
      <c r="HD63" s="160"/>
      <c r="HE63" s="160"/>
      <c r="HF63" s="160"/>
      <c r="HG63" s="160"/>
      <c r="HH63" s="160"/>
      <c r="HI63" s="160"/>
      <c r="HJ63" s="160"/>
      <c r="HK63" s="160"/>
      <c r="HL63" s="160"/>
      <c r="HM63" s="160"/>
      <c r="HN63" s="160"/>
      <c r="HO63" s="160"/>
      <c r="HP63" s="160"/>
      <c r="HQ63" s="160"/>
      <c r="HR63" s="160"/>
    </row>
    <row r="64" s="174" customFormat="1" ht="24" customHeight="1" spans="1:226">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0"/>
      <c r="BR64" s="160"/>
      <c r="BS64" s="160"/>
      <c r="BT64" s="160"/>
      <c r="BU64" s="160"/>
      <c r="BV64" s="160"/>
      <c r="BW64" s="160"/>
      <c r="BX64" s="160"/>
      <c r="BY64" s="160"/>
      <c r="BZ64" s="160"/>
      <c r="CA64" s="160"/>
      <c r="CB64" s="160"/>
      <c r="CC64" s="160"/>
      <c r="CD64" s="160"/>
      <c r="CE64" s="160"/>
      <c r="CF64" s="160"/>
      <c r="CG64" s="160"/>
      <c r="CH64" s="160"/>
      <c r="CI64" s="160"/>
      <c r="CJ64" s="160"/>
      <c r="CK64" s="160"/>
      <c r="CL64" s="160"/>
      <c r="CM64" s="160"/>
      <c r="CN64" s="160"/>
      <c r="CO64" s="160"/>
      <c r="CP64" s="160"/>
      <c r="CQ64" s="160"/>
      <c r="CR64" s="160"/>
      <c r="CS64" s="160"/>
      <c r="CT64" s="160"/>
      <c r="CU64" s="160"/>
      <c r="CV64" s="160"/>
      <c r="CW64" s="160"/>
      <c r="CX64" s="160"/>
      <c r="CY64" s="160"/>
      <c r="CZ64" s="160"/>
      <c r="DA64" s="160"/>
      <c r="DB64" s="160"/>
      <c r="DC64" s="160"/>
      <c r="DD64" s="160"/>
      <c r="DE64" s="160"/>
      <c r="DF64" s="160"/>
      <c r="DG64" s="160"/>
      <c r="DH64" s="160"/>
      <c r="DI64" s="160"/>
      <c r="DJ64" s="160"/>
      <c r="DK64" s="160"/>
      <c r="DL64" s="160"/>
      <c r="DM64" s="160"/>
      <c r="DN64" s="160"/>
      <c r="DO64" s="160"/>
      <c r="DP64" s="160"/>
      <c r="DQ64" s="160"/>
      <c r="DR64" s="160"/>
      <c r="DS64" s="160"/>
      <c r="DT64" s="160"/>
      <c r="DU64" s="160"/>
      <c r="DV64" s="160"/>
      <c r="DW64" s="160"/>
      <c r="DX64" s="160"/>
      <c r="DY64" s="160"/>
      <c r="DZ64" s="160"/>
      <c r="EA64" s="160"/>
      <c r="EB64" s="160"/>
      <c r="EC64" s="160"/>
      <c r="ED64" s="160"/>
      <c r="EE64" s="160"/>
      <c r="EF64" s="160"/>
      <c r="EG64" s="160"/>
      <c r="EH64" s="160"/>
      <c r="EI64" s="160"/>
      <c r="EJ64" s="160"/>
      <c r="EK64" s="160"/>
      <c r="EL64" s="160"/>
      <c r="EM64" s="160"/>
      <c r="EN64" s="160"/>
      <c r="EO64" s="160"/>
      <c r="EP64" s="160"/>
      <c r="EQ64" s="160"/>
      <c r="ER64" s="160"/>
      <c r="ES64" s="160"/>
      <c r="ET64" s="160"/>
      <c r="EU64" s="160"/>
      <c r="EV64" s="160"/>
      <c r="EW64" s="160"/>
      <c r="EX64" s="160"/>
      <c r="EY64" s="160"/>
      <c r="EZ64" s="160"/>
      <c r="FA64" s="160"/>
      <c r="FB64" s="160"/>
      <c r="FC64" s="160"/>
      <c r="FD64" s="160"/>
      <c r="FE64" s="160"/>
      <c r="FF64" s="160"/>
      <c r="FG64" s="160"/>
      <c r="FH64" s="160"/>
      <c r="FI64" s="160"/>
      <c r="FJ64" s="160"/>
      <c r="FK64" s="160"/>
      <c r="FL64" s="160"/>
      <c r="FM64" s="160"/>
      <c r="FN64" s="160"/>
      <c r="FO64" s="160"/>
      <c r="FP64" s="160"/>
      <c r="FQ64" s="160"/>
      <c r="FR64" s="160"/>
      <c r="FS64" s="160"/>
      <c r="FT64" s="160"/>
      <c r="FU64" s="160"/>
      <c r="FV64" s="160"/>
      <c r="FW64" s="160"/>
      <c r="FX64" s="160"/>
      <c r="FY64" s="160"/>
      <c r="FZ64" s="160"/>
      <c r="GA64" s="160"/>
      <c r="GB64" s="160"/>
      <c r="GC64" s="160"/>
      <c r="GD64" s="160"/>
      <c r="GE64" s="160"/>
      <c r="GF64" s="160"/>
      <c r="GG64" s="160"/>
      <c r="GH64" s="160"/>
      <c r="GI64" s="160"/>
      <c r="GJ64" s="160"/>
      <c r="GK64" s="160"/>
      <c r="GL64" s="160"/>
      <c r="GM64" s="160"/>
      <c r="GN64" s="160"/>
      <c r="GO64" s="160"/>
      <c r="GP64" s="160"/>
      <c r="GQ64" s="160"/>
      <c r="GR64" s="160"/>
      <c r="GS64" s="160"/>
      <c r="GT64" s="160"/>
      <c r="GU64" s="160"/>
      <c r="GV64" s="160"/>
      <c r="GW64" s="160"/>
      <c r="GX64" s="160"/>
      <c r="GY64" s="160"/>
      <c r="GZ64" s="160"/>
      <c r="HA64" s="160"/>
      <c r="HB64" s="160"/>
      <c r="HC64" s="160"/>
      <c r="HD64" s="160"/>
      <c r="HE64" s="160"/>
      <c r="HF64" s="160"/>
      <c r="HG64" s="160"/>
      <c r="HH64" s="160"/>
      <c r="HI64" s="160"/>
      <c r="HJ64" s="160"/>
      <c r="HK64" s="160"/>
      <c r="HL64" s="160"/>
      <c r="HM64" s="160"/>
      <c r="HN64" s="160"/>
      <c r="HO64" s="160"/>
      <c r="HP64" s="160"/>
      <c r="HQ64" s="160"/>
      <c r="HR64" s="160"/>
    </row>
    <row r="65" s="174" customFormat="1" ht="24" customHeight="1" spans="1:226">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0"/>
      <c r="BZ65" s="160"/>
      <c r="CA65" s="160"/>
      <c r="CB65" s="160"/>
      <c r="CC65" s="160"/>
      <c r="CD65" s="160"/>
      <c r="CE65" s="160"/>
      <c r="CF65" s="160"/>
      <c r="CG65" s="160"/>
      <c r="CH65" s="160"/>
      <c r="CI65" s="160"/>
      <c r="CJ65" s="160"/>
      <c r="CK65" s="160"/>
      <c r="CL65" s="160"/>
      <c r="CM65" s="160"/>
      <c r="CN65" s="160"/>
      <c r="CO65" s="160"/>
      <c r="CP65" s="160"/>
      <c r="CQ65" s="160"/>
      <c r="CR65" s="160"/>
      <c r="CS65" s="160"/>
      <c r="CT65" s="160"/>
      <c r="CU65" s="160"/>
      <c r="CV65" s="160"/>
      <c r="CW65" s="160"/>
      <c r="CX65" s="160"/>
      <c r="CY65" s="160"/>
      <c r="CZ65" s="160"/>
      <c r="DA65" s="160"/>
      <c r="DB65" s="160"/>
      <c r="DC65" s="160"/>
      <c r="DD65" s="160"/>
      <c r="DE65" s="160"/>
      <c r="DF65" s="160"/>
      <c r="DG65" s="160"/>
      <c r="DH65" s="160"/>
      <c r="DI65" s="160"/>
      <c r="DJ65" s="160"/>
      <c r="DK65" s="160"/>
      <c r="DL65" s="160"/>
      <c r="DM65" s="160"/>
      <c r="DN65" s="160"/>
      <c r="DO65" s="160"/>
      <c r="DP65" s="160"/>
      <c r="DQ65" s="160"/>
      <c r="DR65" s="160"/>
      <c r="DS65" s="160"/>
      <c r="DT65" s="160"/>
      <c r="DU65" s="160"/>
      <c r="DV65" s="160"/>
      <c r="DW65" s="160"/>
      <c r="DX65" s="160"/>
      <c r="DY65" s="160"/>
      <c r="DZ65" s="160"/>
      <c r="EA65" s="160"/>
      <c r="EB65" s="160"/>
      <c r="EC65" s="160"/>
      <c r="ED65" s="160"/>
      <c r="EE65" s="160"/>
      <c r="EF65" s="160"/>
      <c r="EG65" s="160"/>
      <c r="EH65" s="160"/>
      <c r="EI65" s="160"/>
      <c r="EJ65" s="160"/>
      <c r="EK65" s="160"/>
      <c r="EL65" s="160"/>
      <c r="EM65" s="160"/>
      <c r="EN65" s="160"/>
      <c r="EO65" s="160"/>
      <c r="EP65" s="160"/>
      <c r="EQ65" s="160"/>
      <c r="ER65" s="160"/>
      <c r="ES65" s="160"/>
      <c r="ET65" s="160"/>
      <c r="EU65" s="160"/>
      <c r="EV65" s="160"/>
      <c r="EW65" s="160"/>
      <c r="EX65" s="160"/>
      <c r="EY65" s="160"/>
      <c r="EZ65" s="160"/>
      <c r="FA65" s="160"/>
      <c r="FB65" s="160"/>
      <c r="FC65" s="160"/>
      <c r="FD65" s="160"/>
      <c r="FE65" s="160"/>
      <c r="FF65" s="160"/>
      <c r="FG65" s="160"/>
      <c r="FH65" s="160"/>
      <c r="FI65" s="160"/>
      <c r="FJ65" s="160"/>
      <c r="FK65" s="160"/>
      <c r="FL65" s="160"/>
      <c r="FM65" s="160"/>
      <c r="FN65" s="160"/>
      <c r="FO65" s="160"/>
      <c r="FP65" s="160"/>
      <c r="FQ65" s="160"/>
      <c r="FR65" s="160"/>
      <c r="FS65" s="160"/>
      <c r="FT65" s="160"/>
      <c r="FU65" s="160"/>
      <c r="FV65" s="160"/>
      <c r="FW65" s="160"/>
      <c r="FX65" s="160"/>
      <c r="FY65" s="160"/>
      <c r="FZ65" s="160"/>
      <c r="GA65" s="160"/>
      <c r="GB65" s="160"/>
      <c r="GC65" s="160"/>
      <c r="GD65" s="160"/>
      <c r="GE65" s="160"/>
      <c r="GF65" s="160"/>
      <c r="GG65" s="160"/>
      <c r="GH65" s="160"/>
      <c r="GI65" s="160"/>
      <c r="GJ65" s="160"/>
      <c r="GK65" s="160"/>
      <c r="GL65" s="160"/>
      <c r="GM65" s="160"/>
      <c r="GN65" s="160"/>
      <c r="GO65" s="160"/>
      <c r="GP65" s="160"/>
      <c r="GQ65" s="160"/>
      <c r="GR65" s="160"/>
      <c r="GS65" s="160"/>
      <c r="GT65" s="160"/>
      <c r="GU65" s="160"/>
      <c r="GV65" s="160"/>
      <c r="GW65" s="160"/>
      <c r="GX65" s="160"/>
      <c r="GY65" s="160"/>
      <c r="GZ65" s="160"/>
      <c r="HA65" s="160"/>
      <c r="HB65" s="160"/>
      <c r="HC65" s="160"/>
      <c r="HD65" s="160"/>
      <c r="HE65" s="160"/>
      <c r="HF65" s="160"/>
      <c r="HG65" s="160"/>
      <c r="HH65" s="160"/>
      <c r="HI65" s="160"/>
      <c r="HJ65" s="160"/>
      <c r="HK65" s="160"/>
      <c r="HL65" s="160"/>
      <c r="HM65" s="160"/>
      <c r="HN65" s="160"/>
      <c r="HO65" s="160"/>
      <c r="HP65" s="160"/>
      <c r="HQ65" s="160"/>
      <c r="HR65" s="160"/>
    </row>
    <row r="66" s="174" customFormat="1" ht="24" customHeight="1" spans="1:226">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60"/>
      <c r="BV66" s="160"/>
      <c r="BW66" s="160"/>
      <c r="BX66" s="160"/>
      <c r="BY66" s="160"/>
      <c r="BZ66" s="160"/>
      <c r="CA66" s="160"/>
      <c r="CB66" s="160"/>
      <c r="CC66" s="160"/>
      <c r="CD66" s="160"/>
      <c r="CE66" s="160"/>
      <c r="CF66" s="160"/>
      <c r="CG66" s="160"/>
      <c r="CH66" s="160"/>
      <c r="CI66" s="160"/>
      <c r="CJ66" s="160"/>
      <c r="CK66" s="160"/>
      <c r="CL66" s="160"/>
      <c r="CM66" s="160"/>
      <c r="CN66" s="160"/>
      <c r="CO66" s="160"/>
      <c r="CP66" s="160"/>
      <c r="CQ66" s="160"/>
      <c r="CR66" s="160"/>
      <c r="CS66" s="160"/>
      <c r="CT66" s="160"/>
      <c r="CU66" s="160"/>
      <c r="CV66" s="160"/>
      <c r="CW66" s="160"/>
      <c r="CX66" s="160"/>
      <c r="CY66" s="160"/>
      <c r="CZ66" s="160"/>
      <c r="DA66" s="160"/>
      <c r="DB66" s="160"/>
      <c r="DC66" s="160"/>
      <c r="DD66" s="160"/>
      <c r="DE66" s="160"/>
      <c r="DF66" s="160"/>
      <c r="DG66" s="160"/>
      <c r="DH66" s="160"/>
      <c r="DI66" s="160"/>
      <c r="DJ66" s="160"/>
      <c r="DK66" s="160"/>
      <c r="DL66" s="160"/>
      <c r="DM66" s="160"/>
      <c r="DN66" s="160"/>
      <c r="DO66" s="160"/>
      <c r="DP66" s="160"/>
      <c r="DQ66" s="160"/>
      <c r="DR66" s="160"/>
      <c r="DS66" s="160"/>
      <c r="DT66" s="160"/>
      <c r="DU66" s="160"/>
      <c r="DV66" s="160"/>
      <c r="DW66" s="160"/>
      <c r="DX66" s="160"/>
      <c r="DY66" s="160"/>
      <c r="DZ66" s="160"/>
      <c r="EA66" s="160"/>
      <c r="EB66" s="160"/>
      <c r="EC66" s="160"/>
      <c r="ED66" s="160"/>
      <c r="EE66" s="160"/>
      <c r="EF66" s="160"/>
      <c r="EG66" s="160"/>
      <c r="EH66" s="160"/>
      <c r="EI66" s="160"/>
      <c r="EJ66" s="160"/>
      <c r="EK66" s="160"/>
      <c r="EL66" s="160"/>
      <c r="EM66" s="160"/>
      <c r="EN66" s="160"/>
      <c r="EO66" s="160"/>
      <c r="EP66" s="160"/>
      <c r="EQ66" s="160"/>
      <c r="ER66" s="160"/>
      <c r="ES66" s="160"/>
      <c r="ET66" s="160"/>
      <c r="EU66" s="160"/>
      <c r="EV66" s="160"/>
      <c r="EW66" s="160"/>
      <c r="EX66" s="160"/>
      <c r="EY66" s="160"/>
      <c r="EZ66" s="160"/>
      <c r="FA66" s="160"/>
      <c r="FB66" s="160"/>
      <c r="FC66" s="160"/>
      <c r="FD66" s="160"/>
      <c r="FE66" s="160"/>
      <c r="FF66" s="160"/>
      <c r="FG66" s="160"/>
      <c r="FH66" s="160"/>
      <c r="FI66" s="160"/>
      <c r="FJ66" s="160"/>
      <c r="FK66" s="160"/>
      <c r="FL66" s="160"/>
      <c r="FM66" s="160"/>
      <c r="FN66" s="160"/>
      <c r="FO66" s="160"/>
      <c r="FP66" s="160"/>
      <c r="FQ66" s="160"/>
      <c r="FR66" s="160"/>
      <c r="FS66" s="160"/>
      <c r="FT66" s="160"/>
      <c r="FU66" s="160"/>
      <c r="FV66" s="160"/>
      <c r="FW66" s="160"/>
      <c r="FX66" s="160"/>
      <c r="FY66" s="160"/>
      <c r="FZ66" s="160"/>
      <c r="GA66" s="160"/>
      <c r="GB66" s="160"/>
      <c r="GC66" s="160"/>
      <c r="GD66" s="160"/>
      <c r="GE66" s="160"/>
      <c r="GF66" s="160"/>
      <c r="GG66" s="160"/>
      <c r="GH66" s="160"/>
      <c r="GI66" s="160"/>
      <c r="GJ66" s="160"/>
      <c r="GK66" s="160"/>
      <c r="GL66" s="160"/>
      <c r="GM66" s="160"/>
      <c r="GN66" s="160"/>
      <c r="GO66" s="160"/>
      <c r="GP66" s="160"/>
      <c r="GQ66" s="160"/>
      <c r="GR66" s="160"/>
      <c r="GS66" s="160"/>
      <c r="GT66" s="160"/>
      <c r="GU66" s="160"/>
      <c r="GV66" s="160"/>
      <c r="GW66" s="160"/>
      <c r="GX66" s="160"/>
      <c r="GY66" s="160"/>
      <c r="GZ66" s="160"/>
      <c r="HA66" s="160"/>
      <c r="HB66" s="160"/>
      <c r="HC66" s="160"/>
      <c r="HD66" s="160"/>
      <c r="HE66" s="160"/>
      <c r="HF66" s="160"/>
      <c r="HG66" s="160"/>
      <c r="HH66" s="160"/>
      <c r="HI66" s="160"/>
      <c r="HJ66" s="160"/>
      <c r="HK66" s="160"/>
      <c r="HL66" s="160"/>
      <c r="HM66" s="160"/>
      <c r="HN66" s="160"/>
      <c r="HO66" s="160"/>
      <c r="HP66" s="160"/>
      <c r="HQ66" s="160"/>
      <c r="HR66" s="160"/>
    </row>
    <row r="67" s="174" customFormat="1" ht="24" customHeight="1" spans="1:226">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c r="BM67" s="160"/>
      <c r="BN67" s="160"/>
      <c r="BO67" s="160"/>
      <c r="BP67" s="160"/>
      <c r="BQ67" s="160"/>
      <c r="BR67" s="160"/>
      <c r="BS67" s="160"/>
      <c r="BT67" s="160"/>
      <c r="BU67" s="160"/>
      <c r="BV67" s="160"/>
      <c r="BW67" s="160"/>
      <c r="BX67" s="160"/>
      <c r="BY67" s="160"/>
      <c r="BZ67" s="160"/>
      <c r="CA67" s="160"/>
      <c r="CB67" s="160"/>
      <c r="CC67" s="160"/>
      <c r="CD67" s="160"/>
      <c r="CE67" s="160"/>
      <c r="CF67" s="160"/>
      <c r="CG67" s="160"/>
      <c r="CH67" s="160"/>
      <c r="CI67" s="160"/>
      <c r="CJ67" s="160"/>
      <c r="CK67" s="160"/>
      <c r="CL67" s="160"/>
      <c r="CM67" s="160"/>
      <c r="CN67" s="160"/>
      <c r="CO67" s="160"/>
      <c r="CP67" s="160"/>
      <c r="CQ67" s="160"/>
      <c r="CR67" s="160"/>
      <c r="CS67" s="160"/>
      <c r="CT67" s="160"/>
      <c r="CU67" s="160"/>
      <c r="CV67" s="160"/>
      <c r="CW67" s="160"/>
      <c r="CX67" s="160"/>
      <c r="CY67" s="160"/>
      <c r="CZ67" s="160"/>
      <c r="DA67" s="160"/>
      <c r="DB67" s="160"/>
      <c r="DC67" s="160"/>
      <c r="DD67" s="160"/>
      <c r="DE67" s="160"/>
      <c r="DF67" s="160"/>
      <c r="DG67" s="160"/>
      <c r="DH67" s="160"/>
      <c r="DI67" s="160"/>
      <c r="DJ67" s="160"/>
      <c r="DK67" s="160"/>
      <c r="DL67" s="160"/>
      <c r="DM67" s="160"/>
      <c r="DN67" s="160"/>
      <c r="DO67" s="160"/>
      <c r="DP67" s="160"/>
      <c r="DQ67" s="160"/>
      <c r="DR67" s="160"/>
      <c r="DS67" s="160"/>
      <c r="DT67" s="160"/>
      <c r="DU67" s="160"/>
      <c r="DV67" s="160"/>
      <c r="DW67" s="160"/>
      <c r="DX67" s="160"/>
      <c r="DY67" s="160"/>
      <c r="DZ67" s="160"/>
      <c r="EA67" s="160"/>
      <c r="EB67" s="160"/>
      <c r="EC67" s="160"/>
      <c r="ED67" s="160"/>
      <c r="EE67" s="160"/>
      <c r="EF67" s="160"/>
      <c r="EG67" s="160"/>
      <c r="EH67" s="160"/>
      <c r="EI67" s="160"/>
      <c r="EJ67" s="160"/>
      <c r="EK67" s="160"/>
      <c r="EL67" s="160"/>
      <c r="EM67" s="160"/>
      <c r="EN67" s="160"/>
      <c r="EO67" s="160"/>
      <c r="EP67" s="160"/>
      <c r="EQ67" s="160"/>
      <c r="ER67" s="160"/>
      <c r="ES67" s="160"/>
      <c r="ET67" s="160"/>
      <c r="EU67" s="160"/>
      <c r="EV67" s="160"/>
      <c r="EW67" s="160"/>
      <c r="EX67" s="160"/>
      <c r="EY67" s="160"/>
      <c r="EZ67" s="160"/>
      <c r="FA67" s="160"/>
      <c r="FB67" s="160"/>
      <c r="FC67" s="160"/>
      <c r="FD67" s="160"/>
      <c r="FE67" s="160"/>
      <c r="FF67" s="160"/>
      <c r="FG67" s="160"/>
      <c r="FH67" s="160"/>
      <c r="FI67" s="160"/>
      <c r="FJ67" s="160"/>
      <c r="FK67" s="160"/>
      <c r="FL67" s="160"/>
      <c r="FM67" s="160"/>
      <c r="FN67" s="160"/>
      <c r="FO67" s="160"/>
      <c r="FP67" s="160"/>
      <c r="FQ67" s="160"/>
      <c r="FR67" s="160"/>
      <c r="FS67" s="160"/>
      <c r="FT67" s="160"/>
      <c r="FU67" s="160"/>
      <c r="FV67" s="160"/>
      <c r="FW67" s="160"/>
      <c r="FX67" s="160"/>
      <c r="FY67" s="160"/>
      <c r="FZ67" s="160"/>
      <c r="GA67" s="160"/>
      <c r="GB67" s="160"/>
      <c r="GC67" s="160"/>
      <c r="GD67" s="160"/>
      <c r="GE67" s="160"/>
      <c r="GF67" s="160"/>
      <c r="GG67" s="160"/>
      <c r="GH67" s="160"/>
      <c r="GI67" s="160"/>
      <c r="GJ67" s="160"/>
      <c r="GK67" s="160"/>
      <c r="GL67" s="160"/>
      <c r="GM67" s="160"/>
      <c r="GN67" s="160"/>
      <c r="GO67" s="160"/>
      <c r="GP67" s="160"/>
      <c r="GQ67" s="160"/>
      <c r="GR67" s="160"/>
      <c r="GS67" s="160"/>
      <c r="GT67" s="160"/>
      <c r="GU67" s="160"/>
      <c r="GV67" s="160"/>
      <c r="GW67" s="160"/>
      <c r="GX67" s="160"/>
      <c r="GY67" s="160"/>
      <c r="GZ67" s="160"/>
      <c r="HA67" s="160"/>
      <c r="HB67" s="160"/>
      <c r="HC67" s="160"/>
      <c r="HD67" s="160"/>
      <c r="HE67" s="160"/>
      <c r="HF67" s="160"/>
      <c r="HG67" s="160"/>
      <c r="HH67" s="160"/>
      <c r="HI67" s="160"/>
      <c r="HJ67" s="160"/>
      <c r="HK67" s="160"/>
      <c r="HL67" s="160"/>
      <c r="HM67" s="160"/>
      <c r="HN67" s="160"/>
      <c r="HO67" s="160"/>
      <c r="HP67" s="160"/>
      <c r="HQ67" s="160"/>
      <c r="HR67" s="160"/>
    </row>
    <row r="68" s="174" customFormat="1" ht="24" customHeight="1" spans="1:226">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c r="BM68" s="160"/>
      <c r="BN68" s="160"/>
      <c r="BO68" s="160"/>
      <c r="BP68" s="160"/>
      <c r="BQ68" s="160"/>
      <c r="BR68" s="160"/>
      <c r="BS68" s="160"/>
      <c r="BT68" s="160"/>
      <c r="BU68" s="160"/>
      <c r="BV68" s="160"/>
      <c r="BW68" s="160"/>
      <c r="BX68" s="160"/>
      <c r="BY68" s="160"/>
      <c r="BZ68" s="160"/>
      <c r="CA68" s="160"/>
      <c r="CB68" s="160"/>
      <c r="CC68" s="160"/>
      <c r="CD68" s="160"/>
      <c r="CE68" s="160"/>
      <c r="CF68" s="160"/>
      <c r="CG68" s="160"/>
      <c r="CH68" s="160"/>
      <c r="CI68" s="160"/>
      <c r="CJ68" s="160"/>
      <c r="CK68" s="160"/>
      <c r="CL68" s="160"/>
      <c r="CM68" s="160"/>
      <c r="CN68" s="160"/>
      <c r="CO68" s="160"/>
      <c r="CP68" s="160"/>
      <c r="CQ68" s="160"/>
      <c r="CR68" s="160"/>
      <c r="CS68" s="160"/>
      <c r="CT68" s="160"/>
      <c r="CU68" s="160"/>
      <c r="CV68" s="160"/>
      <c r="CW68" s="160"/>
      <c r="CX68" s="160"/>
      <c r="CY68" s="160"/>
      <c r="CZ68" s="160"/>
      <c r="DA68" s="160"/>
      <c r="DB68" s="160"/>
      <c r="DC68" s="160"/>
      <c r="DD68" s="160"/>
      <c r="DE68" s="160"/>
      <c r="DF68" s="160"/>
      <c r="DG68" s="160"/>
      <c r="DH68" s="160"/>
      <c r="DI68" s="160"/>
      <c r="DJ68" s="160"/>
      <c r="DK68" s="160"/>
      <c r="DL68" s="160"/>
      <c r="DM68" s="160"/>
      <c r="DN68" s="160"/>
      <c r="DO68" s="160"/>
      <c r="DP68" s="160"/>
      <c r="DQ68" s="160"/>
      <c r="DR68" s="160"/>
      <c r="DS68" s="160"/>
      <c r="DT68" s="160"/>
      <c r="DU68" s="160"/>
      <c r="DV68" s="160"/>
      <c r="DW68" s="160"/>
      <c r="DX68" s="160"/>
      <c r="DY68" s="160"/>
      <c r="DZ68" s="160"/>
      <c r="EA68" s="160"/>
      <c r="EB68" s="160"/>
      <c r="EC68" s="160"/>
      <c r="ED68" s="160"/>
      <c r="EE68" s="160"/>
      <c r="EF68" s="160"/>
      <c r="EG68" s="160"/>
      <c r="EH68" s="160"/>
      <c r="EI68" s="160"/>
      <c r="EJ68" s="160"/>
      <c r="EK68" s="160"/>
      <c r="EL68" s="160"/>
      <c r="EM68" s="160"/>
      <c r="EN68" s="160"/>
      <c r="EO68" s="160"/>
      <c r="EP68" s="160"/>
      <c r="EQ68" s="160"/>
      <c r="ER68" s="160"/>
      <c r="ES68" s="160"/>
      <c r="ET68" s="160"/>
      <c r="EU68" s="160"/>
      <c r="EV68" s="160"/>
      <c r="EW68" s="160"/>
      <c r="EX68" s="160"/>
      <c r="EY68" s="160"/>
      <c r="EZ68" s="160"/>
      <c r="FA68" s="160"/>
      <c r="FB68" s="160"/>
      <c r="FC68" s="160"/>
      <c r="FD68" s="160"/>
      <c r="FE68" s="160"/>
      <c r="FF68" s="160"/>
      <c r="FG68" s="160"/>
      <c r="FH68" s="160"/>
      <c r="FI68" s="160"/>
      <c r="FJ68" s="160"/>
      <c r="FK68" s="160"/>
      <c r="FL68" s="160"/>
      <c r="FM68" s="160"/>
      <c r="FN68" s="160"/>
      <c r="FO68" s="160"/>
      <c r="FP68" s="160"/>
      <c r="FQ68" s="160"/>
      <c r="FR68" s="160"/>
      <c r="FS68" s="160"/>
      <c r="FT68" s="160"/>
      <c r="FU68" s="160"/>
      <c r="FV68" s="160"/>
      <c r="FW68" s="160"/>
      <c r="FX68" s="160"/>
      <c r="FY68" s="160"/>
      <c r="FZ68" s="160"/>
      <c r="GA68" s="160"/>
      <c r="GB68" s="160"/>
      <c r="GC68" s="160"/>
      <c r="GD68" s="160"/>
      <c r="GE68" s="160"/>
      <c r="GF68" s="160"/>
      <c r="GG68" s="160"/>
      <c r="GH68" s="160"/>
      <c r="GI68" s="160"/>
      <c r="GJ68" s="160"/>
      <c r="GK68" s="160"/>
      <c r="GL68" s="160"/>
      <c r="GM68" s="160"/>
      <c r="GN68" s="160"/>
      <c r="GO68" s="160"/>
      <c r="GP68" s="160"/>
      <c r="GQ68" s="160"/>
      <c r="GR68" s="160"/>
      <c r="GS68" s="160"/>
      <c r="GT68" s="160"/>
      <c r="GU68" s="160"/>
      <c r="GV68" s="160"/>
      <c r="GW68" s="160"/>
      <c r="GX68" s="160"/>
      <c r="GY68" s="160"/>
      <c r="GZ68" s="160"/>
      <c r="HA68" s="160"/>
      <c r="HB68" s="160"/>
      <c r="HC68" s="160"/>
      <c r="HD68" s="160"/>
      <c r="HE68" s="160"/>
      <c r="HF68" s="160"/>
      <c r="HG68" s="160"/>
      <c r="HH68" s="160"/>
      <c r="HI68" s="160"/>
      <c r="HJ68" s="160"/>
      <c r="HK68" s="160"/>
      <c r="HL68" s="160"/>
      <c r="HM68" s="160"/>
      <c r="HN68" s="160"/>
      <c r="HO68" s="160"/>
      <c r="HP68" s="160"/>
      <c r="HQ68" s="160"/>
      <c r="HR68" s="160"/>
    </row>
    <row r="69" s="174" customFormat="1" ht="24" customHeight="1" spans="1:226">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0"/>
      <c r="BR69" s="160"/>
      <c r="BS69" s="160"/>
      <c r="BT69" s="160"/>
      <c r="BU69" s="160"/>
      <c r="BV69" s="160"/>
      <c r="BW69" s="160"/>
      <c r="BX69" s="160"/>
      <c r="BY69" s="160"/>
      <c r="BZ69" s="160"/>
      <c r="CA69" s="160"/>
      <c r="CB69" s="160"/>
      <c r="CC69" s="160"/>
      <c r="CD69" s="160"/>
      <c r="CE69" s="160"/>
      <c r="CF69" s="160"/>
      <c r="CG69" s="160"/>
      <c r="CH69" s="160"/>
      <c r="CI69" s="160"/>
      <c r="CJ69" s="160"/>
      <c r="CK69" s="160"/>
      <c r="CL69" s="160"/>
      <c r="CM69" s="160"/>
      <c r="CN69" s="160"/>
      <c r="CO69" s="160"/>
      <c r="CP69" s="160"/>
      <c r="CQ69" s="160"/>
      <c r="CR69" s="160"/>
      <c r="CS69" s="160"/>
      <c r="CT69" s="160"/>
      <c r="CU69" s="160"/>
      <c r="CV69" s="160"/>
      <c r="CW69" s="160"/>
      <c r="CX69" s="160"/>
      <c r="CY69" s="160"/>
      <c r="CZ69" s="160"/>
      <c r="DA69" s="160"/>
      <c r="DB69" s="160"/>
      <c r="DC69" s="160"/>
      <c r="DD69" s="160"/>
      <c r="DE69" s="160"/>
      <c r="DF69" s="160"/>
      <c r="DG69" s="160"/>
      <c r="DH69" s="160"/>
      <c r="DI69" s="160"/>
      <c r="DJ69" s="160"/>
      <c r="DK69" s="160"/>
      <c r="DL69" s="160"/>
      <c r="DM69" s="160"/>
      <c r="DN69" s="160"/>
      <c r="DO69" s="160"/>
      <c r="DP69" s="160"/>
      <c r="DQ69" s="160"/>
      <c r="DR69" s="160"/>
      <c r="DS69" s="160"/>
      <c r="DT69" s="160"/>
      <c r="DU69" s="160"/>
      <c r="DV69" s="160"/>
      <c r="DW69" s="160"/>
      <c r="DX69" s="160"/>
      <c r="DY69" s="160"/>
      <c r="DZ69" s="160"/>
      <c r="EA69" s="160"/>
      <c r="EB69" s="160"/>
      <c r="EC69" s="160"/>
      <c r="ED69" s="160"/>
      <c r="EE69" s="160"/>
      <c r="EF69" s="160"/>
      <c r="EG69" s="160"/>
      <c r="EH69" s="160"/>
      <c r="EI69" s="160"/>
      <c r="EJ69" s="160"/>
      <c r="EK69" s="160"/>
      <c r="EL69" s="160"/>
      <c r="EM69" s="160"/>
      <c r="EN69" s="160"/>
      <c r="EO69" s="160"/>
      <c r="EP69" s="160"/>
      <c r="EQ69" s="160"/>
      <c r="ER69" s="160"/>
      <c r="ES69" s="160"/>
      <c r="ET69" s="160"/>
      <c r="EU69" s="160"/>
      <c r="EV69" s="160"/>
      <c r="EW69" s="160"/>
      <c r="EX69" s="160"/>
      <c r="EY69" s="160"/>
      <c r="EZ69" s="160"/>
      <c r="FA69" s="160"/>
      <c r="FB69" s="160"/>
      <c r="FC69" s="160"/>
      <c r="FD69" s="160"/>
      <c r="FE69" s="160"/>
      <c r="FF69" s="160"/>
      <c r="FG69" s="160"/>
      <c r="FH69" s="160"/>
      <c r="FI69" s="160"/>
      <c r="FJ69" s="160"/>
      <c r="FK69" s="160"/>
      <c r="FL69" s="160"/>
      <c r="FM69" s="160"/>
      <c r="FN69" s="160"/>
      <c r="FO69" s="160"/>
      <c r="FP69" s="160"/>
      <c r="FQ69" s="160"/>
      <c r="FR69" s="160"/>
      <c r="FS69" s="160"/>
      <c r="FT69" s="160"/>
      <c r="FU69" s="160"/>
      <c r="FV69" s="160"/>
      <c r="FW69" s="160"/>
      <c r="FX69" s="160"/>
      <c r="FY69" s="160"/>
      <c r="FZ69" s="160"/>
      <c r="GA69" s="160"/>
      <c r="GB69" s="160"/>
      <c r="GC69" s="160"/>
      <c r="GD69" s="160"/>
      <c r="GE69" s="160"/>
      <c r="GF69" s="160"/>
      <c r="GG69" s="160"/>
      <c r="GH69" s="160"/>
      <c r="GI69" s="160"/>
      <c r="GJ69" s="160"/>
      <c r="GK69" s="160"/>
      <c r="GL69" s="160"/>
      <c r="GM69" s="160"/>
      <c r="GN69" s="160"/>
      <c r="GO69" s="160"/>
      <c r="GP69" s="160"/>
      <c r="GQ69" s="160"/>
      <c r="GR69" s="160"/>
      <c r="GS69" s="160"/>
      <c r="GT69" s="160"/>
      <c r="GU69" s="160"/>
      <c r="GV69" s="160"/>
      <c r="GW69" s="160"/>
      <c r="GX69" s="160"/>
      <c r="GY69" s="160"/>
      <c r="GZ69" s="160"/>
      <c r="HA69" s="160"/>
      <c r="HB69" s="160"/>
      <c r="HC69" s="160"/>
      <c r="HD69" s="160"/>
      <c r="HE69" s="160"/>
      <c r="HF69" s="160"/>
      <c r="HG69" s="160"/>
      <c r="HH69" s="160"/>
      <c r="HI69" s="160"/>
      <c r="HJ69" s="160"/>
      <c r="HK69" s="160"/>
      <c r="HL69" s="160"/>
      <c r="HM69" s="160"/>
      <c r="HN69" s="160"/>
      <c r="HO69" s="160"/>
      <c r="HP69" s="160"/>
      <c r="HQ69" s="160"/>
      <c r="HR69" s="160"/>
    </row>
    <row r="70" s="174" customFormat="1" ht="24" customHeight="1" spans="1:226">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0"/>
      <c r="BR70" s="160"/>
      <c r="BS70" s="160"/>
      <c r="BT70" s="160"/>
      <c r="BU70" s="160"/>
      <c r="BV70" s="160"/>
      <c r="BW70" s="160"/>
      <c r="BX70" s="160"/>
      <c r="BY70" s="160"/>
      <c r="BZ70" s="160"/>
      <c r="CA70" s="160"/>
      <c r="CB70" s="160"/>
      <c r="CC70" s="160"/>
      <c r="CD70" s="160"/>
      <c r="CE70" s="160"/>
      <c r="CF70" s="160"/>
      <c r="CG70" s="160"/>
      <c r="CH70" s="160"/>
      <c r="CI70" s="160"/>
      <c r="CJ70" s="160"/>
      <c r="CK70" s="160"/>
      <c r="CL70" s="160"/>
      <c r="CM70" s="160"/>
      <c r="CN70" s="160"/>
      <c r="CO70" s="160"/>
      <c r="CP70" s="160"/>
      <c r="CQ70" s="160"/>
      <c r="CR70" s="160"/>
      <c r="CS70" s="160"/>
      <c r="CT70" s="160"/>
      <c r="CU70" s="160"/>
      <c r="CV70" s="160"/>
      <c r="CW70" s="160"/>
      <c r="CX70" s="160"/>
      <c r="CY70" s="160"/>
      <c r="CZ70" s="160"/>
      <c r="DA70" s="160"/>
      <c r="DB70" s="160"/>
      <c r="DC70" s="160"/>
      <c r="DD70" s="160"/>
      <c r="DE70" s="160"/>
      <c r="DF70" s="160"/>
      <c r="DG70" s="160"/>
      <c r="DH70" s="160"/>
      <c r="DI70" s="160"/>
      <c r="DJ70" s="160"/>
      <c r="DK70" s="160"/>
      <c r="DL70" s="160"/>
      <c r="DM70" s="160"/>
      <c r="DN70" s="160"/>
      <c r="DO70" s="160"/>
      <c r="DP70" s="160"/>
      <c r="DQ70" s="160"/>
      <c r="DR70" s="160"/>
      <c r="DS70" s="160"/>
      <c r="DT70" s="160"/>
      <c r="DU70" s="160"/>
      <c r="DV70" s="160"/>
      <c r="DW70" s="160"/>
      <c r="DX70" s="160"/>
      <c r="DY70" s="160"/>
      <c r="DZ70" s="160"/>
      <c r="EA70" s="160"/>
      <c r="EB70" s="160"/>
      <c r="EC70" s="160"/>
      <c r="ED70" s="160"/>
      <c r="EE70" s="160"/>
      <c r="EF70" s="160"/>
      <c r="EG70" s="160"/>
      <c r="EH70" s="160"/>
      <c r="EI70" s="160"/>
      <c r="EJ70" s="160"/>
      <c r="EK70" s="160"/>
      <c r="EL70" s="160"/>
      <c r="EM70" s="160"/>
      <c r="EN70" s="160"/>
      <c r="EO70" s="160"/>
      <c r="EP70" s="160"/>
      <c r="EQ70" s="160"/>
      <c r="ER70" s="160"/>
      <c r="ES70" s="160"/>
      <c r="ET70" s="160"/>
      <c r="EU70" s="160"/>
      <c r="EV70" s="160"/>
      <c r="EW70" s="160"/>
      <c r="EX70" s="160"/>
      <c r="EY70" s="160"/>
      <c r="EZ70" s="160"/>
      <c r="FA70" s="160"/>
      <c r="FB70" s="160"/>
      <c r="FC70" s="160"/>
      <c r="FD70" s="160"/>
      <c r="FE70" s="160"/>
      <c r="FF70" s="160"/>
      <c r="FG70" s="160"/>
      <c r="FH70" s="160"/>
      <c r="FI70" s="160"/>
      <c r="FJ70" s="160"/>
      <c r="FK70" s="160"/>
      <c r="FL70" s="160"/>
      <c r="FM70" s="160"/>
      <c r="FN70" s="160"/>
      <c r="FO70" s="160"/>
      <c r="FP70" s="160"/>
      <c r="FQ70" s="160"/>
      <c r="FR70" s="160"/>
      <c r="FS70" s="160"/>
      <c r="FT70" s="160"/>
      <c r="FU70" s="160"/>
      <c r="FV70" s="160"/>
      <c r="FW70" s="160"/>
      <c r="FX70" s="160"/>
      <c r="FY70" s="160"/>
      <c r="FZ70" s="160"/>
      <c r="GA70" s="160"/>
      <c r="GB70" s="160"/>
      <c r="GC70" s="160"/>
      <c r="GD70" s="160"/>
      <c r="GE70" s="160"/>
      <c r="GF70" s="160"/>
      <c r="GG70" s="160"/>
      <c r="GH70" s="160"/>
      <c r="GI70" s="160"/>
      <c r="GJ70" s="160"/>
      <c r="GK70" s="160"/>
      <c r="GL70" s="160"/>
      <c r="GM70" s="160"/>
      <c r="GN70" s="160"/>
      <c r="GO70" s="160"/>
      <c r="GP70" s="160"/>
      <c r="GQ70" s="160"/>
      <c r="GR70" s="160"/>
      <c r="GS70" s="160"/>
      <c r="GT70" s="160"/>
      <c r="GU70" s="160"/>
      <c r="GV70" s="160"/>
      <c r="GW70" s="160"/>
      <c r="GX70" s="160"/>
      <c r="GY70" s="160"/>
      <c r="GZ70" s="160"/>
      <c r="HA70" s="160"/>
      <c r="HB70" s="160"/>
      <c r="HC70" s="160"/>
      <c r="HD70" s="160"/>
      <c r="HE70" s="160"/>
      <c r="HF70" s="160"/>
      <c r="HG70" s="160"/>
      <c r="HH70" s="160"/>
      <c r="HI70" s="160"/>
      <c r="HJ70" s="160"/>
      <c r="HK70" s="160"/>
      <c r="HL70" s="160"/>
      <c r="HM70" s="160"/>
      <c r="HN70" s="160"/>
      <c r="HO70" s="160"/>
      <c r="HP70" s="160"/>
      <c r="HQ70" s="160"/>
      <c r="HR70" s="160"/>
    </row>
    <row r="71" s="174" customFormat="1" ht="24" customHeight="1" spans="1:226">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60"/>
      <c r="BU71" s="160"/>
      <c r="BV71" s="160"/>
      <c r="BW71" s="160"/>
      <c r="BX71" s="160"/>
      <c r="BY71" s="160"/>
      <c r="BZ71" s="160"/>
      <c r="CA71" s="160"/>
      <c r="CB71" s="160"/>
      <c r="CC71" s="160"/>
      <c r="CD71" s="160"/>
      <c r="CE71" s="160"/>
      <c r="CF71" s="160"/>
      <c r="CG71" s="160"/>
      <c r="CH71" s="160"/>
      <c r="CI71" s="160"/>
      <c r="CJ71" s="160"/>
      <c r="CK71" s="160"/>
      <c r="CL71" s="160"/>
      <c r="CM71" s="160"/>
      <c r="CN71" s="160"/>
      <c r="CO71" s="160"/>
      <c r="CP71" s="160"/>
      <c r="CQ71" s="160"/>
      <c r="CR71" s="160"/>
      <c r="CS71" s="160"/>
      <c r="CT71" s="160"/>
      <c r="CU71" s="160"/>
      <c r="CV71" s="160"/>
      <c r="CW71" s="160"/>
      <c r="CX71" s="160"/>
      <c r="CY71" s="160"/>
      <c r="CZ71" s="160"/>
      <c r="DA71" s="160"/>
      <c r="DB71" s="160"/>
      <c r="DC71" s="160"/>
      <c r="DD71" s="160"/>
      <c r="DE71" s="160"/>
      <c r="DF71" s="160"/>
      <c r="DG71" s="160"/>
      <c r="DH71" s="160"/>
      <c r="DI71" s="160"/>
      <c r="DJ71" s="160"/>
      <c r="DK71" s="160"/>
      <c r="DL71" s="160"/>
      <c r="DM71" s="160"/>
      <c r="DN71" s="160"/>
      <c r="DO71" s="160"/>
      <c r="DP71" s="160"/>
      <c r="DQ71" s="160"/>
      <c r="DR71" s="160"/>
      <c r="DS71" s="160"/>
      <c r="DT71" s="160"/>
      <c r="DU71" s="160"/>
      <c r="DV71" s="160"/>
      <c r="DW71" s="160"/>
      <c r="DX71" s="160"/>
      <c r="DY71" s="160"/>
      <c r="DZ71" s="160"/>
      <c r="EA71" s="160"/>
      <c r="EB71" s="160"/>
      <c r="EC71" s="160"/>
      <c r="ED71" s="160"/>
      <c r="EE71" s="160"/>
      <c r="EF71" s="160"/>
      <c r="EG71" s="160"/>
      <c r="EH71" s="160"/>
      <c r="EI71" s="160"/>
      <c r="EJ71" s="160"/>
      <c r="EK71" s="160"/>
      <c r="EL71" s="160"/>
      <c r="EM71" s="160"/>
      <c r="EN71" s="160"/>
      <c r="EO71" s="160"/>
      <c r="EP71" s="160"/>
      <c r="EQ71" s="160"/>
      <c r="ER71" s="160"/>
      <c r="ES71" s="160"/>
      <c r="ET71" s="160"/>
      <c r="EU71" s="160"/>
      <c r="EV71" s="160"/>
      <c r="EW71" s="160"/>
      <c r="EX71" s="160"/>
      <c r="EY71" s="160"/>
      <c r="EZ71" s="160"/>
      <c r="FA71" s="160"/>
      <c r="FB71" s="160"/>
      <c r="FC71" s="160"/>
      <c r="FD71" s="160"/>
      <c r="FE71" s="160"/>
      <c r="FF71" s="160"/>
      <c r="FG71" s="160"/>
      <c r="FH71" s="160"/>
      <c r="FI71" s="160"/>
      <c r="FJ71" s="160"/>
      <c r="FK71" s="160"/>
      <c r="FL71" s="160"/>
      <c r="FM71" s="160"/>
      <c r="FN71" s="160"/>
      <c r="FO71" s="160"/>
      <c r="FP71" s="160"/>
      <c r="FQ71" s="160"/>
      <c r="FR71" s="160"/>
      <c r="FS71" s="160"/>
      <c r="FT71" s="160"/>
      <c r="FU71" s="160"/>
      <c r="FV71" s="160"/>
      <c r="FW71" s="160"/>
      <c r="FX71" s="160"/>
      <c r="FY71" s="160"/>
      <c r="FZ71" s="160"/>
      <c r="GA71" s="160"/>
      <c r="GB71" s="160"/>
      <c r="GC71" s="160"/>
      <c r="GD71" s="160"/>
      <c r="GE71" s="160"/>
      <c r="GF71" s="160"/>
      <c r="GG71" s="160"/>
      <c r="GH71" s="160"/>
      <c r="GI71" s="160"/>
      <c r="GJ71" s="160"/>
      <c r="GK71" s="160"/>
      <c r="GL71" s="160"/>
      <c r="GM71" s="160"/>
      <c r="GN71" s="160"/>
      <c r="GO71" s="160"/>
      <c r="GP71" s="160"/>
      <c r="GQ71" s="160"/>
      <c r="GR71" s="160"/>
      <c r="GS71" s="160"/>
      <c r="GT71" s="160"/>
      <c r="GU71" s="160"/>
      <c r="GV71" s="160"/>
      <c r="GW71" s="160"/>
      <c r="GX71" s="160"/>
      <c r="GY71" s="160"/>
      <c r="GZ71" s="160"/>
      <c r="HA71" s="160"/>
      <c r="HB71" s="160"/>
      <c r="HC71" s="160"/>
      <c r="HD71" s="160"/>
      <c r="HE71" s="160"/>
      <c r="HF71" s="160"/>
      <c r="HG71" s="160"/>
      <c r="HH71" s="160"/>
      <c r="HI71" s="160"/>
      <c r="HJ71" s="160"/>
      <c r="HK71" s="160"/>
      <c r="HL71" s="160"/>
      <c r="HM71" s="160"/>
      <c r="HN71" s="160"/>
      <c r="HO71" s="160"/>
      <c r="HP71" s="160"/>
      <c r="HQ71" s="160"/>
      <c r="HR71" s="160"/>
    </row>
    <row r="72" s="174" customFormat="1" ht="24" customHeight="1" spans="1:226">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60"/>
      <c r="BV72" s="160"/>
      <c r="BW72" s="160"/>
      <c r="BX72" s="160"/>
      <c r="BY72" s="160"/>
      <c r="BZ72" s="160"/>
      <c r="CA72" s="160"/>
      <c r="CB72" s="160"/>
      <c r="CC72" s="160"/>
      <c r="CD72" s="160"/>
      <c r="CE72" s="160"/>
      <c r="CF72" s="160"/>
      <c r="CG72" s="160"/>
      <c r="CH72" s="160"/>
      <c r="CI72" s="160"/>
      <c r="CJ72" s="160"/>
      <c r="CK72" s="160"/>
      <c r="CL72" s="160"/>
      <c r="CM72" s="160"/>
      <c r="CN72" s="160"/>
      <c r="CO72" s="160"/>
      <c r="CP72" s="160"/>
      <c r="CQ72" s="160"/>
      <c r="CR72" s="160"/>
      <c r="CS72" s="160"/>
      <c r="CT72" s="160"/>
      <c r="CU72" s="160"/>
      <c r="CV72" s="160"/>
      <c r="CW72" s="160"/>
      <c r="CX72" s="160"/>
      <c r="CY72" s="160"/>
      <c r="CZ72" s="160"/>
      <c r="DA72" s="160"/>
      <c r="DB72" s="160"/>
      <c r="DC72" s="160"/>
      <c r="DD72" s="160"/>
      <c r="DE72" s="160"/>
      <c r="DF72" s="160"/>
      <c r="DG72" s="160"/>
      <c r="DH72" s="160"/>
      <c r="DI72" s="160"/>
      <c r="DJ72" s="160"/>
      <c r="DK72" s="160"/>
      <c r="DL72" s="160"/>
      <c r="DM72" s="160"/>
      <c r="DN72" s="160"/>
      <c r="DO72" s="160"/>
      <c r="DP72" s="160"/>
      <c r="DQ72" s="160"/>
      <c r="DR72" s="160"/>
      <c r="DS72" s="160"/>
      <c r="DT72" s="160"/>
      <c r="DU72" s="160"/>
      <c r="DV72" s="160"/>
      <c r="DW72" s="160"/>
      <c r="DX72" s="160"/>
      <c r="DY72" s="160"/>
      <c r="DZ72" s="160"/>
      <c r="EA72" s="160"/>
      <c r="EB72" s="160"/>
      <c r="EC72" s="160"/>
      <c r="ED72" s="160"/>
      <c r="EE72" s="160"/>
      <c r="EF72" s="160"/>
      <c r="EG72" s="160"/>
      <c r="EH72" s="160"/>
      <c r="EI72" s="160"/>
      <c r="EJ72" s="160"/>
      <c r="EK72" s="160"/>
      <c r="EL72" s="160"/>
      <c r="EM72" s="160"/>
      <c r="EN72" s="160"/>
      <c r="EO72" s="160"/>
      <c r="EP72" s="160"/>
      <c r="EQ72" s="160"/>
      <c r="ER72" s="160"/>
      <c r="ES72" s="160"/>
      <c r="ET72" s="160"/>
      <c r="EU72" s="160"/>
      <c r="EV72" s="160"/>
      <c r="EW72" s="160"/>
      <c r="EX72" s="160"/>
      <c r="EY72" s="160"/>
      <c r="EZ72" s="160"/>
      <c r="FA72" s="160"/>
      <c r="FB72" s="160"/>
      <c r="FC72" s="160"/>
      <c r="FD72" s="160"/>
      <c r="FE72" s="160"/>
      <c r="FF72" s="160"/>
      <c r="FG72" s="160"/>
      <c r="FH72" s="160"/>
      <c r="FI72" s="160"/>
      <c r="FJ72" s="160"/>
      <c r="FK72" s="160"/>
      <c r="FL72" s="160"/>
      <c r="FM72" s="160"/>
      <c r="FN72" s="160"/>
      <c r="FO72" s="160"/>
      <c r="FP72" s="160"/>
      <c r="FQ72" s="160"/>
      <c r="FR72" s="160"/>
      <c r="FS72" s="160"/>
      <c r="FT72" s="160"/>
      <c r="FU72" s="160"/>
      <c r="FV72" s="160"/>
      <c r="FW72" s="160"/>
      <c r="FX72" s="160"/>
      <c r="FY72" s="160"/>
      <c r="FZ72" s="160"/>
      <c r="GA72" s="160"/>
      <c r="GB72" s="160"/>
      <c r="GC72" s="160"/>
      <c r="GD72" s="160"/>
      <c r="GE72" s="160"/>
      <c r="GF72" s="160"/>
      <c r="GG72" s="160"/>
      <c r="GH72" s="160"/>
      <c r="GI72" s="160"/>
      <c r="GJ72" s="160"/>
      <c r="GK72" s="160"/>
      <c r="GL72" s="160"/>
      <c r="GM72" s="160"/>
      <c r="GN72" s="160"/>
      <c r="GO72" s="160"/>
      <c r="GP72" s="160"/>
      <c r="GQ72" s="160"/>
      <c r="GR72" s="160"/>
      <c r="GS72" s="160"/>
      <c r="GT72" s="160"/>
      <c r="GU72" s="160"/>
      <c r="GV72" s="160"/>
      <c r="GW72" s="160"/>
      <c r="GX72" s="160"/>
      <c r="GY72" s="160"/>
      <c r="GZ72" s="160"/>
      <c r="HA72" s="160"/>
      <c r="HB72" s="160"/>
      <c r="HC72" s="160"/>
      <c r="HD72" s="160"/>
      <c r="HE72" s="160"/>
      <c r="HF72" s="160"/>
      <c r="HG72" s="160"/>
      <c r="HH72" s="160"/>
      <c r="HI72" s="160"/>
      <c r="HJ72" s="160"/>
      <c r="HK72" s="160"/>
      <c r="HL72" s="160"/>
      <c r="HM72" s="160"/>
      <c r="HN72" s="160"/>
      <c r="HO72" s="160"/>
      <c r="HP72" s="160"/>
      <c r="HQ72" s="160"/>
      <c r="HR72" s="160"/>
    </row>
    <row r="73" s="174" customFormat="1" ht="24" customHeight="1" spans="1:226">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c r="BM73" s="160"/>
      <c r="BN73" s="160"/>
      <c r="BO73" s="160"/>
      <c r="BP73" s="160"/>
      <c r="BQ73" s="160"/>
      <c r="BR73" s="160"/>
      <c r="BS73" s="160"/>
      <c r="BT73" s="160"/>
      <c r="BU73" s="160"/>
      <c r="BV73" s="160"/>
      <c r="BW73" s="160"/>
      <c r="BX73" s="160"/>
      <c r="BY73" s="160"/>
      <c r="BZ73" s="160"/>
      <c r="CA73" s="160"/>
      <c r="CB73" s="160"/>
      <c r="CC73" s="160"/>
      <c r="CD73" s="160"/>
      <c r="CE73" s="160"/>
      <c r="CF73" s="160"/>
      <c r="CG73" s="160"/>
      <c r="CH73" s="160"/>
      <c r="CI73" s="160"/>
      <c r="CJ73" s="160"/>
      <c r="CK73" s="160"/>
      <c r="CL73" s="160"/>
      <c r="CM73" s="160"/>
      <c r="CN73" s="160"/>
      <c r="CO73" s="160"/>
      <c r="CP73" s="160"/>
      <c r="CQ73" s="160"/>
      <c r="CR73" s="160"/>
      <c r="CS73" s="160"/>
      <c r="CT73" s="160"/>
      <c r="CU73" s="160"/>
      <c r="CV73" s="160"/>
      <c r="CW73" s="160"/>
      <c r="CX73" s="160"/>
      <c r="CY73" s="160"/>
      <c r="CZ73" s="160"/>
      <c r="DA73" s="160"/>
      <c r="DB73" s="160"/>
      <c r="DC73" s="160"/>
      <c r="DD73" s="160"/>
      <c r="DE73" s="160"/>
      <c r="DF73" s="160"/>
      <c r="DG73" s="160"/>
      <c r="DH73" s="160"/>
      <c r="DI73" s="160"/>
      <c r="DJ73" s="160"/>
      <c r="DK73" s="160"/>
      <c r="DL73" s="160"/>
      <c r="DM73" s="160"/>
      <c r="DN73" s="160"/>
      <c r="DO73" s="160"/>
      <c r="DP73" s="160"/>
      <c r="DQ73" s="160"/>
      <c r="DR73" s="160"/>
      <c r="DS73" s="160"/>
      <c r="DT73" s="160"/>
      <c r="DU73" s="160"/>
      <c r="DV73" s="160"/>
      <c r="DW73" s="160"/>
      <c r="DX73" s="160"/>
      <c r="DY73" s="160"/>
      <c r="DZ73" s="160"/>
      <c r="EA73" s="160"/>
      <c r="EB73" s="160"/>
      <c r="EC73" s="160"/>
      <c r="ED73" s="160"/>
      <c r="EE73" s="160"/>
      <c r="EF73" s="160"/>
      <c r="EG73" s="160"/>
      <c r="EH73" s="160"/>
      <c r="EI73" s="160"/>
      <c r="EJ73" s="160"/>
      <c r="EK73" s="160"/>
      <c r="EL73" s="160"/>
      <c r="EM73" s="160"/>
      <c r="EN73" s="160"/>
      <c r="EO73" s="160"/>
      <c r="EP73" s="160"/>
      <c r="EQ73" s="160"/>
      <c r="ER73" s="160"/>
      <c r="ES73" s="160"/>
      <c r="ET73" s="160"/>
      <c r="EU73" s="160"/>
      <c r="EV73" s="160"/>
      <c r="EW73" s="160"/>
      <c r="EX73" s="160"/>
      <c r="EY73" s="160"/>
      <c r="EZ73" s="160"/>
      <c r="FA73" s="160"/>
      <c r="FB73" s="160"/>
      <c r="FC73" s="160"/>
      <c r="FD73" s="160"/>
      <c r="FE73" s="160"/>
      <c r="FF73" s="160"/>
      <c r="FG73" s="160"/>
      <c r="FH73" s="160"/>
      <c r="FI73" s="160"/>
      <c r="FJ73" s="160"/>
      <c r="FK73" s="160"/>
      <c r="FL73" s="160"/>
      <c r="FM73" s="160"/>
      <c r="FN73" s="160"/>
      <c r="FO73" s="160"/>
      <c r="FP73" s="160"/>
      <c r="FQ73" s="160"/>
      <c r="FR73" s="160"/>
      <c r="FS73" s="160"/>
      <c r="FT73" s="160"/>
      <c r="FU73" s="160"/>
      <c r="FV73" s="160"/>
      <c r="FW73" s="160"/>
      <c r="FX73" s="160"/>
      <c r="FY73" s="160"/>
      <c r="FZ73" s="160"/>
      <c r="GA73" s="160"/>
      <c r="GB73" s="160"/>
      <c r="GC73" s="160"/>
      <c r="GD73" s="160"/>
      <c r="GE73" s="160"/>
      <c r="GF73" s="160"/>
      <c r="GG73" s="160"/>
      <c r="GH73" s="160"/>
      <c r="GI73" s="160"/>
      <c r="GJ73" s="160"/>
      <c r="GK73" s="160"/>
      <c r="GL73" s="160"/>
      <c r="GM73" s="160"/>
      <c r="GN73" s="160"/>
      <c r="GO73" s="160"/>
      <c r="GP73" s="160"/>
      <c r="GQ73" s="160"/>
      <c r="GR73" s="160"/>
      <c r="GS73" s="160"/>
      <c r="GT73" s="160"/>
      <c r="GU73" s="160"/>
      <c r="GV73" s="160"/>
      <c r="GW73" s="160"/>
      <c r="GX73" s="160"/>
      <c r="GY73" s="160"/>
      <c r="GZ73" s="160"/>
      <c r="HA73" s="160"/>
      <c r="HB73" s="160"/>
      <c r="HC73" s="160"/>
      <c r="HD73" s="160"/>
      <c r="HE73" s="160"/>
      <c r="HF73" s="160"/>
      <c r="HG73" s="160"/>
      <c r="HH73" s="160"/>
      <c r="HI73" s="160"/>
      <c r="HJ73" s="160"/>
      <c r="HK73" s="160"/>
      <c r="HL73" s="160"/>
      <c r="HM73" s="160"/>
      <c r="HN73" s="160"/>
      <c r="HO73" s="160"/>
      <c r="HP73" s="160"/>
      <c r="HQ73" s="160"/>
      <c r="HR73" s="160"/>
    </row>
    <row r="74" s="174" customFormat="1" ht="24" customHeight="1" spans="1:226">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0"/>
      <c r="BZ74" s="160"/>
      <c r="CA74" s="160"/>
      <c r="CB74" s="160"/>
      <c r="CC74" s="160"/>
      <c r="CD74" s="160"/>
      <c r="CE74" s="160"/>
      <c r="CF74" s="160"/>
      <c r="CG74" s="160"/>
      <c r="CH74" s="160"/>
      <c r="CI74" s="160"/>
      <c r="CJ74" s="160"/>
      <c r="CK74" s="160"/>
      <c r="CL74" s="160"/>
      <c r="CM74" s="160"/>
      <c r="CN74" s="160"/>
      <c r="CO74" s="160"/>
      <c r="CP74" s="160"/>
      <c r="CQ74" s="160"/>
      <c r="CR74" s="160"/>
      <c r="CS74" s="160"/>
      <c r="CT74" s="160"/>
      <c r="CU74" s="160"/>
      <c r="CV74" s="160"/>
      <c r="CW74" s="160"/>
      <c r="CX74" s="160"/>
      <c r="CY74" s="160"/>
      <c r="CZ74" s="160"/>
      <c r="DA74" s="160"/>
      <c r="DB74" s="160"/>
      <c r="DC74" s="160"/>
      <c r="DD74" s="160"/>
      <c r="DE74" s="160"/>
      <c r="DF74" s="160"/>
      <c r="DG74" s="160"/>
      <c r="DH74" s="160"/>
      <c r="DI74" s="160"/>
      <c r="DJ74" s="160"/>
      <c r="DK74" s="160"/>
      <c r="DL74" s="160"/>
      <c r="DM74" s="160"/>
      <c r="DN74" s="160"/>
      <c r="DO74" s="160"/>
      <c r="DP74" s="160"/>
      <c r="DQ74" s="160"/>
      <c r="DR74" s="160"/>
      <c r="DS74" s="160"/>
      <c r="DT74" s="160"/>
      <c r="DU74" s="160"/>
      <c r="DV74" s="160"/>
      <c r="DW74" s="160"/>
      <c r="DX74" s="160"/>
      <c r="DY74" s="160"/>
      <c r="DZ74" s="160"/>
      <c r="EA74" s="160"/>
      <c r="EB74" s="160"/>
      <c r="EC74" s="160"/>
      <c r="ED74" s="160"/>
      <c r="EE74" s="160"/>
      <c r="EF74" s="160"/>
      <c r="EG74" s="160"/>
      <c r="EH74" s="160"/>
      <c r="EI74" s="160"/>
      <c r="EJ74" s="160"/>
      <c r="EK74" s="160"/>
      <c r="EL74" s="160"/>
      <c r="EM74" s="160"/>
      <c r="EN74" s="160"/>
      <c r="EO74" s="160"/>
      <c r="EP74" s="160"/>
      <c r="EQ74" s="160"/>
      <c r="ER74" s="160"/>
      <c r="ES74" s="160"/>
      <c r="ET74" s="160"/>
      <c r="EU74" s="160"/>
      <c r="EV74" s="160"/>
      <c r="EW74" s="160"/>
      <c r="EX74" s="160"/>
      <c r="EY74" s="160"/>
      <c r="EZ74" s="160"/>
      <c r="FA74" s="160"/>
      <c r="FB74" s="160"/>
      <c r="FC74" s="160"/>
      <c r="FD74" s="160"/>
      <c r="FE74" s="160"/>
      <c r="FF74" s="160"/>
      <c r="FG74" s="160"/>
      <c r="FH74" s="160"/>
      <c r="FI74" s="160"/>
      <c r="FJ74" s="160"/>
      <c r="FK74" s="160"/>
      <c r="FL74" s="160"/>
      <c r="FM74" s="160"/>
      <c r="FN74" s="160"/>
      <c r="FO74" s="160"/>
      <c r="FP74" s="160"/>
      <c r="FQ74" s="160"/>
      <c r="FR74" s="160"/>
      <c r="FS74" s="160"/>
      <c r="FT74" s="160"/>
      <c r="FU74" s="160"/>
      <c r="FV74" s="160"/>
      <c r="FW74" s="160"/>
      <c r="FX74" s="160"/>
      <c r="FY74" s="160"/>
      <c r="FZ74" s="160"/>
      <c r="GA74" s="160"/>
      <c r="GB74" s="160"/>
      <c r="GC74" s="160"/>
      <c r="GD74" s="160"/>
      <c r="GE74" s="160"/>
      <c r="GF74" s="160"/>
      <c r="GG74" s="160"/>
      <c r="GH74" s="160"/>
      <c r="GI74" s="160"/>
      <c r="GJ74" s="160"/>
      <c r="GK74" s="160"/>
      <c r="GL74" s="160"/>
      <c r="GM74" s="160"/>
      <c r="GN74" s="160"/>
      <c r="GO74" s="160"/>
      <c r="GP74" s="160"/>
      <c r="GQ74" s="160"/>
      <c r="GR74" s="160"/>
      <c r="GS74" s="160"/>
      <c r="GT74" s="160"/>
      <c r="GU74" s="160"/>
      <c r="GV74" s="160"/>
      <c r="GW74" s="160"/>
      <c r="GX74" s="160"/>
      <c r="GY74" s="160"/>
      <c r="GZ74" s="160"/>
      <c r="HA74" s="160"/>
      <c r="HB74" s="160"/>
      <c r="HC74" s="160"/>
      <c r="HD74" s="160"/>
      <c r="HE74" s="160"/>
      <c r="HF74" s="160"/>
      <c r="HG74" s="160"/>
      <c r="HH74" s="160"/>
      <c r="HI74" s="160"/>
      <c r="HJ74" s="160"/>
      <c r="HK74" s="160"/>
      <c r="HL74" s="160"/>
      <c r="HM74" s="160"/>
      <c r="HN74" s="160"/>
      <c r="HO74" s="160"/>
      <c r="HP74" s="160"/>
      <c r="HQ74" s="160"/>
      <c r="HR74" s="160"/>
    </row>
    <row r="75" s="174" customFormat="1" ht="24" customHeight="1" spans="1:226">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0"/>
      <c r="CA75" s="160"/>
      <c r="CB75" s="160"/>
      <c r="CC75" s="160"/>
      <c r="CD75" s="160"/>
      <c r="CE75" s="160"/>
      <c r="CF75" s="160"/>
      <c r="CG75" s="160"/>
      <c r="CH75" s="160"/>
      <c r="CI75" s="160"/>
      <c r="CJ75" s="160"/>
      <c r="CK75" s="160"/>
      <c r="CL75" s="160"/>
      <c r="CM75" s="160"/>
      <c r="CN75" s="160"/>
      <c r="CO75" s="160"/>
      <c r="CP75" s="160"/>
      <c r="CQ75" s="160"/>
      <c r="CR75" s="160"/>
      <c r="CS75" s="160"/>
      <c r="CT75" s="160"/>
      <c r="CU75" s="160"/>
      <c r="CV75" s="160"/>
      <c r="CW75" s="160"/>
      <c r="CX75" s="160"/>
      <c r="CY75" s="160"/>
      <c r="CZ75" s="160"/>
      <c r="DA75" s="160"/>
      <c r="DB75" s="160"/>
      <c r="DC75" s="160"/>
      <c r="DD75" s="160"/>
      <c r="DE75" s="160"/>
      <c r="DF75" s="160"/>
      <c r="DG75" s="160"/>
      <c r="DH75" s="160"/>
      <c r="DI75" s="160"/>
      <c r="DJ75" s="160"/>
      <c r="DK75" s="160"/>
      <c r="DL75" s="160"/>
      <c r="DM75" s="160"/>
      <c r="DN75" s="160"/>
      <c r="DO75" s="160"/>
      <c r="DP75" s="160"/>
      <c r="DQ75" s="160"/>
      <c r="DR75" s="160"/>
      <c r="DS75" s="160"/>
      <c r="DT75" s="160"/>
      <c r="DU75" s="160"/>
      <c r="DV75" s="160"/>
      <c r="DW75" s="160"/>
      <c r="DX75" s="160"/>
      <c r="DY75" s="160"/>
      <c r="DZ75" s="160"/>
      <c r="EA75" s="160"/>
      <c r="EB75" s="160"/>
      <c r="EC75" s="160"/>
      <c r="ED75" s="160"/>
      <c r="EE75" s="160"/>
      <c r="EF75" s="160"/>
      <c r="EG75" s="160"/>
      <c r="EH75" s="160"/>
      <c r="EI75" s="160"/>
      <c r="EJ75" s="160"/>
      <c r="EK75" s="160"/>
      <c r="EL75" s="160"/>
      <c r="EM75" s="160"/>
      <c r="EN75" s="160"/>
      <c r="EO75" s="160"/>
      <c r="EP75" s="160"/>
      <c r="EQ75" s="160"/>
      <c r="ER75" s="160"/>
      <c r="ES75" s="160"/>
      <c r="ET75" s="160"/>
      <c r="EU75" s="160"/>
      <c r="EV75" s="160"/>
      <c r="EW75" s="160"/>
      <c r="EX75" s="160"/>
      <c r="EY75" s="160"/>
      <c r="EZ75" s="160"/>
      <c r="FA75" s="160"/>
      <c r="FB75" s="160"/>
      <c r="FC75" s="160"/>
      <c r="FD75" s="160"/>
      <c r="FE75" s="160"/>
      <c r="FF75" s="160"/>
      <c r="FG75" s="160"/>
      <c r="FH75" s="160"/>
      <c r="FI75" s="160"/>
      <c r="FJ75" s="160"/>
      <c r="FK75" s="160"/>
      <c r="FL75" s="160"/>
      <c r="FM75" s="160"/>
      <c r="FN75" s="160"/>
      <c r="FO75" s="160"/>
      <c r="FP75" s="160"/>
      <c r="FQ75" s="160"/>
      <c r="FR75" s="160"/>
      <c r="FS75" s="160"/>
      <c r="FT75" s="160"/>
      <c r="FU75" s="160"/>
      <c r="FV75" s="160"/>
      <c r="FW75" s="160"/>
      <c r="FX75" s="160"/>
      <c r="FY75" s="160"/>
      <c r="FZ75" s="160"/>
      <c r="GA75" s="160"/>
      <c r="GB75" s="160"/>
      <c r="GC75" s="160"/>
      <c r="GD75" s="160"/>
      <c r="GE75" s="160"/>
      <c r="GF75" s="160"/>
      <c r="GG75" s="160"/>
      <c r="GH75" s="160"/>
      <c r="GI75" s="160"/>
      <c r="GJ75" s="160"/>
      <c r="GK75" s="160"/>
      <c r="GL75" s="160"/>
      <c r="GM75" s="160"/>
      <c r="GN75" s="160"/>
      <c r="GO75" s="160"/>
      <c r="GP75" s="160"/>
      <c r="GQ75" s="160"/>
      <c r="GR75" s="160"/>
      <c r="GS75" s="160"/>
      <c r="GT75" s="160"/>
      <c r="GU75" s="160"/>
      <c r="GV75" s="160"/>
      <c r="GW75" s="160"/>
      <c r="GX75" s="160"/>
      <c r="GY75" s="160"/>
      <c r="GZ75" s="160"/>
      <c r="HA75" s="160"/>
      <c r="HB75" s="160"/>
      <c r="HC75" s="160"/>
      <c r="HD75" s="160"/>
      <c r="HE75" s="160"/>
      <c r="HF75" s="160"/>
      <c r="HG75" s="160"/>
      <c r="HH75" s="160"/>
      <c r="HI75" s="160"/>
      <c r="HJ75" s="160"/>
      <c r="HK75" s="160"/>
      <c r="HL75" s="160"/>
      <c r="HM75" s="160"/>
      <c r="HN75" s="160"/>
      <c r="HO75" s="160"/>
      <c r="HP75" s="160"/>
      <c r="HQ75" s="160"/>
      <c r="HR75" s="160"/>
    </row>
    <row r="76" s="174" customFormat="1" ht="24" customHeight="1" spans="1:226">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0"/>
      <c r="DB76" s="160"/>
      <c r="DC76" s="160"/>
      <c r="DD76" s="160"/>
      <c r="DE76" s="160"/>
      <c r="DF76" s="160"/>
      <c r="DG76" s="160"/>
      <c r="DH76" s="160"/>
      <c r="DI76" s="160"/>
      <c r="DJ76" s="160"/>
      <c r="DK76" s="160"/>
      <c r="DL76" s="160"/>
      <c r="DM76" s="160"/>
      <c r="DN76" s="160"/>
      <c r="DO76" s="160"/>
      <c r="DP76" s="160"/>
      <c r="DQ76" s="160"/>
      <c r="DR76" s="160"/>
      <c r="DS76" s="160"/>
      <c r="DT76" s="160"/>
      <c r="DU76" s="160"/>
      <c r="DV76" s="160"/>
      <c r="DW76" s="160"/>
      <c r="DX76" s="160"/>
      <c r="DY76" s="160"/>
      <c r="DZ76" s="160"/>
      <c r="EA76" s="160"/>
      <c r="EB76" s="160"/>
      <c r="EC76" s="160"/>
      <c r="ED76" s="160"/>
      <c r="EE76" s="160"/>
      <c r="EF76" s="160"/>
      <c r="EG76" s="160"/>
      <c r="EH76" s="160"/>
      <c r="EI76" s="160"/>
      <c r="EJ76" s="160"/>
      <c r="EK76" s="160"/>
      <c r="EL76" s="160"/>
      <c r="EM76" s="160"/>
      <c r="EN76" s="160"/>
      <c r="EO76" s="160"/>
      <c r="EP76" s="160"/>
      <c r="EQ76" s="160"/>
      <c r="ER76" s="160"/>
      <c r="ES76" s="160"/>
      <c r="ET76" s="160"/>
      <c r="EU76" s="160"/>
      <c r="EV76" s="160"/>
      <c r="EW76" s="160"/>
      <c r="EX76" s="160"/>
      <c r="EY76" s="160"/>
      <c r="EZ76" s="160"/>
      <c r="FA76" s="160"/>
      <c r="FB76" s="160"/>
      <c r="FC76" s="160"/>
      <c r="FD76" s="160"/>
      <c r="FE76" s="160"/>
      <c r="FF76" s="160"/>
      <c r="FG76" s="160"/>
      <c r="FH76" s="160"/>
      <c r="FI76" s="160"/>
      <c r="FJ76" s="160"/>
      <c r="FK76" s="160"/>
      <c r="FL76" s="160"/>
      <c r="FM76" s="160"/>
      <c r="FN76" s="160"/>
      <c r="FO76" s="160"/>
      <c r="FP76" s="160"/>
      <c r="FQ76" s="160"/>
      <c r="FR76" s="160"/>
      <c r="FS76" s="160"/>
      <c r="FT76" s="160"/>
      <c r="FU76" s="160"/>
      <c r="FV76" s="160"/>
      <c r="FW76" s="160"/>
      <c r="FX76" s="160"/>
      <c r="FY76" s="160"/>
      <c r="FZ76" s="160"/>
      <c r="GA76" s="160"/>
      <c r="GB76" s="160"/>
      <c r="GC76" s="160"/>
      <c r="GD76" s="160"/>
      <c r="GE76" s="160"/>
      <c r="GF76" s="160"/>
      <c r="GG76" s="160"/>
      <c r="GH76" s="160"/>
      <c r="GI76" s="160"/>
      <c r="GJ76" s="160"/>
      <c r="GK76" s="160"/>
      <c r="GL76" s="160"/>
      <c r="GM76" s="160"/>
      <c r="GN76" s="160"/>
      <c r="GO76" s="160"/>
      <c r="GP76" s="160"/>
      <c r="GQ76" s="160"/>
      <c r="GR76" s="160"/>
      <c r="GS76" s="160"/>
      <c r="GT76" s="160"/>
      <c r="GU76" s="160"/>
      <c r="GV76" s="160"/>
      <c r="GW76" s="160"/>
      <c r="GX76" s="160"/>
      <c r="GY76" s="160"/>
      <c r="GZ76" s="160"/>
      <c r="HA76" s="160"/>
      <c r="HB76" s="160"/>
      <c r="HC76" s="160"/>
      <c r="HD76" s="160"/>
      <c r="HE76" s="160"/>
      <c r="HF76" s="160"/>
      <c r="HG76" s="160"/>
      <c r="HH76" s="160"/>
      <c r="HI76" s="160"/>
      <c r="HJ76" s="160"/>
      <c r="HK76" s="160"/>
      <c r="HL76" s="160"/>
      <c r="HM76" s="160"/>
      <c r="HN76" s="160"/>
      <c r="HO76" s="160"/>
      <c r="HP76" s="160"/>
      <c r="HQ76" s="160"/>
      <c r="HR76" s="160"/>
    </row>
    <row r="77" s="174" customFormat="1" ht="24" customHeight="1" spans="1:226">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0"/>
      <c r="CA77" s="160"/>
      <c r="CB77" s="160"/>
      <c r="CC77" s="160"/>
      <c r="CD77" s="160"/>
      <c r="CE77" s="160"/>
      <c r="CF77" s="160"/>
      <c r="CG77" s="160"/>
      <c r="CH77" s="160"/>
      <c r="CI77" s="160"/>
      <c r="CJ77" s="160"/>
      <c r="CK77" s="160"/>
      <c r="CL77" s="160"/>
      <c r="CM77" s="160"/>
      <c r="CN77" s="160"/>
      <c r="CO77" s="160"/>
      <c r="CP77" s="160"/>
      <c r="CQ77" s="160"/>
      <c r="CR77" s="160"/>
      <c r="CS77" s="160"/>
      <c r="CT77" s="160"/>
      <c r="CU77" s="160"/>
      <c r="CV77" s="160"/>
      <c r="CW77" s="160"/>
      <c r="CX77" s="160"/>
      <c r="CY77" s="160"/>
      <c r="CZ77" s="160"/>
      <c r="DA77" s="160"/>
      <c r="DB77" s="160"/>
      <c r="DC77" s="160"/>
      <c r="DD77" s="160"/>
      <c r="DE77" s="160"/>
      <c r="DF77" s="160"/>
      <c r="DG77" s="160"/>
      <c r="DH77" s="160"/>
      <c r="DI77" s="160"/>
      <c r="DJ77" s="160"/>
      <c r="DK77" s="160"/>
      <c r="DL77" s="160"/>
      <c r="DM77" s="160"/>
      <c r="DN77" s="160"/>
      <c r="DO77" s="160"/>
      <c r="DP77" s="160"/>
      <c r="DQ77" s="160"/>
      <c r="DR77" s="160"/>
      <c r="DS77" s="160"/>
      <c r="DT77" s="160"/>
      <c r="DU77" s="160"/>
      <c r="DV77" s="160"/>
      <c r="DW77" s="160"/>
      <c r="DX77" s="160"/>
      <c r="DY77" s="160"/>
      <c r="DZ77" s="160"/>
      <c r="EA77" s="160"/>
      <c r="EB77" s="160"/>
      <c r="EC77" s="160"/>
      <c r="ED77" s="160"/>
      <c r="EE77" s="160"/>
      <c r="EF77" s="160"/>
      <c r="EG77" s="160"/>
      <c r="EH77" s="160"/>
      <c r="EI77" s="160"/>
      <c r="EJ77" s="160"/>
      <c r="EK77" s="160"/>
      <c r="EL77" s="160"/>
      <c r="EM77" s="160"/>
      <c r="EN77" s="160"/>
      <c r="EO77" s="160"/>
      <c r="EP77" s="160"/>
      <c r="EQ77" s="160"/>
      <c r="ER77" s="160"/>
      <c r="ES77" s="160"/>
      <c r="ET77" s="160"/>
      <c r="EU77" s="160"/>
      <c r="EV77" s="160"/>
      <c r="EW77" s="160"/>
      <c r="EX77" s="160"/>
      <c r="EY77" s="160"/>
      <c r="EZ77" s="160"/>
      <c r="FA77" s="160"/>
      <c r="FB77" s="160"/>
      <c r="FC77" s="160"/>
      <c r="FD77" s="160"/>
      <c r="FE77" s="160"/>
      <c r="FF77" s="160"/>
      <c r="FG77" s="160"/>
      <c r="FH77" s="160"/>
      <c r="FI77" s="160"/>
      <c r="FJ77" s="160"/>
      <c r="FK77" s="160"/>
      <c r="FL77" s="160"/>
      <c r="FM77" s="160"/>
      <c r="FN77" s="160"/>
      <c r="FO77" s="160"/>
      <c r="FP77" s="160"/>
      <c r="FQ77" s="160"/>
      <c r="FR77" s="160"/>
      <c r="FS77" s="160"/>
      <c r="FT77" s="160"/>
      <c r="FU77" s="160"/>
      <c r="FV77" s="160"/>
      <c r="FW77" s="160"/>
      <c r="FX77" s="160"/>
      <c r="FY77" s="160"/>
      <c r="FZ77" s="160"/>
      <c r="GA77" s="160"/>
      <c r="GB77" s="160"/>
      <c r="GC77" s="160"/>
      <c r="GD77" s="160"/>
      <c r="GE77" s="160"/>
      <c r="GF77" s="160"/>
      <c r="GG77" s="160"/>
      <c r="GH77" s="160"/>
      <c r="GI77" s="160"/>
      <c r="GJ77" s="160"/>
      <c r="GK77" s="160"/>
      <c r="GL77" s="160"/>
      <c r="GM77" s="160"/>
      <c r="GN77" s="160"/>
      <c r="GO77" s="160"/>
      <c r="GP77" s="160"/>
      <c r="GQ77" s="160"/>
      <c r="GR77" s="160"/>
      <c r="GS77" s="160"/>
      <c r="GT77" s="160"/>
      <c r="GU77" s="160"/>
      <c r="GV77" s="160"/>
      <c r="GW77" s="160"/>
      <c r="GX77" s="160"/>
      <c r="GY77" s="160"/>
      <c r="GZ77" s="160"/>
      <c r="HA77" s="160"/>
      <c r="HB77" s="160"/>
      <c r="HC77" s="160"/>
      <c r="HD77" s="160"/>
      <c r="HE77" s="160"/>
      <c r="HF77" s="160"/>
      <c r="HG77" s="160"/>
      <c r="HH77" s="160"/>
      <c r="HI77" s="160"/>
      <c r="HJ77" s="160"/>
      <c r="HK77" s="160"/>
      <c r="HL77" s="160"/>
      <c r="HM77" s="160"/>
      <c r="HN77" s="160"/>
      <c r="HO77" s="160"/>
      <c r="HP77" s="160"/>
      <c r="HQ77" s="160"/>
      <c r="HR77" s="160"/>
    </row>
    <row r="78" s="174" customFormat="1" ht="24" customHeight="1" spans="1:226">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0"/>
      <c r="CA78" s="160"/>
      <c r="CB78" s="160"/>
      <c r="CC78" s="160"/>
      <c r="CD78" s="160"/>
      <c r="CE78" s="160"/>
      <c r="CF78" s="160"/>
      <c r="CG78" s="160"/>
      <c r="CH78" s="160"/>
      <c r="CI78" s="160"/>
      <c r="CJ78" s="160"/>
      <c r="CK78" s="160"/>
      <c r="CL78" s="160"/>
      <c r="CM78" s="160"/>
      <c r="CN78" s="160"/>
      <c r="CO78" s="160"/>
      <c r="CP78" s="160"/>
      <c r="CQ78" s="160"/>
      <c r="CR78" s="160"/>
      <c r="CS78" s="160"/>
      <c r="CT78" s="160"/>
      <c r="CU78" s="160"/>
      <c r="CV78" s="160"/>
      <c r="CW78" s="160"/>
      <c r="CX78" s="160"/>
      <c r="CY78" s="160"/>
      <c r="CZ78" s="160"/>
      <c r="DA78" s="160"/>
      <c r="DB78" s="160"/>
      <c r="DC78" s="160"/>
      <c r="DD78" s="160"/>
      <c r="DE78" s="160"/>
      <c r="DF78" s="160"/>
      <c r="DG78" s="160"/>
      <c r="DH78" s="160"/>
      <c r="DI78" s="160"/>
      <c r="DJ78" s="160"/>
      <c r="DK78" s="160"/>
      <c r="DL78" s="160"/>
      <c r="DM78" s="160"/>
      <c r="DN78" s="160"/>
      <c r="DO78" s="160"/>
      <c r="DP78" s="160"/>
      <c r="DQ78" s="160"/>
      <c r="DR78" s="160"/>
      <c r="DS78" s="160"/>
      <c r="DT78" s="160"/>
      <c r="DU78" s="160"/>
      <c r="DV78" s="160"/>
      <c r="DW78" s="160"/>
      <c r="DX78" s="160"/>
      <c r="DY78" s="160"/>
      <c r="DZ78" s="160"/>
      <c r="EA78" s="160"/>
      <c r="EB78" s="160"/>
      <c r="EC78" s="160"/>
      <c r="ED78" s="160"/>
      <c r="EE78" s="160"/>
      <c r="EF78" s="160"/>
      <c r="EG78" s="160"/>
      <c r="EH78" s="160"/>
      <c r="EI78" s="160"/>
      <c r="EJ78" s="160"/>
      <c r="EK78" s="160"/>
      <c r="EL78" s="160"/>
      <c r="EM78" s="160"/>
      <c r="EN78" s="160"/>
      <c r="EO78" s="160"/>
      <c r="EP78" s="160"/>
      <c r="EQ78" s="160"/>
      <c r="ER78" s="160"/>
      <c r="ES78" s="160"/>
      <c r="ET78" s="160"/>
      <c r="EU78" s="160"/>
      <c r="EV78" s="160"/>
      <c r="EW78" s="160"/>
      <c r="EX78" s="160"/>
      <c r="EY78" s="160"/>
      <c r="EZ78" s="160"/>
      <c r="FA78" s="160"/>
      <c r="FB78" s="160"/>
      <c r="FC78" s="160"/>
      <c r="FD78" s="160"/>
      <c r="FE78" s="160"/>
      <c r="FF78" s="160"/>
      <c r="FG78" s="160"/>
      <c r="FH78" s="160"/>
      <c r="FI78" s="160"/>
      <c r="FJ78" s="160"/>
      <c r="FK78" s="160"/>
      <c r="FL78" s="160"/>
      <c r="FM78" s="160"/>
      <c r="FN78" s="160"/>
      <c r="FO78" s="160"/>
      <c r="FP78" s="160"/>
      <c r="FQ78" s="160"/>
      <c r="FR78" s="160"/>
      <c r="FS78" s="160"/>
      <c r="FT78" s="160"/>
      <c r="FU78" s="160"/>
      <c r="FV78" s="160"/>
      <c r="FW78" s="160"/>
      <c r="FX78" s="160"/>
      <c r="FY78" s="160"/>
      <c r="FZ78" s="160"/>
      <c r="GA78" s="160"/>
      <c r="GB78" s="160"/>
      <c r="GC78" s="160"/>
      <c r="GD78" s="160"/>
      <c r="GE78" s="160"/>
      <c r="GF78" s="160"/>
      <c r="GG78" s="160"/>
      <c r="GH78" s="160"/>
      <c r="GI78" s="160"/>
      <c r="GJ78" s="160"/>
      <c r="GK78" s="160"/>
      <c r="GL78" s="160"/>
      <c r="GM78" s="160"/>
      <c r="GN78" s="160"/>
      <c r="GO78" s="160"/>
      <c r="GP78" s="160"/>
      <c r="GQ78" s="160"/>
      <c r="GR78" s="160"/>
      <c r="GS78" s="160"/>
      <c r="GT78" s="160"/>
      <c r="GU78" s="160"/>
      <c r="GV78" s="160"/>
      <c r="GW78" s="160"/>
      <c r="GX78" s="160"/>
      <c r="GY78" s="160"/>
      <c r="GZ78" s="160"/>
      <c r="HA78" s="160"/>
      <c r="HB78" s="160"/>
      <c r="HC78" s="160"/>
      <c r="HD78" s="160"/>
      <c r="HE78" s="160"/>
      <c r="HF78" s="160"/>
      <c r="HG78" s="160"/>
      <c r="HH78" s="160"/>
      <c r="HI78" s="160"/>
      <c r="HJ78" s="160"/>
      <c r="HK78" s="160"/>
      <c r="HL78" s="160"/>
      <c r="HM78" s="160"/>
      <c r="HN78" s="160"/>
      <c r="HO78" s="160"/>
      <c r="HP78" s="160"/>
      <c r="HQ78" s="160"/>
      <c r="HR78" s="160"/>
    </row>
    <row r="79" s="174" customFormat="1" ht="24" customHeight="1" spans="1:226">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0"/>
      <c r="BR79" s="160"/>
      <c r="BS79" s="160"/>
      <c r="BT79" s="160"/>
      <c r="BU79" s="160"/>
      <c r="BV79" s="160"/>
      <c r="BW79" s="160"/>
      <c r="BX79" s="160"/>
      <c r="BY79" s="160"/>
      <c r="BZ79" s="160"/>
      <c r="CA79" s="160"/>
      <c r="CB79" s="160"/>
      <c r="CC79" s="160"/>
      <c r="CD79" s="160"/>
      <c r="CE79" s="160"/>
      <c r="CF79" s="160"/>
      <c r="CG79" s="160"/>
      <c r="CH79" s="160"/>
      <c r="CI79" s="160"/>
      <c r="CJ79" s="160"/>
      <c r="CK79" s="160"/>
      <c r="CL79" s="160"/>
      <c r="CM79" s="160"/>
      <c r="CN79" s="160"/>
      <c r="CO79" s="160"/>
      <c r="CP79" s="160"/>
      <c r="CQ79" s="160"/>
      <c r="CR79" s="160"/>
      <c r="CS79" s="160"/>
      <c r="CT79" s="160"/>
      <c r="CU79" s="160"/>
      <c r="CV79" s="160"/>
      <c r="CW79" s="160"/>
      <c r="CX79" s="160"/>
      <c r="CY79" s="160"/>
      <c r="CZ79" s="160"/>
      <c r="DA79" s="160"/>
      <c r="DB79" s="160"/>
      <c r="DC79" s="160"/>
      <c r="DD79" s="160"/>
      <c r="DE79" s="160"/>
      <c r="DF79" s="160"/>
      <c r="DG79" s="160"/>
      <c r="DH79" s="160"/>
      <c r="DI79" s="160"/>
      <c r="DJ79" s="160"/>
      <c r="DK79" s="160"/>
      <c r="DL79" s="160"/>
      <c r="DM79" s="160"/>
      <c r="DN79" s="160"/>
      <c r="DO79" s="160"/>
      <c r="DP79" s="160"/>
      <c r="DQ79" s="160"/>
      <c r="DR79" s="160"/>
      <c r="DS79" s="160"/>
      <c r="DT79" s="160"/>
      <c r="DU79" s="160"/>
      <c r="DV79" s="160"/>
      <c r="DW79" s="160"/>
      <c r="DX79" s="160"/>
      <c r="DY79" s="160"/>
      <c r="DZ79" s="160"/>
      <c r="EA79" s="160"/>
      <c r="EB79" s="160"/>
      <c r="EC79" s="160"/>
      <c r="ED79" s="160"/>
      <c r="EE79" s="160"/>
      <c r="EF79" s="160"/>
      <c r="EG79" s="160"/>
      <c r="EH79" s="160"/>
      <c r="EI79" s="160"/>
      <c r="EJ79" s="160"/>
      <c r="EK79" s="160"/>
      <c r="EL79" s="160"/>
      <c r="EM79" s="160"/>
      <c r="EN79" s="160"/>
      <c r="EO79" s="160"/>
      <c r="EP79" s="160"/>
      <c r="EQ79" s="160"/>
      <c r="ER79" s="160"/>
      <c r="ES79" s="160"/>
      <c r="ET79" s="160"/>
      <c r="EU79" s="160"/>
      <c r="EV79" s="160"/>
      <c r="EW79" s="160"/>
      <c r="EX79" s="160"/>
      <c r="EY79" s="160"/>
      <c r="EZ79" s="160"/>
      <c r="FA79" s="160"/>
      <c r="FB79" s="160"/>
      <c r="FC79" s="160"/>
      <c r="FD79" s="160"/>
      <c r="FE79" s="160"/>
      <c r="FF79" s="160"/>
      <c r="FG79" s="160"/>
      <c r="FH79" s="160"/>
      <c r="FI79" s="160"/>
      <c r="FJ79" s="160"/>
      <c r="FK79" s="160"/>
      <c r="FL79" s="160"/>
      <c r="FM79" s="160"/>
      <c r="FN79" s="160"/>
      <c r="FO79" s="160"/>
      <c r="FP79" s="160"/>
      <c r="FQ79" s="160"/>
      <c r="FR79" s="160"/>
      <c r="FS79" s="160"/>
      <c r="FT79" s="160"/>
      <c r="FU79" s="160"/>
      <c r="FV79" s="160"/>
      <c r="FW79" s="160"/>
      <c r="FX79" s="160"/>
      <c r="FY79" s="160"/>
      <c r="FZ79" s="160"/>
      <c r="GA79" s="160"/>
      <c r="GB79" s="160"/>
      <c r="GC79" s="160"/>
      <c r="GD79" s="160"/>
      <c r="GE79" s="160"/>
      <c r="GF79" s="160"/>
      <c r="GG79" s="160"/>
      <c r="GH79" s="160"/>
      <c r="GI79" s="160"/>
      <c r="GJ79" s="160"/>
      <c r="GK79" s="160"/>
      <c r="GL79" s="160"/>
      <c r="GM79" s="160"/>
      <c r="GN79" s="160"/>
      <c r="GO79" s="160"/>
      <c r="GP79" s="160"/>
      <c r="GQ79" s="160"/>
      <c r="GR79" s="160"/>
      <c r="GS79" s="160"/>
      <c r="GT79" s="160"/>
      <c r="GU79" s="160"/>
      <c r="GV79" s="160"/>
      <c r="GW79" s="160"/>
      <c r="GX79" s="160"/>
      <c r="GY79" s="160"/>
      <c r="GZ79" s="160"/>
      <c r="HA79" s="160"/>
      <c r="HB79" s="160"/>
      <c r="HC79" s="160"/>
      <c r="HD79" s="160"/>
      <c r="HE79" s="160"/>
      <c r="HF79" s="160"/>
      <c r="HG79" s="160"/>
      <c r="HH79" s="160"/>
      <c r="HI79" s="160"/>
      <c r="HJ79" s="160"/>
      <c r="HK79" s="160"/>
      <c r="HL79" s="160"/>
      <c r="HM79" s="160"/>
      <c r="HN79" s="160"/>
      <c r="HO79" s="160"/>
      <c r="HP79" s="160"/>
      <c r="HQ79" s="160"/>
      <c r="HR79" s="160"/>
    </row>
    <row r="80" s="174" customFormat="1" ht="24" customHeight="1" spans="1:226">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60"/>
      <c r="BU80" s="160"/>
      <c r="BV80" s="160"/>
      <c r="BW80" s="160"/>
      <c r="BX80" s="160"/>
      <c r="BY80" s="160"/>
      <c r="BZ80" s="160"/>
      <c r="CA80" s="160"/>
      <c r="CB80" s="160"/>
      <c r="CC80" s="160"/>
      <c r="CD80" s="160"/>
      <c r="CE80" s="160"/>
      <c r="CF80" s="160"/>
      <c r="CG80" s="160"/>
      <c r="CH80" s="160"/>
      <c r="CI80" s="160"/>
      <c r="CJ80" s="160"/>
      <c r="CK80" s="160"/>
      <c r="CL80" s="160"/>
      <c r="CM80" s="160"/>
      <c r="CN80" s="160"/>
      <c r="CO80" s="160"/>
      <c r="CP80" s="160"/>
      <c r="CQ80" s="160"/>
      <c r="CR80" s="160"/>
      <c r="CS80" s="160"/>
      <c r="CT80" s="160"/>
      <c r="CU80" s="160"/>
      <c r="CV80" s="160"/>
      <c r="CW80" s="160"/>
      <c r="CX80" s="160"/>
      <c r="CY80" s="160"/>
      <c r="CZ80" s="160"/>
      <c r="DA80" s="160"/>
      <c r="DB80" s="160"/>
      <c r="DC80" s="160"/>
      <c r="DD80" s="160"/>
      <c r="DE80" s="160"/>
      <c r="DF80" s="160"/>
      <c r="DG80" s="160"/>
      <c r="DH80" s="160"/>
      <c r="DI80" s="160"/>
      <c r="DJ80" s="160"/>
      <c r="DK80" s="160"/>
      <c r="DL80" s="160"/>
      <c r="DM80" s="160"/>
      <c r="DN80" s="160"/>
      <c r="DO80" s="160"/>
      <c r="DP80" s="160"/>
      <c r="DQ80" s="160"/>
      <c r="DR80" s="160"/>
      <c r="DS80" s="160"/>
      <c r="DT80" s="160"/>
      <c r="DU80" s="160"/>
      <c r="DV80" s="160"/>
      <c r="DW80" s="160"/>
      <c r="DX80" s="160"/>
      <c r="DY80" s="160"/>
      <c r="DZ80" s="160"/>
      <c r="EA80" s="160"/>
      <c r="EB80" s="160"/>
      <c r="EC80" s="160"/>
      <c r="ED80" s="160"/>
      <c r="EE80" s="160"/>
      <c r="EF80" s="160"/>
      <c r="EG80" s="160"/>
      <c r="EH80" s="160"/>
      <c r="EI80" s="160"/>
      <c r="EJ80" s="160"/>
      <c r="EK80" s="160"/>
      <c r="EL80" s="160"/>
      <c r="EM80" s="160"/>
      <c r="EN80" s="160"/>
      <c r="EO80" s="160"/>
      <c r="EP80" s="160"/>
      <c r="EQ80" s="160"/>
      <c r="ER80" s="160"/>
      <c r="ES80" s="160"/>
      <c r="ET80" s="160"/>
      <c r="EU80" s="160"/>
      <c r="EV80" s="160"/>
      <c r="EW80" s="160"/>
      <c r="EX80" s="160"/>
      <c r="EY80" s="160"/>
      <c r="EZ80" s="160"/>
      <c r="FA80" s="160"/>
      <c r="FB80" s="160"/>
      <c r="FC80" s="160"/>
      <c r="FD80" s="160"/>
      <c r="FE80" s="160"/>
      <c r="FF80" s="160"/>
      <c r="FG80" s="160"/>
      <c r="FH80" s="160"/>
      <c r="FI80" s="160"/>
      <c r="FJ80" s="160"/>
      <c r="FK80" s="160"/>
      <c r="FL80" s="160"/>
      <c r="FM80" s="160"/>
      <c r="FN80" s="160"/>
      <c r="FO80" s="160"/>
      <c r="FP80" s="160"/>
      <c r="FQ80" s="160"/>
      <c r="FR80" s="160"/>
      <c r="FS80" s="160"/>
      <c r="FT80" s="160"/>
      <c r="FU80" s="160"/>
      <c r="FV80" s="160"/>
      <c r="FW80" s="160"/>
      <c r="FX80" s="160"/>
      <c r="FY80" s="160"/>
      <c r="FZ80" s="160"/>
      <c r="GA80" s="160"/>
      <c r="GB80" s="160"/>
      <c r="GC80" s="160"/>
      <c r="GD80" s="160"/>
      <c r="GE80" s="160"/>
      <c r="GF80" s="160"/>
      <c r="GG80" s="160"/>
      <c r="GH80" s="160"/>
      <c r="GI80" s="160"/>
      <c r="GJ80" s="160"/>
      <c r="GK80" s="160"/>
      <c r="GL80" s="160"/>
      <c r="GM80" s="160"/>
      <c r="GN80" s="160"/>
      <c r="GO80" s="160"/>
      <c r="GP80" s="160"/>
      <c r="GQ80" s="160"/>
      <c r="GR80" s="160"/>
      <c r="GS80" s="160"/>
      <c r="GT80" s="160"/>
      <c r="GU80" s="160"/>
      <c r="GV80" s="160"/>
      <c r="GW80" s="160"/>
      <c r="GX80" s="160"/>
      <c r="GY80" s="160"/>
      <c r="GZ80" s="160"/>
      <c r="HA80" s="160"/>
      <c r="HB80" s="160"/>
      <c r="HC80" s="160"/>
      <c r="HD80" s="160"/>
      <c r="HE80" s="160"/>
      <c r="HF80" s="160"/>
      <c r="HG80" s="160"/>
      <c r="HH80" s="160"/>
      <c r="HI80" s="160"/>
      <c r="HJ80" s="160"/>
      <c r="HK80" s="160"/>
      <c r="HL80" s="160"/>
      <c r="HM80" s="160"/>
      <c r="HN80" s="160"/>
      <c r="HO80" s="160"/>
      <c r="HP80" s="160"/>
      <c r="HQ80" s="160"/>
      <c r="HR80" s="160"/>
    </row>
    <row r="81" s="174" customFormat="1" ht="24" customHeight="1" spans="1:226">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0"/>
      <c r="BR81" s="160"/>
      <c r="BS81" s="160"/>
      <c r="BT81" s="160"/>
      <c r="BU81" s="160"/>
      <c r="BV81" s="160"/>
      <c r="BW81" s="160"/>
      <c r="BX81" s="160"/>
      <c r="BY81" s="160"/>
      <c r="BZ81" s="160"/>
      <c r="CA81" s="160"/>
      <c r="CB81" s="160"/>
      <c r="CC81" s="160"/>
      <c r="CD81" s="160"/>
      <c r="CE81" s="160"/>
      <c r="CF81" s="160"/>
      <c r="CG81" s="160"/>
      <c r="CH81" s="160"/>
      <c r="CI81" s="160"/>
      <c r="CJ81" s="160"/>
      <c r="CK81" s="160"/>
      <c r="CL81" s="160"/>
      <c r="CM81" s="160"/>
      <c r="CN81" s="160"/>
      <c r="CO81" s="160"/>
      <c r="CP81" s="160"/>
      <c r="CQ81" s="160"/>
      <c r="CR81" s="160"/>
      <c r="CS81" s="160"/>
      <c r="CT81" s="160"/>
      <c r="CU81" s="160"/>
      <c r="CV81" s="160"/>
      <c r="CW81" s="160"/>
      <c r="CX81" s="160"/>
      <c r="CY81" s="160"/>
      <c r="CZ81" s="160"/>
      <c r="DA81" s="160"/>
      <c r="DB81" s="160"/>
      <c r="DC81" s="160"/>
      <c r="DD81" s="160"/>
      <c r="DE81" s="160"/>
      <c r="DF81" s="160"/>
      <c r="DG81" s="160"/>
      <c r="DH81" s="160"/>
      <c r="DI81" s="160"/>
      <c r="DJ81" s="160"/>
      <c r="DK81" s="160"/>
      <c r="DL81" s="160"/>
      <c r="DM81" s="160"/>
      <c r="DN81" s="160"/>
      <c r="DO81" s="160"/>
      <c r="DP81" s="160"/>
      <c r="DQ81" s="160"/>
      <c r="DR81" s="160"/>
      <c r="DS81" s="160"/>
      <c r="DT81" s="160"/>
      <c r="DU81" s="160"/>
      <c r="DV81" s="160"/>
      <c r="DW81" s="160"/>
      <c r="DX81" s="160"/>
      <c r="DY81" s="160"/>
      <c r="DZ81" s="160"/>
      <c r="EA81" s="160"/>
      <c r="EB81" s="160"/>
      <c r="EC81" s="160"/>
      <c r="ED81" s="160"/>
      <c r="EE81" s="160"/>
      <c r="EF81" s="160"/>
      <c r="EG81" s="160"/>
      <c r="EH81" s="160"/>
      <c r="EI81" s="160"/>
      <c r="EJ81" s="160"/>
      <c r="EK81" s="160"/>
      <c r="EL81" s="160"/>
      <c r="EM81" s="160"/>
      <c r="EN81" s="160"/>
      <c r="EO81" s="160"/>
      <c r="EP81" s="160"/>
      <c r="EQ81" s="160"/>
      <c r="ER81" s="160"/>
      <c r="ES81" s="160"/>
      <c r="ET81" s="160"/>
      <c r="EU81" s="160"/>
      <c r="EV81" s="160"/>
      <c r="EW81" s="160"/>
      <c r="EX81" s="160"/>
      <c r="EY81" s="160"/>
      <c r="EZ81" s="160"/>
      <c r="FA81" s="160"/>
      <c r="FB81" s="160"/>
      <c r="FC81" s="160"/>
      <c r="FD81" s="160"/>
      <c r="FE81" s="160"/>
      <c r="FF81" s="160"/>
      <c r="FG81" s="160"/>
      <c r="FH81" s="160"/>
      <c r="FI81" s="160"/>
      <c r="FJ81" s="160"/>
      <c r="FK81" s="160"/>
      <c r="FL81" s="160"/>
      <c r="FM81" s="160"/>
      <c r="FN81" s="160"/>
      <c r="FO81" s="160"/>
      <c r="FP81" s="160"/>
      <c r="FQ81" s="160"/>
      <c r="FR81" s="160"/>
      <c r="FS81" s="160"/>
      <c r="FT81" s="160"/>
      <c r="FU81" s="160"/>
      <c r="FV81" s="160"/>
      <c r="FW81" s="160"/>
      <c r="FX81" s="160"/>
      <c r="FY81" s="160"/>
      <c r="FZ81" s="160"/>
      <c r="GA81" s="160"/>
      <c r="GB81" s="160"/>
      <c r="GC81" s="160"/>
      <c r="GD81" s="160"/>
      <c r="GE81" s="160"/>
      <c r="GF81" s="160"/>
      <c r="GG81" s="160"/>
      <c r="GH81" s="160"/>
      <c r="GI81" s="160"/>
      <c r="GJ81" s="160"/>
      <c r="GK81" s="160"/>
      <c r="GL81" s="160"/>
      <c r="GM81" s="160"/>
      <c r="GN81" s="160"/>
      <c r="GO81" s="160"/>
      <c r="GP81" s="160"/>
      <c r="GQ81" s="160"/>
      <c r="GR81" s="160"/>
      <c r="GS81" s="160"/>
      <c r="GT81" s="160"/>
      <c r="GU81" s="160"/>
      <c r="GV81" s="160"/>
      <c r="GW81" s="160"/>
      <c r="GX81" s="160"/>
      <c r="GY81" s="160"/>
      <c r="GZ81" s="160"/>
      <c r="HA81" s="160"/>
      <c r="HB81" s="160"/>
      <c r="HC81" s="160"/>
      <c r="HD81" s="160"/>
      <c r="HE81" s="160"/>
      <c r="HF81" s="160"/>
      <c r="HG81" s="160"/>
      <c r="HH81" s="160"/>
      <c r="HI81" s="160"/>
      <c r="HJ81" s="160"/>
      <c r="HK81" s="160"/>
      <c r="HL81" s="160"/>
      <c r="HM81" s="160"/>
      <c r="HN81" s="160"/>
      <c r="HO81" s="160"/>
      <c r="HP81" s="160"/>
      <c r="HQ81" s="160"/>
      <c r="HR81" s="160"/>
    </row>
    <row r="82" s="174" customFormat="1" ht="24" customHeight="1" spans="1:226">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60"/>
      <c r="BV82" s="160"/>
      <c r="BW82" s="160"/>
      <c r="BX82" s="160"/>
      <c r="BY82" s="160"/>
      <c r="BZ82" s="160"/>
      <c r="CA82" s="160"/>
      <c r="CB82" s="160"/>
      <c r="CC82" s="160"/>
      <c r="CD82" s="160"/>
      <c r="CE82" s="160"/>
      <c r="CF82" s="160"/>
      <c r="CG82" s="160"/>
      <c r="CH82" s="160"/>
      <c r="CI82" s="160"/>
      <c r="CJ82" s="160"/>
      <c r="CK82" s="160"/>
      <c r="CL82" s="160"/>
      <c r="CM82" s="160"/>
      <c r="CN82" s="160"/>
      <c r="CO82" s="160"/>
      <c r="CP82" s="160"/>
      <c r="CQ82" s="160"/>
      <c r="CR82" s="160"/>
      <c r="CS82" s="160"/>
      <c r="CT82" s="160"/>
      <c r="CU82" s="160"/>
      <c r="CV82" s="160"/>
      <c r="CW82" s="160"/>
      <c r="CX82" s="160"/>
      <c r="CY82" s="160"/>
      <c r="CZ82" s="160"/>
      <c r="DA82" s="160"/>
      <c r="DB82" s="160"/>
      <c r="DC82" s="160"/>
      <c r="DD82" s="160"/>
      <c r="DE82" s="160"/>
      <c r="DF82" s="160"/>
      <c r="DG82" s="160"/>
      <c r="DH82" s="160"/>
      <c r="DI82" s="160"/>
      <c r="DJ82" s="160"/>
      <c r="DK82" s="160"/>
      <c r="DL82" s="160"/>
      <c r="DM82" s="160"/>
      <c r="DN82" s="160"/>
      <c r="DO82" s="160"/>
      <c r="DP82" s="160"/>
      <c r="DQ82" s="160"/>
      <c r="DR82" s="160"/>
      <c r="DS82" s="160"/>
      <c r="DT82" s="160"/>
      <c r="DU82" s="160"/>
      <c r="DV82" s="160"/>
      <c r="DW82" s="160"/>
      <c r="DX82" s="160"/>
      <c r="DY82" s="160"/>
      <c r="DZ82" s="160"/>
      <c r="EA82" s="160"/>
      <c r="EB82" s="160"/>
      <c r="EC82" s="160"/>
      <c r="ED82" s="160"/>
      <c r="EE82" s="160"/>
      <c r="EF82" s="160"/>
      <c r="EG82" s="160"/>
      <c r="EH82" s="160"/>
      <c r="EI82" s="160"/>
      <c r="EJ82" s="160"/>
      <c r="EK82" s="160"/>
      <c r="EL82" s="160"/>
      <c r="EM82" s="160"/>
      <c r="EN82" s="160"/>
      <c r="EO82" s="160"/>
      <c r="EP82" s="160"/>
      <c r="EQ82" s="160"/>
      <c r="ER82" s="160"/>
      <c r="ES82" s="160"/>
      <c r="ET82" s="160"/>
      <c r="EU82" s="160"/>
      <c r="EV82" s="160"/>
      <c r="EW82" s="160"/>
      <c r="EX82" s="160"/>
      <c r="EY82" s="160"/>
      <c r="EZ82" s="160"/>
      <c r="FA82" s="160"/>
      <c r="FB82" s="160"/>
      <c r="FC82" s="160"/>
      <c r="FD82" s="160"/>
      <c r="FE82" s="160"/>
      <c r="FF82" s="160"/>
      <c r="FG82" s="160"/>
      <c r="FH82" s="160"/>
      <c r="FI82" s="160"/>
      <c r="FJ82" s="160"/>
      <c r="FK82" s="160"/>
      <c r="FL82" s="160"/>
      <c r="FM82" s="160"/>
      <c r="FN82" s="160"/>
      <c r="FO82" s="160"/>
      <c r="FP82" s="160"/>
      <c r="FQ82" s="160"/>
      <c r="FR82" s="160"/>
      <c r="FS82" s="160"/>
      <c r="FT82" s="160"/>
      <c r="FU82" s="160"/>
      <c r="FV82" s="160"/>
      <c r="FW82" s="160"/>
      <c r="FX82" s="160"/>
      <c r="FY82" s="160"/>
      <c r="FZ82" s="160"/>
      <c r="GA82" s="160"/>
      <c r="GB82" s="160"/>
      <c r="GC82" s="160"/>
      <c r="GD82" s="160"/>
      <c r="GE82" s="160"/>
      <c r="GF82" s="160"/>
      <c r="GG82" s="160"/>
      <c r="GH82" s="160"/>
      <c r="GI82" s="160"/>
      <c r="GJ82" s="160"/>
      <c r="GK82" s="160"/>
      <c r="GL82" s="160"/>
      <c r="GM82" s="160"/>
      <c r="GN82" s="160"/>
      <c r="GO82" s="160"/>
      <c r="GP82" s="160"/>
      <c r="GQ82" s="160"/>
      <c r="GR82" s="160"/>
      <c r="GS82" s="160"/>
      <c r="GT82" s="160"/>
      <c r="GU82" s="160"/>
      <c r="GV82" s="160"/>
      <c r="GW82" s="160"/>
      <c r="GX82" s="160"/>
      <c r="GY82" s="160"/>
      <c r="GZ82" s="160"/>
      <c r="HA82" s="160"/>
      <c r="HB82" s="160"/>
      <c r="HC82" s="160"/>
      <c r="HD82" s="160"/>
      <c r="HE82" s="160"/>
      <c r="HF82" s="160"/>
      <c r="HG82" s="160"/>
      <c r="HH82" s="160"/>
      <c r="HI82" s="160"/>
      <c r="HJ82" s="160"/>
      <c r="HK82" s="160"/>
      <c r="HL82" s="160"/>
      <c r="HM82" s="160"/>
      <c r="HN82" s="160"/>
      <c r="HO82" s="160"/>
      <c r="HP82" s="160"/>
      <c r="HQ82" s="160"/>
      <c r="HR82" s="160"/>
    </row>
    <row r="83" s="174" customFormat="1" ht="24" customHeight="1" spans="1:226">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0"/>
      <c r="CA83" s="160"/>
      <c r="CB83" s="160"/>
      <c r="CC83" s="160"/>
      <c r="CD83" s="160"/>
      <c r="CE83" s="160"/>
      <c r="CF83" s="160"/>
      <c r="CG83" s="160"/>
      <c r="CH83" s="160"/>
      <c r="CI83" s="160"/>
      <c r="CJ83" s="160"/>
      <c r="CK83" s="160"/>
      <c r="CL83" s="160"/>
      <c r="CM83" s="160"/>
      <c r="CN83" s="160"/>
      <c r="CO83" s="160"/>
      <c r="CP83" s="160"/>
      <c r="CQ83" s="160"/>
      <c r="CR83" s="160"/>
      <c r="CS83" s="160"/>
      <c r="CT83" s="160"/>
      <c r="CU83" s="160"/>
      <c r="CV83" s="160"/>
      <c r="CW83" s="160"/>
      <c r="CX83" s="160"/>
      <c r="CY83" s="160"/>
      <c r="CZ83" s="160"/>
      <c r="DA83" s="160"/>
      <c r="DB83" s="160"/>
      <c r="DC83" s="160"/>
      <c r="DD83" s="160"/>
      <c r="DE83" s="160"/>
      <c r="DF83" s="160"/>
      <c r="DG83" s="160"/>
      <c r="DH83" s="160"/>
      <c r="DI83" s="160"/>
      <c r="DJ83" s="160"/>
      <c r="DK83" s="160"/>
      <c r="DL83" s="160"/>
      <c r="DM83" s="160"/>
      <c r="DN83" s="160"/>
      <c r="DO83" s="160"/>
      <c r="DP83" s="160"/>
      <c r="DQ83" s="160"/>
      <c r="DR83" s="160"/>
      <c r="DS83" s="160"/>
      <c r="DT83" s="160"/>
      <c r="DU83" s="160"/>
      <c r="DV83" s="160"/>
      <c r="DW83" s="160"/>
      <c r="DX83" s="160"/>
      <c r="DY83" s="160"/>
      <c r="DZ83" s="160"/>
      <c r="EA83" s="160"/>
      <c r="EB83" s="160"/>
      <c r="EC83" s="160"/>
      <c r="ED83" s="160"/>
      <c r="EE83" s="160"/>
      <c r="EF83" s="160"/>
      <c r="EG83" s="160"/>
      <c r="EH83" s="160"/>
      <c r="EI83" s="160"/>
      <c r="EJ83" s="160"/>
      <c r="EK83" s="160"/>
      <c r="EL83" s="160"/>
      <c r="EM83" s="160"/>
      <c r="EN83" s="160"/>
      <c r="EO83" s="160"/>
      <c r="EP83" s="160"/>
      <c r="EQ83" s="160"/>
      <c r="ER83" s="160"/>
      <c r="ES83" s="160"/>
      <c r="ET83" s="160"/>
      <c r="EU83" s="160"/>
      <c r="EV83" s="160"/>
      <c r="EW83" s="160"/>
      <c r="EX83" s="160"/>
      <c r="EY83" s="160"/>
      <c r="EZ83" s="160"/>
      <c r="FA83" s="160"/>
      <c r="FB83" s="160"/>
      <c r="FC83" s="160"/>
      <c r="FD83" s="160"/>
      <c r="FE83" s="160"/>
      <c r="FF83" s="160"/>
      <c r="FG83" s="160"/>
      <c r="FH83" s="160"/>
      <c r="FI83" s="160"/>
      <c r="FJ83" s="160"/>
      <c r="FK83" s="160"/>
      <c r="FL83" s="160"/>
      <c r="FM83" s="160"/>
      <c r="FN83" s="160"/>
      <c r="FO83" s="160"/>
      <c r="FP83" s="160"/>
      <c r="FQ83" s="160"/>
      <c r="FR83" s="160"/>
      <c r="FS83" s="160"/>
      <c r="FT83" s="160"/>
      <c r="FU83" s="160"/>
      <c r="FV83" s="160"/>
      <c r="FW83" s="160"/>
      <c r="FX83" s="160"/>
      <c r="FY83" s="160"/>
      <c r="FZ83" s="160"/>
      <c r="GA83" s="160"/>
      <c r="GB83" s="160"/>
      <c r="GC83" s="160"/>
      <c r="GD83" s="160"/>
      <c r="GE83" s="160"/>
      <c r="GF83" s="160"/>
      <c r="GG83" s="160"/>
      <c r="GH83" s="160"/>
      <c r="GI83" s="160"/>
      <c r="GJ83" s="160"/>
      <c r="GK83" s="160"/>
      <c r="GL83" s="160"/>
      <c r="GM83" s="160"/>
      <c r="GN83" s="160"/>
      <c r="GO83" s="160"/>
      <c r="GP83" s="160"/>
      <c r="GQ83" s="160"/>
      <c r="GR83" s="160"/>
      <c r="GS83" s="160"/>
      <c r="GT83" s="160"/>
      <c r="GU83" s="160"/>
      <c r="GV83" s="160"/>
      <c r="GW83" s="160"/>
      <c r="GX83" s="160"/>
      <c r="GY83" s="160"/>
      <c r="GZ83" s="160"/>
      <c r="HA83" s="160"/>
      <c r="HB83" s="160"/>
      <c r="HC83" s="160"/>
      <c r="HD83" s="160"/>
      <c r="HE83" s="160"/>
      <c r="HF83" s="160"/>
      <c r="HG83" s="160"/>
      <c r="HH83" s="160"/>
      <c r="HI83" s="160"/>
      <c r="HJ83" s="160"/>
      <c r="HK83" s="160"/>
      <c r="HL83" s="160"/>
      <c r="HM83" s="160"/>
      <c r="HN83" s="160"/>
      <c r="HO83" s="160"/>
      <c r="HP83" s="160"/>
      <c r="HQ83" s="160"/>
      <c r="HR83" s="160"/>
    </row>
    <row r="84" s="174" customFormat="1" ht="24" customHeight="1" spans="1:226">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0"/>
      <c r="BR84" s="160"/>
      <c r="BS84" s="160"/>
      <c r="BT84" s="160"/>
      <c r="BU84" s="160"/>
      <c r="BV84" s="160"/>
      <c r="BW84" s="160"/>
      <c r="BX84" s="160"/>
      <c r="BY84" s="160"/>
      <c r="BZ84" s="160"/>
      <c r="CA84" s="160"/>
      <c r="CB84" s="160"/>
      <c r="CC84" s="160"/>
      <c r="CD84" s="160"/>
      <c r="CE84" s="160"/>
      <c r="CF84" s="160"/>
      <c r="CG84" s="160"/>
      <c r="CH84" s="160"/>
      <c r="CI84" s="160"/>
      <c r="CJ84" s="160"/>
      <c r="CK84" s="160"/>
      <c r="CL84" s="160"/>
      <c r="CM84" s="160"/>
      <c r="CN84" s="160"/>
      <c r="CO84" s="160"/>
      <c r="CP84" s="160"/>
      <c r="CQ84" s="160"/>
      <c r="CR84" s="160"/>
      <c r="CS84" s="160"/>
      <c r="CT84" s="160"/>
      <c r="CU84" s="160"/>
      <c r="CV84" s="160"/>
      <c r="CW84" s="160"/>
      <c r="CX84" s="160"/>
      <c r="CY84" s="160"/>
      <c r="CZ84" s="160"/>
      <c r="DA84" s="160"/>
      <c r="DB84" s="160"/>
      <c r="DC84" s="160"/>
      <c r="DD84" s="160"/>
      <c r="DE84" s="160"/>
      <c r="DF84" s="160"/>
      <c r="DG84" s="160"/>
      <c r="DH84" s="160"/>
      <c r="DI84" s="160"/>
      <c r="DJ84" s="160"/>
      <c r="DK84" s="160"/>
      <c r="DL84" s="160"/>
      <c r="DM84" s="160"/>
      <c r="DN84" s="160"/>
      <c r="DO84" s="160"/>
      <c r="DP84" s="160"/>
      <c r="DQ84" s="160"/>
      <c r="DR84" s="160"/>
      <c r="DS84" s="160"/>
      <c r="DT84" s="160"/>
      <c r="DU84" s="160"/>
      <c r="DV84" s="160"/>
      <c r="DW84" s="160"/>
      <c r="DX84" s="160"/>
      <c r="DY84" s="160"/>
      <c r="DZ84" s="160"/>
      <c r="EA84" s="160"/>
      <c r="EB84" s="160"/>
      <c r="EC84" s="160"/>
      <c r="ED84" s="160"/>
      <c r="EE84" s="160"/>
      <c r="EF84" s="160"/>
      <c r="EG84" s="160"/>
      <c r="EH84" s="160"/>
      <c r="EI84" s="160"/>
      <c r="EJ84" s="160"/>
      <c r="EK84" s="160"/>
      <c r="EL84" s="160"/>
      <c r="EM84" s="160"/>
      <c r="EN84" s="160"/>
      <c r="EO84" s="160"/>
      <c r="EP84" s="160"/>
      <c r="EQ84" s="160"/>
      <c r="ER84" s="160"/>
      <c r="ES84" s="160"/>
      <c r="ET84" s="160"/>
      <c r="EU84" s="160"/>
      <c r="EV84" s="160"/>
      <c r="EW84" s="160"/>
      <c r="EX84" s="160"/>
      <c r="EY84" s="160"/>
      <c r="EZ84" s="160"/>
      <c r="FA84" s="160"/>
      <c r="FB84" s="160"/>
      <c r="FC84" s="160"/>
      <c r="FD84" s="160"/>
      <c r="FE84" s="160"/>
      <c r="FF84" s="160"/>
      <c r="FG84" s="160"/>
      <c r="FH84" s="160"/>
      <c r="FI84" s="160"/>
      <c r="FJ84" s="160"/>
      <c r="FK84" s="160"/>
      <c r="FL84" s="160"/>
      <c r="FM84" s="160"/>
      <c r="FN84" s="160"/>
      <c r="FO84" s="160"/>
      <c r="FP84" s="160"/>
      <c r="FQ84" s="160"/>
      <c r="FR84" s="160"/>
      <c r="FS84" s="160"/>
      <c r="FT84" s="160"/>
      <c r="FU84" s="160"/>
      <c r="FV84" s="160"/>
      <c r="FW84" s="160"/>
      <c r="FX84" s="160"/>
      <c r="FY84" s="160"/>
      <c r="FZ84" s="160"/>
      <c r="GA84" s="160"/>
      <c r="GB84" s="160"/>
      <c r="GC84" s="160"/>
      <c r="GD84" s="160"/>
      <c r="GE84" s="160"/>
      <c r="GF84" s="160"/>
      <c r="GG84" s="160"/>
      <c r="GH84" s="160"/>
      <c r="GI84" s="160"/>
      <c r="GJ84" s="160"/>
      <c r="GK84" s="160"/>
      <c r="GL84" s="160"/>
      <c r="GM84" s="160"/>
      <c r="GN84" s="160"/>
      <c r="GO84" s="160"/>
      <c r="GP84" s="160"/>
      <c r="GQ84" s="160"/>
      <c r="GR84" s="160"/>
      <c r="GS84" s="160"/>
      <c r="GT84" s="160"/>
      <c r="GU84" s="160"/>
      <c r="GV84" s="160"/>
      <c r="GW84" s="160"/>
      <c r="GX84" s="160"/>
      <c r="GY84" s="160"/>
      <c r="GZ84" s="160"/>
      <c r="HA84" s="160"/>
      <c r="HB84" s="160"/>
      <c r="HC84" s="160"/>
      <c r="HD84" s="160"/>
      <c r="HE84" s="160"/>
      <c r="HF84" s="160"/>
      <c r="HG84" s="160"/>
      <c r="HH84" s="160"/>
      <c r="HI84" s="160"/>
      <c r="HJ84" s="160"/>
      <c r="HK84" s="160"/>
      <c r="HL84" s="160"/>
      <c r="HM84" s="160"/>
      <c r="HN84" s="160"/>
      <c r="HO84" s="160"/>
      <c r="HP84" s="160"/>
      <c r="HQ84" s="160"/>
      <c r="HR84" s="160"/>
    </row>
    <row r="85" s="174" customFormat="1" ht="24" customHeight="1" spans="1:226">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c r="BI85" s="160"/>
      <c r="BJ85" s="160"/>
      <c r="BK85" s="160"/>
      <c r="BL85" s="160"/>
      <c r="BM85" s="160"/>
      <c r="BN85" s="160"/>
      <c r="BO85" s="160"/>
      <c r="BP85" s="160"/>
      <c r="BQ85" s="160"/>
      <c r="BR85" s="160"/>
      <c r="BS85" s="160"/>
      <c r="BT85" s="160"/>
      <c r="BU85" s="160"/>
      <c r="BV85" s="160"/>
      <c r="BW85" s="160"/>
      <c r="BX85" s="160"/>
      <c r="BY85" s="160"/>
      <c r="BZ85" s="160"/>
      <c r="CA85" s="160"/>
      <c r="CB85" s="160"/>
      <c r="CC85" s="160"/>
      <c r="CD85" s="160"/>
      <c r="CE85" s="160"/>
      <c r="CF85" s="160"/>
      <c r="CG85" s="160"/>
      <c r="CH85" s="160"/>
      <c r="CI85" s="160"/>
      <c r="CJ85" s="160"/>
      <c r="CK85" s="160"/>
      <c r="CL85" s="160"/>
      <c r="CM85" s="160"/>
      <c r="CN85" s="160"/>
      <c r="CO85" s="160"/>
      <c r="CP85" s="160"/>
      <c r="CQ85" s="160"/>
      <c r="CR85" s="160"/>
      <c r="CS85" s="160"/>
      <c r="CT85" s="160"/>
      <c r="CU85" s="160"/>
      <c r="CV85" s="160"/>
      <c r="CW85" s="160"/>
      <c r="CX85" s="160"/>
      <c r="CY85" s="160"/>
      <c r="CZ85" s="160"/>
      <c r="DA85" s="160"/>
      <c r="DB85" s="160"/>
      <c r="DC85" s="160"/>
      <c r="DD85" s="160"/>
      <c r="DE85" s="160"/>
      <c r="DF85" s="160"/>
      <c r="DG85" s="160"/>
      <c r="DH85" s="160"/>
      <c r="DI85" s="160"/>
      <c r="DJ85" s="160"/>
      <c r="DK85" s="160"/>
      <c r="DL85" s="160"/>
      <c r="DM85" s="160"/>
      <c r="DN85" s="160"/>
      <c r="DO85" s="160"/>
      <c r="DP85" s="160"/>
      <c r="DQ85" s="160"/>
      <c r="DR85" s="160"/>
      <c r="DS85" s="160"/>
      <c r="DT85" s="160"/>
      <c r="DU85" s="160"/>
      <c r="DV85" s="160"/>
      <c r="DW85" s="160"/>
      <c r="DX85" s="160"/>
      <c r="DY85" s="160"/>
      <c r="DZ85" s="160"/>
      <c r="EA85" s="160"/>
      <c r="EB85" s="160"/>
      <c r="EC85" s="160"/>
      <c r="ED85" s="160"/>
      <c r="EE85" s="160"/>
      <c r="EF85" s="160"/>
      <c r="EG85" s="160"/>
      <c r="EH85" s="160"/>
      <c r="EI85" s="160"/>
      <c r="EJ85" s="160"/>
      <c r="EK85" s="160"/>
      <c r="EL85" s="160"/>
      <c r="EM85" s="160"/>
      <c r="EN85" s="160"/>
      <c r="EO85" s="160"/>
      <c r="EP85" s="160"/>
      <c r="EQ85" s="160"/>
      <c r="ER85" s="160"/>
      <c r="ES85" s="160"/>
      <c r="ET85" s="160"/>
      <c r="EU85" s="160"/>
      <c r="EV85" s="160"/>
      <c r="EW85" s="160"/>
      <c r="EX85" s="160"/>
      <c r="EY85" s="160"/>
      <c r="EZ85" s="160"/>
      <c r="FA85" s="160"/>
      <c r="FB85" s="160"/>
      <c r="FC85" s="160"/>
      <c r="FD85" s="160"/>
      <c r="FE85" s="160"/>
      <c r="FF85" s="160"/>
      <c r="FG85" s="160"/>
      <c r="FH85" s="160"/>
      <c r="FI85" s="160"/>
      <c r="FJ85" s="160"/>
      <c r="FK85" s="160"/>
      <c r="FL85" s="160"/>
      <c r="FM85" s="160"/>
      <c r="FN85" s="160"/>
      <c r="FO85" s="160"/>
      <c r="FP85" s="160"/>
      <c r="FQ85" s="160"/>
      <c r="FR85" s="160"/>
      <c r="FS85" s="160"/>
      <c r="FT85" s="160"/>
      <c r="FU85" s="160"/>
      <c r="FV85" s="160"/>
      <c r="FW85" s="160"/>
      <c r="FX85" s="160"/>
      <c r="FY85" s="160"/>
      <c r="FZ85" s="160"/>
      <c r="GA85" s="160"/>
      <c r="GB85" s="160"/>
      <c r="GC85" s="160"/>
      <c r="GD85" s="160"/>
      <c r="GE85" s="160"/>
      <c r="GF85" s="160"/>
      <c r="GG85" s="160"/>
      <c r="GH85" s="160"/>
      <c r="GI85" s="160"/>
      <c r="GJ85" s="160"/>
      <c r="GK85" s="160"/>
      <c r="GL85" s="160"/>
      <c r="GM85" s="160"/>
      <c r="GN85" s="160"/>
      <c r="GO85" s="160"/>
      <c r="GP85" s="160"/>
      <c r="GQ85" s="160"/>
      <c r="GR85" s="160"/>
      <c r="GS85" s="160"/>
      <c r="GT85" s="160"/>
      <c r="GU85" s="160"/>
      <c r="GV85" s="160"/>
      <c r="GW85" s="160"/>
      <c r="GX85" s="160"/>
      <c r="GY85" s="160"/>
      <c r="GZ85" s="160"/>
      <c r="HA85" s="160"/>
      <c r="HB85" s="160"/>
      <c r="HC85" s="160"/>
      <c r="HD85" s="160"/>
      <c r="HE85" s="160"/>
      <c r="HF85" s="160"/>
      <c r="HG85" s="160"/>
      <c r="HH85" s="160"/>
      <c r="HI85" s="160"/>
      <c r="HJ85" s="160"/>
      <c r="HK85" s="160"/>
      <c r="HL85" s="160"/>
      <c r="HM85" s="160"/>
      <c r="HN85" s="160"/>
      <c r="HO85" s="160"/>
      <c r="HP85" s="160"/>
      <c r="HQ85" s="160"/>
      <c r="HR85" s="160"/>
    </row>
    <row r="86" s="174" customFormat="1" ht="24" customHeight="1" spans="1:226">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c r="BR86" s="160"/>
      <c r="BS86" s="160"/>
      <c r="BT86" s="160"/>
      <c r="BU86" s="160"/>
      <c r="BV86" s="160"/>
      <c r="BW86" s="160"/>
      <c r="BX86" s="160"/>
      <c r="BY86" s="160"/>
      <c r="BZ86" s="160"/>
      <c r="CA86" s="160"/>
      <c r="CB86" s="160"/>
      <c r="CC86" s="160"/>
      <c r="CD86" s="160"/>
      <c r="CE86" s="160"/>
      <c r="CF86" s="160"/>
      <c r="CG86" s="160"/>
      <c r="CH86" s="160"/>
      <c r="CI86" s="160"/>
      <c r="CJ86" s="160"/>
      <c r="CK86" s="160"/>
      <c r="CL86" s="160"/>
      <c r="CM86" s="160"/>
      <c r="CN86" s="160"/>
      <c r="CO86" s="160"/>
      <c r="CP86" s="160"/>
      <c r="CQ86" s="160"/>
      <c r="CR86" s="160"/>
      <c r="CS86" s="160"/>
      <c r="CT86" s="160"/>
      <c r="CU86" s="160"/>
      <c r="CV86" s="160"/>
      <c r="CW86" s="160"/>
      <c r="CX86" s="160"/>
      <c r="CY86" s="160"/>
      <c r="CZ86" s="160"/>
      <c r="DA86" s="160"/>
      <c r="DB86" s="160"/>
      <c r="DC86" s="160"/>
      <c r="DD86" s="160"/>
      <c r="DE86" s="160"/>
      <c r="DF86" s="160"/>
      <c r="DG86" s="160"/>
      <c r="DH86" s="160"/>
      <c r="DI86" s="160"/>
      <c r="DJ86" s="160"/>
      <c r="DK86" s="160"/>
      <c r="DL86" s="160"/>
      <c r="DM86" s="160"/>
      <c r="DN86" s="160"/>
      <c r="DO86" s="160"/>
      <c r="DP86" s="160"/>
      <c r="DQ86" s="160"/>
      <c r="DR86" s="160"/>
      <c r="DS86" s="160"/>
      <c r="DT86" s="160"/>
      <c r="DU86" s="160"/>
      <c r="DV86" s="160"/>
      <c r="DW86" s="160"/>
      <c r="DX86" s="160"/>
      <c r="DY86" s="160"/>
      <c r="DZ86" s="160"/>
      <c r="EA86" s="160"/>
      <c r="EB86" s="160"/>
      <c r="EC86" s="160"/>
      <c r="ED86" s="160"/>
      <c r="EE86" s="160"/>
      <c r="EF86" s="160"/>
      <c r="EG86" s="160"/>
      <c r="EH86" s="160"/>
      <c r="EI86" s="160"/>
      <c r="EJ86" s="160"/>
      <c r="EK86" s="160"/>
      <c r="EL86" s="160"/>
      <c r="EM86" s="160"/>
      <c r="EN86" s="160"/>
      <c r="EO86" s="160"/>
      <c r="EP86" s="160"/>
      <c r="EQ86" s="160"/>
      <c r="ER86" s="160"/>
      <c r="ES86" s="160"/>
      <c r="ET86" s="160"/>
      <c r="EU86" s="160"/>
      <c r="EV86" s="160"/>
      <c r="EW86" s="160"/>
      <c r="EX86" s="160"/>
      <c r="EY86" s="160"/>
      <c r="EZ86" s="160"/>
      <c r="FA86" s="160"/>
      <c r="FB86" s="160"/>
      <c r="FC86" s="160"/>
      <c r="FD86" s="160"/>
      <c r="FE86" s="160"/>
      <c r="FF86" s="160"/>
      <c r="FG86" s="160"/>
      <c r="FH86" s="160"/>
      <c r="FI86" s="160"/>
      <c r="FJ86" s="160"/>
      <c r="FK86" s="160"/>
      <c r="FL86" s="160"/>
      <c r="FM86" s="160"/>
      <c r="FN86" s="160"/>
      <c r="FO86" s="160"/>
      <c r="FP86" s="160"/>
      <c r="FQ86" s="160"/>
      <c r="FR86" s="160"/>
      <c r="FS86" s="160"/>
      <c r="FT86" s="160"/>
      <c r="FU86" s="160"/>
      <c r="FV86" s="160"/>
      <c r="FW86" s="160"/>
      <c r="FX86" s="160"/>
      <c r="FY86" s="160"/>
      <c r="FZ86" s="160"/>
      <c r="GA86" s="160"/>
      <c r="GB86" s="160"/>
      <c r="GC86" s="160"/>
      <c r="GD86" s="160"/>
      <c r="GE86" s="160"/>
      <c r="GF86" s="160"/>
      <c r="GG86" s="160"/>
      <c r="GH86" s="160"/>
      <c r="GI86" s="160"/>
      <c r="GJ86" s="160"/>
      <c r="GK86" s="160"/>
      <c r="GL86" s="160"/>
      <c r="GM86" s="160"/>
      <c r="GN86" s="160"/>
      <c r="GO86" s="160"/>
      <c r="GP86" s="160"/>
      <c r="GQ86" s="160"/>
      <c r="GR86" s="160"/>
      <c r="GS86" s="160"/>
      <c r="GT86" s="160"/>
      <c r="GU86" s="160"/>
      <c r="GV86" s="160"/>
      <c r="GW86" s="160"/>
      <c r="GX86" s="160"/>
      <c r="GY86" s="160"/>
      <c r="GZ86" s="160"/>
      <c r="HA86" s="160"/>
      <c r="HB86" s="160"/>
      <c r="HC86" s="160"/>
      <c r="HD86" s="160"/>
      <c r="HE86" s="160"/>
      <c r="HF86" s="160"/>
      <c r="HG86" s="160"/>
      <c r="HH86" s="160"/>
      <c r="HI86" s="160"/>
      <c r="HJ86" s="160"/>
      <c r="HK86" s="160"/>
      <c r="HL86" s="160"/>
      <c r="HM86" s="160"/>
      <c r="HN86" s="160"/>
      <c r="HO86" s="160"/>
      <c r="HP86" s="160"/>
      <c r="HQ86" s="160"/>
      <c r="HR86" s="160"/>
    </row>
    <row r="87" s="174" customFormat="1" ht="24" customHeight="1" spans="1:226">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160"/>
      <c r="BZ87" s="160"/>
      <c r="CA87" s="160"/>
      <c r="CB87" s="160"/>
      <c r="CC87" s="160"/>
      <c r="CD87" s="160"/>
      <c r="CE87" s="160"/>
      <c r="CF87" s="160"/>
      <c r="CG87" s="160"/>
      <c r="CH87" s="160"/>
      <c r="CI87" s="160"/>
      <c r="CJ87" s="160"/>
      <c r="CK87" s="160"/>
      <c r="CL87" s="160"/>
      <c r="CM87" s="160"/>
      <c r="CN87" s="160"/>
      <c r="CO87" s="160"/>
      <c r="CP87" s="160"/>
      <c r="CQ87" s="160"/>
      <c r="CR87" s="160"/>
      <c r="CS87" s="160"/>
      <c r="CT87" s="160"/>
      <c r="CU87" s="160"/>
      <c r="CV87" s="160"/>
      <c r="CW87" s="160"/>
      <c r="CX87" s="160"/>
      <c r="CY87" s="160"/>
      <c r="CZ87" s="160"/>
      <c r="DA87" s="160"/>
      <c r="DB87" s="160"/>
      <c r="DC87" s="160"/>
      <c r="DD87" s="160"/>
      <c r="DE87" s="160"/>
      <c r="DF87" s="160"/>
      <c r="DG87" s="160"/>
      <c r="DH87" s="160"/>
      <c r="DI87" s="160"/>
      <c r="DJ87" s="160"/>
      <c r="DK87" s="160"/>
      <c r="DL87" s="160"/>
      <c r="DM87" s="160"/>
      <c r="DN87" s="160"/>
      <c r="DO87" s="160"/>
      <c r="DP87" s="160"/>
      <c r="DQ87" s="160"/>
      <c r="DR87" s="160"/>
      <c r="DS87" s="160"/>
      <c r="DT87" s="160"/>
      <c r="DU87" s="160"/>
      <c r="DV87" s="160"/>
      <c r="DW87" s="160"/>
      <c r="DX87" s="160"/>
      <c r="DY87" s="160"/>
      <c r="DZ87" s="160"/>
      <c r="EA87" s="160"/>
      <c r="EB87" s="160"/>
      <c r="EC87" s="160"/>
      <c r="ED87" s="160"/>
      <c r="EE87" s="160"/>
      <c r="EF87" s="160"/>
      <c r="EG87" s="160"/>
      <c r="EH87" s="160"/>
      <c r="EI87" s="160"/>
      <c r="EJ87" s="160"/>
      <c r="EK87" s="160"/>
      <c r="EL87" s="160"/>
      <c r="EM87" s="160"/>
      <c r="EN87" s="160"/>
      <c r="EO87" s="160"/>
      <c r="EP87" s="160"/>
      <c r="EQ87" s="160"/>
      <c r="ER87" s="160"/>
      <c r="ES87" s="160"/>
      <c r="ET87" s="160"/>
      <c r="EU87" s="160"/>
      <c r="EV87" s="160"/>
      <c r="EW87" s="160"/>
      <c r="EX87" s="160"/>
      <c r="EY87" s="160"/>
      <c r="EZ87" s="160"/>
      <c r="FA87" s="160"/>
      <c r="FB87" s="160"/>
      <c r="FC87" s="160"/>
      <c r="FD87" s="160"/>
      <c r="FE87" s="160"/>
      <c r="FF87" s="160"/>
      <c r="FG87" s="160"/>
      <c r="FH87" s="160"/>
      <c r="FI87" s="160"/>
      <c r="FJ87" s="160"/>
      <c r="FK87" s="160"/>
      <c r="FL87" s="160"/>
      <c r="FM87" s="160"/>
      <c r="FN87" s="160"/>
      <c r="FO87" s="160"/>
      <c r="FP87" s="160"/>
      <c r="FQ87" s="160"/>
      <c r="FR87" s="160"/>
      <c r="FS87" s="160"/>
      <c r="FT87" s="160"/>
      <c r="FU87" s="160"/>
      <c r="FV87" s="160"/>
      <c r="FW87" s="160"/>
      <c r="FX87" s="160"/>
      <c r="FY87" s="160"/>
      <c r="FZ87" s="160"/>
      <c r="GA87" s="160"/>
      <c r="GB87" s="160"/>
      <c r="GC87" s="160"/>
      <c r="GD87" s="160"/>
      <c r="GE87" s="160"/>
      <c r="GF87" s="160"/>
      <c r="GG87" s="160"/>
      <c r="GH87" s="160"/>
      <c r="GI87" s="160"/>
      <c r="GJ87" s="160"/>
      <c r="GK87" s="160"/>
      <c r="GL87" s="160"/>
      <c r="GM87" s="160"/>
      <c r="GN87" s="160"/>
      <c r="GO87" s="160"/>
      <c r="GP87" s="160"/>
      <c r="GQ87" s="160"/>
      <c r="GR87" s="160"/>
      <c r="GS87" s="160"/>
      <c r="GT87" s="160"/>
      <c r="GU87" s="160"/>
      <c r="GV87" s="160"/>
      <c r="GW87" s="160"/>
      <c r="GX87" s="160"/>
      <c r="GY87" s="160"/>
      <c r="GZ87" s="160"/>
      <c r="HA87" s="160"/>
      <c r="HB87" s="160"/>
      <c r="HC87" s="160"/>
      <c r="HD87" s="160"/>
      <c r="HE87" s="160"/>
      <c r="HF87" s="160"/>
      <c r="HG87" s="160"/>
      <c r="HH87" s="160"/>
      <c r="HI87" s="160"/>
      <c r="HJ87" s="160"/>
      <c r="HK87" s="160"/>
      <c r="HL87" s="160"/>
      <c r="HM87" s="160"/>
      <c r="HN87" s="160"/>
      <c r="HO87" s="160"/>
      <c r="HP87" s="160"/>
      <c r="HQ87" s="160"/>
      <c r="HR87" s="160"/>
    </row>
    <row r="88" s="174" customFormat="1" ht="24" customHeight="1" spans="1:226">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0"/>
      <c r="BR88" s="160"/>
      <c r="BS88" s="160"/>
      <c r="BT88" s="160"/>
      <c r="BU88" s="160"/>
      <c r="BV88" s="160"/>
      <c r="BW88" s="160"/>
      <c r="BX88" s="160"/>
      <c r="BY88" s="160"/>
      <c r="BZ88" s="160"/>
      <c r="CA88" s="160"/>
      <c r="CB88" s="160"/>
      <c r="CC88" s="160"/>
      <c r="CD88" s="160"/>
      <c r="CE88" s="160"/>
      <c r="CF88" s="160"/>
      <c r="CG88" s="160"/>
      <c r="CH88" s="160"/>
      <c r="CI88" s="160"/>
      <c r="CJ88" s="160"/>
      <c r="CK88" s="160"/>
      <c r="CL88" s="160"/>
      <c r="CM88" s="160"/>
      <c r="CN88" s="160"/>
      <c r="CO88" s="160"/>
      <c r="CP88" s="160"/>
      <c r="CQ88" s="160"/>
      <c r="CR88" s="160"/>
      <c r="CS88" s="160"/>
      <c r="CT88" s="160"/>
      <c r="CU88" s="160"/>
      <c r="CV88" s="160"/>
      <c r="CW88" s="160"/>
      <c r="CX88" s="160"/>
      <c r="CY88" s="160"/>
      <c r="CZ88" s="160"/>
      <c r="DA88" s="160"/>
      <c r="DB88" s="160"/>
      <c r="DC88" s="160"/>
      <c r="DD88" s="160"/>
      <c r="DE88" s="160"/>
      <c r="DF88" s="160"/>
      <c r="DG88" s="160"/>
      <c r="DH88" s="160"/>
      <c r="DI88" s="160"/>
      <c r="DJ88" s="160"/>
      <c r="DK88" s="160"/>
      <c r="DL88" s="160"/>
      <c r="DM88" s="160"/>
      <c r="DN88" s="160"/>
      <c r="DO88" s="160"/>
      <c r="DP88" s="160"/>
      <c r="DQ88" s="160"/>
      <c r="DR88" s="160"/>
      <c r="DS88" s="160"/>
      <c r="DT88" s="160"/>
      <c r="DU88" s="160"/>
      <c r="DV88" s="160"/>
      <c r="DW88" s="160"/>
      <c r="DX88" s="160"/>
      <c r="DY88" s="160"/>
      <c r="DZ88" s="160"/>
      <c r="EA88" s="160"/>
      <c r="EB88" s="160"/>
      <c r="EC88" s="160"/>
      <c r="ED88" s="160"/>
      <c r="EE88" s="160"/>
      <c r="EF88" s="160"/>
      <c r="EG88" s="160"/>
      <c r="EH88" s="160"/>
      <c r="EI88" s="160"/>
      <c r="EJ88" s="160"/>
      <c r="EK88" s="160"/>
      <c r="EL88" s="160"/>
      <c r="EM88" s="160"/>
      <c r="EN88" s="160"/>
      <c r="EO88" s="160"/>
      <c r="EP88" s="160"/>
      <c r="EQ88" s="160"/>
      <c r="ER88" s="160"/>
      <c r="ES88" s="160"/>
      <c r="ET88" s="160"/>
      <c r="EU88" s="160"/>
      <c r="EV88" s="160"/>
      <c r="EW88" s="160"/>
      <c r="EX88" s="160"/>
      <c r="EY88" s="160"/>
      <c r="EZ88" s="160"/>
      <c r="FA88" s="160"/>
      <c r="FB88" s="160"/>
      <c r="FC88" s="160"/>
      <c r="FD88" s="160"/>
      <c r="FE88" s="160"/>
      <c r="FF88" s="160"/>
      <c r="FG88" s="160"/>
      <c r="FH88" s="160"/>
      <c r="FI88" s="160"/>
      <c r="FJ88" s="160"/>
      <c r="FK88" s="160"/>
      <c r="FL88" s="160"/>
      <c r="FM88" s="160"/>
      <c r="FN88" s="160"/>
      <c r="FO88" s="160"/>
      <c r="FP88" s="160"/>
      <c r="FQ88" s="160"/>
      <c r="FR88" s="160"/>
      <c r="FS88" s="160"/>
      <c r="FT88" s="160"/>
      <c r="FU88" s="160"/>
      <c r="FV88" s="160"/>
      <c r="FW88" s="160"/>
      <c r="FX88" s="160"/>
      <c r="FY88" s="160"/>
      <c r="FZ88" s="160"/>
      <c r="GA88" s="160"/>
      <c r="GB88" s="160"/>
      <c r="GC88" s="160"/>
      <c r="GD88" s="160"/>
      <c r="GE88" s="160"/>
      <c r="GF88" s="160"/>
      <c r="GG88" s="160"/>
      <c r="GH88" s="160"/>
      <c r="GI88" s="160"/>
      <c r="GJ88" s="160"/>
      <c r="GK88" s="160"/>
      <c r="GL88" s="160"/>
      <c r="GM88" s="160"/>
      <c r="GN88" s="160"/>
      <c r="GO88" s="160"/>
      <c r="GP88" s="160"/>
      <c r="GQ88" s="160"/>
      <c r="GR88" s="160"/>
      <c r="GS88" s="160"/>
      <c r="GT88" s="160"/>
      <c r="GU88" s="160"/>
      <c r="GV88" s="160"/>
      <c r="GW88" s="160"/>
      <c r="GX88" s="160"/>
      <c r="GY88" s="160"/>
      <c r="GZ88" s="160"/>
      <c r="HA88" s="160"/>
      <c r="HB88" s="160"/>
      <c r="HC88" s="160"/>
      <c r="HD88" s="160"/>
      <c r="HE88" s="160"/>
      <c r="HF88" s="160"/>
      <c r="HG88" s="160"/>
      <c r="HH88" s="160"/>
      <c r="HI88" s="160"/>
      <c r="HJ88" s="160"/>
      <c r="HK88" s="160"/>
      <c r="HL88" s="160"/>
      <c r="HM88" s="160"/>
      <c r="HN88" s="160"/>
      <c r="HO88" s="160"/>
      <c r="HP88" s="160"/>
      <c r="HQ88" s="160"/>
      <c r="HR88" s="160"/>
    </row>
    <row r="89" s="174" customFormat="1" ht="24" customHeight="1" spans="1:226">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160"/>
      <c r="BZ89" s="160"/>
      <c r="CA89" s="160"/>
      <c r="CB89" s="160"/>
      <c r="CC89" s="160"/>
      <c r="CD89" s="160"/>
      <c r="CE89" s="160"/>
      <c r="CF89" s="160"/>
      <c r="CG89" s="160"/>
      <c r="CH89" s="160"/>
      <c r="CI89" s="160"/>
      <c r="CJ89" s="160"/>
      <c r="CK89" s="160"/>
      <c r="CL89" s="160"/>
      <c r="CM89" s="160"/>
      <c r="CN89" s="160"/>
      <c r="CO89" s="160"/>
      <c r="CP89" s="160"/>
      <c r="CQ89" s="160"/>
      <c r="CR89" s="160"/>
      <c r="CS89" s="160"/>
      <c r="CT89" s="160"/>
      <c r="CU89" s="160"/>
      <c r="CV89" s="160"/>
      <c r="CW89" s="160"/>
      <c r="CX89" s="160"/>
      <c r="CY89" s="160"/>
      <c r="CZ89" s="160"/>
      <c r="DA89" s="160"/>
      <c r="DB89" s="160"/>
      <c r="DC89" s="160"/>
      <c r="DD89" s="160"/>
      <c r="DE89" s="160"/>
      <c r="DF89" s="160"/>
      <c r="DG89" s="160"/>
      <c r="DH89" s="160"/>
      <c r="DI89" s="160"/>
      <c r="DJ89" s="160"/>
      <c r="DK89" s="160"/>
      <c r="DL89" s="160"/>
      <c r="DM89" s="160"/>
      <c r="DN89" s="160"/>
      <c r="DO89" s="160"/>
      <c r="DP89" s="160"/>
      <c r="DQ89" s="160"/>
      <c r="DR89" s="160"/>
      <c r="DS89" s="160"/>
      <c r="DT89" s="160"/>
      <c r="DU89" s="160"/>
      <c r="DV89" s="160"/>
      <c r="DW89" s="160"/>
      <c r="DX89" s="160"/>
      <c r="DY89" s="160"/>
      <c r="DZ89" s="160"/>
      <c r="EA89" s="160"/>
      <c r="EB89" s="160"/>
      <c r="EC89" s="160"/>
      <c r="ED89" s="160"/>
      <c r="EE89" s="160"/>
      <c r="EF89" s="160"/>
      <c r="EG89" s="160"/>
      <c r="EH89" s="160"/>
      <c r="EI89" s="160"/>
      <c r="EJ89" s="160"/>
      <c r="EK89" s="160"/>
      <c r="EL89" s="160"/>
      <c r="EM89" s="160"/>
      <c r="EN89" s="160"/>
      <c r="EO89" s="160"/>
      <c r="EP89" s="160"/>
      <c r="EQ89" s="160"/>
      <c r="ER89" s="160"/>
      <c r="ES89" s="160"/>
      <c r="ET89" s="160"/>
      <c r="EU89" s="160"/>
      <c r="EV89" s="160"/>
      <c r="EW89" s="160"/>
      <c r="EX89" s="160"/>
      <c r="EY89" s="160"/>
      <c r="EZ89" s="160"/>
      <c r="FA89" s="160"/>
      <c r="FB89" s="160"/>
      <c r="FC89" s="160"/>
      <c r="FD89" s="160"/>
      <c r="FE89" s="160"/>
      <c r="FF89" s="160"/>
      <c r="FG89" s="160"/>
      <c r="FH89" s="160"/>
      <c r="FI89" s="160"/>
      <c r="FJ89" s="160"/>
      <c r="FK89" s="160"/>
      <c r="FL89" s="160"/>
      <c r="FM89" s="160"/>
      <c r="FN89" s="160"/>
      <c r="FO89" s="160"/>
      <c r="FP89" s="160"/>
      <c r="FQ89" s="160"/>
      <c r="FR89" s="160"/>
      <c r="FS89" s="160"/>
      <c r="FT89" s="160"/>
      <c r="FU89" s="160"/>
      <c r="FV89" s="160"/>
      <c r="FW89" s="160"/>
      <c r="FX89" s="160"/>
      <c r="FY89" s="160"/>
      <c r="FZ89" s="160"/>
      <c r="GA89" s="160"/>
      <c r="GB89" s="160"/>
      <c r="GC89" s="160"/>
      <c r="GD89" s="160"/>
      <c r="GE89" s="160"/>
      <c r="GF89" s="160"/>
      <c r="GG89" s="160"/>
      <c r="GH89" s="160"/>
      <c r="GI89" s="160"/>
      <c r="GJ89" s="160"/>
      <c r="GK89" s="160"/>
      <c r="GL89" s="160"/>
      <c r="GM89" s="160"/>
      <c r="GN89" s="160"/>
      <c r="GO89" s="160"/>
      <c r="GP89" s="160"/>
      <c r="GQ89" s="160"/>
      <c r="GR89" s="160"/>
      <c r="GS89" s="160"/>
      <c r="GT89" s="160"/>
      <c r="GU89" s="160"/>
      <c r="GV89" s="160"/>
      <c r="GW89" s="160"/>
      <c r="GX89" s="160"/>
      <c r="GY89" s="160"/>
      <c r="GZ89" s="160"/>
      <c r="HA89" s="160"/>
      <c r="HB89" s="160"/>
      <c r="HC89" s="160"/>
      <c r="HD89" s="160"/>
      <c r="HE89" s="160"/>
      <c r="HF89" s="160"/>
      <c r="HG89" s="160"/>
      <c r="HH89" s="160"/>
      <c r="HI89" s="160"/>
      <c r="HJ89" s="160"/>
      <c r="HK89" s="160"/>
      <c r="HL89" s="160"/>
      <c r="HM89" s="160"/>
      <c r="HN89" s="160"/>
      <c r="HO89" s="160"/>
      <c r="HP89" s="160"/>
      <c r="HQ89" s="160"/>
      <c r="HR89" s="160"/>
    </row>
    <row r="90" s="174" customFormat="1" ht="24" customHeight="1" spans="1:226">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c r="BM90" s="160"/>
      <c r="BN90" s="160"/>
      <c r="BO90" s="160"/>
      <c r="BP90" s="160"/>
      <c r="BQ90" s="160"/>
      <c r="BR90" s="160"/>
      <c r="BS90" s="160"/>
      <c r="BT90" s="160"/>
      <c r="BU90" s="160"/>
      <c r="BV90" s="160"/>
      <c r="BW90" s="160"/>
      <c r="BX90" s="160"/>
      <c r="BY90" s="160"/>
      <c r="BZ90" s="160"/>
      <c r="CA90" s="160"/>
      <c r="CB90" s="160"/>
      <c r="CC90" s="160"/>
      <c r="CD90" s="160"/>
      <c r="CE90" s="160"/>
      <c r="CF90" s="160"/>
      <c r="CG90" s="160"/>
      <c r="CH90" s="160"/>
      <c r="CI90" s="160"/>
      <c r="CJ90" s="160"/>
      <c r="CK90" s="160"/>
      <c r="CL90" s="160"/>
      <c r="CM90" s="160"/>
      <c r="CN90" s="160"/>
      <c r="CO90" s="160"/>
      <c r="CP90" s="160"/>
      <c r="CQ90" s="160"/>
      <c r="CR90" s="160"/>
      <c r="CS90" s="160"/>
      <c r="CT90" s="160"/>
      <c r="CU90" s="160"/>
      <c r="CV90" s="160"/>
      <c r="CW90" s="160"/>
      <c r="CX90" s="160"/>
      <c r="CY90" s="160"/>
      <c r="CZ90" s="160"/>
      <c r="DA90" s="160"/>
      <c r="DB90" s="160"/>
      <c r="DC90" s="160"/>
      <c r="DD90" s="160"/>
      <c r="DE90" s="160"/>
      <c r="DF90" s="160"/>
      <c r="DG90" s="160"/>
      <c r="DH90" s="160"/>
      <c r="DI90" s="160"/>
      <c r="DJ90" s="160"/>
      <c r="DK90" s="160"/>
      <c r="DL90" s="160"/>
      <c r="DM90" s="160"/>
      <c r="DN90" s="160"/>
      <c r="DO90" s="160"/>
      <c r="DP90" s="160"/>
      <c r="DQ90" s="160"/>
      <c r="DR90" s="160"/>
      <c r="DS90" s="160"/>
      <c r="DT90" s="160"/>
      <c r="DU90" s="160"/>
      <c r="DV90" s="160"/>
      <c r="DW90" s="160"/>
      <c r="DX90" s="160"/>
      <c r="DY90" s="160"/>
      <c r="DZ90" s="160"/>
      <c r="EA90" s="160"/>
      <c r="EB90" s="160"/>
      <c r="EC90" s="160"/>
      <c r="ED90" s="160"/>
      <c r="EE90" s="160"/>
      <c r="EF90" s="160"/>
      <c r="EG90" s="160"/>
      <c r="EH90" s="160"/>
      <c r="EI90" s="160"/>
      <c r="EJ90" s="160"/>
      <c r="EK90" s="160"/>
      <c r="EL90" s="160"/>
      <c r="EM90" s="160"/>
      <c r="EN90" s="160"/>
      <c r="EO90" s="160"/>
      <c r="EP90" s="160"/>
      <c r="EQ90" s="160"/>
      <c r="ER90" s="160"/>
      <c r="ES90" s="160"/>
      <c r="ET90" s="160"/>
      <c r="EU90" s="160"/>
      <c r="EV90" s="160"/>
      <c r="EW90" s="160"/>
      <c r="EX90" s="160"/>
      <c r="EY90" s="160"/>
      <c r="EZ90" s="160"/>
      <c r="FA90" s="160"/>
      <c r="FB90" s="160"/>
      <c r="FC90" s="160"/>
      <c r="FD90" s="160"/>
      <c r="FE90" s="160"/>
      <c r="FF90" s="160"/>
      <c r="FG90" s="160"/>
      <c r="FH90" s="160"/>
      <c r="FI90" s="160"/>
      <c r="FJ90" s="160"/>
      <c r="FK90" s="160"/>
      <c r="FL90" s="160"/>
      <c r="FM90" s="160"/>
      <c r="FN90" s="160"/>
      <c r="FO90" s="160"/>
      <c r="FP90" s="160"/>
      <c r="FQ90" s="160"/>
      <c r="FR90" s="160"/>
      <c r="FS90" s="160"/>
      <c r="FT90" s="160"/>
      <c r="FU90" s="160"/>
      <c r="FV90" s="160"/>
      <c r="FW90" s="160"/>
      <c r="FX90" s="160"/>
      <c r="FY90" s="160"/>
      <c r="FZ90" s="160"/>
      <c r="GA90" s="160"/>
      <c r="GB90" s="160"/>
      <c r="GC90" s="160"/>
      <c r="GD90" s="160"/>
      <c r="GE90" s="160"/>
      <c r="GF90" s="160"/>
      <c r="GG90" s="160"/>
      <c r="GH90" s="160"/>
      <c r="GI90" s="160"/>
      <c r="GJ90" s="160"/>
      <c r="GK90" s="160"/>
      <c r="GL90" s="160"/>
      <c r="GM90" s="160"/>
      <c r="GN90" s="160"/>
      <c r="GO90" s="160"/>
      <c r="GP90" s="160"/>
      <c r="GQ90" s="160"/>
      <c r="GR90" s="160"/>
      <c r="GS90" s="160"/>
      <c r="GT90" s="160"/>
      <c r="GU90" s="160"/>
      <c r="GV90" s="160"/>
      <c r="GW90" s="160"/>
      <c r="GX90" s="160"/>
      <c r="GY90" s="160"/>
      <c r="GZ90" s="160"/>
      <c r="HA90" s="160"/>
      <c r="HB90" s="160"/>
      <c r="HC90" s="160"/>
      <c r="HD90" s="160"/>
      <c r="HE90" s="160"/>
      <c r="HF90" s="160"/>
      <c r="HG90" s="160"/>
      <c r="HH90" s="160"/>
      <c r="HI90" s="160"/>
      <c r="HJ90" s="160"/>
      <c r="HK90" s="160"/>
      <c r="HL90" s="160"/>
      <c r="HM90" s="160"/>
      <c r="HN90" s="160"/>
      <c r="HO90" s="160"/>
      <c r="HP90" s="160"/>
      <c r="HQ90" s="160"/>
      <c r="HR90" s="160"/>
    </row>
    <row r="91" s="174" customFormat="1" ht="24" customHeight="1" spans="1:226">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60"/>
      <c r="BM91" s="160"/>
      <c r="BN91" s="160"/>
      <c r="BO91" s="160"/>
      <c r="BP91" s="160"/>
      <c r="BQ91" s="160"/>
      <c r="BR91" s="160"/>
      <c r="BS91" s="160"/>
      <c r="BT91" s="160"/>
      <c r="BU91" s="160"/>
      <c r="BV91" s="160"/>
      <c r="BW91" s="160"/>
      <c r="BX91" s="160"/>
      <c r="BY91" s="160"/>
      <c r="BZ91" s="160"/>
      <c r="CA91" s="160"/>
      <c r="CB91" s="160"/>
      <c r="CC91" s="160"/>
      <c r="CD91" s="160"/>
      <c r="CE91" s="160"/>
      <c r="CF91" s="160"/>
      <c r="CG91" s="160"/>
      <c r="CH91" s="160"/>
      <c r="CI91" s="160"/>
      <c r="CJ91" s="160"/>
      <c r="CK91" s="160"/>
      <c r="CL91" s="160"/>
      <c r="CM91" s="160"/>
      <c r="CN91" s="160"/>
      <c r="CO91" s="160"/>
      <c r="CP91" s="160"/>
      <c r="CQ91" s="160"/>
      <c r="CR91" s="160"/>
      <c r="CS91" s="160"/>
      <c r="CT91" s="160"/>
      <c r="CU91" s="160"/>
      <c r="CV91" s="160"/>
      <c r="CW91" s="160"/>
      <c r="CX91" s="160"/>
      <c r="CY91" s="160"/>
      <c r="CZ91" s="160"/>
      <c r="DA91" s="160"/>
      <c r="DB91" s="160"/>
      <c r="DC91" s="160"/>
      <c r="DD91" s="160"/>
      <c r="DE91" s="160"/>
      <c r="DF91" s="160"/>
      <c r="DG91" s="160"/>
      <c r="DH91" s="160"/>
      <c r="DI91" s="160"/>
      <c r="DJ91" s="160"/>
      <c r="DK91" s="160"/>
      <c r="DL91" s="160"/>
      <c r="DM91" s="160"/>
      <c r="DN91" s="160"/>
      <c r="DO91" s="160"/>
      <c r="DP91" s="160"/>
      <c r="DQ91" s="160"/>
      <c r="DR91" s="160"/>
      <c r="DS91" s="160"/>
      <c r="DT91" s="160"/>
      <c r="DU91" s="160"/>
      <c r="DV91" s="160"/>
      <c r="DW91" s="160"/>
      <c r="DX91" s="160"/>
      <c r="DY91" s="160"/>
      <c r="DZ91" s="160"/>
      <c r="EA91" s="160"/>
      <c r="EB91" s="160"/>
      <c r="EC91" s="160"/>
      <c r="ED91" s="160"/>
      <c r="EE91" s="160"/>
      <c r="EF91" s="160"/>
      <c r="EG91" s="160"/>
      <c r="EH91" s="160"/>
      <c r="EI91" s="160"/>
      <c r="EJ91" s="160"/>
      <c r="EK91" s="160"/>
      <c r="EL91" s="160"/>
      <c r="EM91" s="160"/>
      <c r="EN91" s="160"/>
      <c r="EO91" s="160"/>
      <c r="EP91" s="160"/>
      <c r="EQ91" s="160"/>
      <c r="ER91" s="160"/>
      <c r="ES91" s="160"/>
      <c r="ET91" s="160"/>
      <c r="EU91" s="160"/>
      <c r="EV91" s="160"/>
      <c r="EW91" s="160"/>
      <c r="EX91" s="160"/>
      <c r="EY91" s="160"/>
      <c r="EZ91" s="160"/>
      <c r="FA91" s="160"/>
      <c r="FB91" s="160"/>
      <c r="FC91" s="160"/>
      <c r="FD91" s="160"/>
      <c r="FE91" s="160"/>
      <c r="FF91" s="160"/>
      <c r="FG91" s="160"/>
      <c r="FH91" s="160"/>
      <c r="FI91" s="160"/>
      <c r="FJ91" s="160"/>
      <c r="FK91" s="160"/>
      <c r="FL91" s="160"/>
      <c r="FM91" s="160"/>
      <c r="FN91" s="160"/>
      <c r="FO91" s="160"/>
      <c r="FP91" s="160"/>
      <c r="FQ91" s="160"/>
      <c r="FR91" s="160"/>
      <c r="FS91" s="160"/>
      <c r="FT91" s="160"/>
      <c r="FU91" s="160"/>
      <c r="FV91" s="160"/>
      <c r="FW91" s="160"/>
      <c r="FX91" s="160"/>
      <c r="FY91" s="160"/>
      <c r="FZ91" s="160"/>
      <c r="GA91" s="160"/>
      <c r="GB91" s="160"/>
      <c r="GC91" s="160"/>
      <c r="GD91" s="160"/>
      <c r="GE91" s="160"/>
      <c r="GF91" s="160"/>
      <c r="GG91" s="160"/>
      <c r="GH91" s="160"/>
      <c r="GI91" s="160"/>
      <c r="GJ91" s="160"/>
      <c r="GK91" s="160"/>
      <c r="GL91" s="160"/>
      <c r="GM91" s="160"/>
      <c r="GN91" s="160"/>
      <c r="GO91" s="160"/>
      <c r="GP91" s="160"/>
      <c r="GQ91" s="160"/>
      <c r="GR91" s="160"/>
      <c r="GS91" s="160"/>
      <c r="GT91" s="160"/>
      <c r="GU91" s="160"/>
      <c r="GV91" s="160"/>
      <c r="GW91" s="160"/>
      <c r="GX91" s="160"/>
      <c r="GY91" s="160"/>
      <c r="GZ91" s="160"/>
      <c r="HA91" s="160"/>
      <c r="HB91" s="160"/>
      <c r="HC91" s="160"/>
      <c r="HD91" s="160"/>
      <c r="HE91" s="160"/>
      <c r="HF91" s="160"/>
      <c r="HG91" s="160"/>
      <c r="HH91" s="160"/>
      <c r="HI91" s="160"/>
      <c r="HJ91" s="160"/>
      <c r="HK91" s="160"/>
      <c r="HL91" s="160"/>
      <c r="HM91" s="160"/>
      <c r="HN91" s="160"/>
      <c r="HO91" s="160"/>
      <c r="HP91" s="160"/>
      <c r="HQ91" s="160"/>
      <c r="HR91" s="160"/>
    </row>
    <row r="92" s="174" customFormat="1" ht="24" customHeight="1" spans="1:226">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0"/>
      <c r="BR92" s="160"/>
      <c r="BS92" s="160"/>
      <c r="BT92" s="160"/>
      <c r="BU92" s="160"/>
      <c r="BV92" s="160"/>
      <c r="BW92" s="160"/>
      <c r="BX92" s="160"/>
      <c r="BY92" s="160"/>
      <c r="BZ92" s="160"/>
      <c r="CA92" s="160"/>
      <c r="CB92" s="160"/>
      <c r="CC92" s="160"/>
      <c r="CD92" s="160"/>
      <c r="CE92" s="160"/>
      <c r="CF92" s="160"/>
      <c r="CG92" s="160"/>
      <c r="CH92" s="160"/>
      <c r="CI92" s="160"/>
      <c r="CJ92" s="160"/>
      <c r="CK92" s="160"/>
      <c r="CL92" s="160"/>
      <c r="CM92" s="160"/>
      <c r="CN92" s="160"/>
      <c r="CO92" s="160"/>
      <c r="CP92" s="160"/>
      <c r="CQ92" s="160"/>
      <c r="CR92" s="160"/>
      <c r="CS92" s="160"/>
      <c r="CT92" s="160"/>
      <c r="CU92" s="160"/>
      <c r="CV92" s="160"/>
      <c r="CW92" s="160"/>
      <c r="CX92" s="160"/>
      <c r="CY92" s="160"/>
      <c r="CZ92" s="160"/>
      <c r="DA92" s="160"/>
      <c r="DB92" s="160"/>
      <c r="DC92" s="160"/>
      <c r="DD92" s="160"/>
      <c r="DE92" s="160"/>
      <c r="DF92" s="160"/>
      <c r="DG92" s="160"/>
      <c r="DH92" s="160"/>
      <c r="DI92" s="160"/>
      <c r="DJ92" s="160"/>
      <c r="DK92" s="160"/>
      <c r="DL92" s="160"/>
      <c r="DM92" s="160"/>
      <c r="DN92" s="160"/>
      <c r="DO92" s="160"/>
      <c r="DP92" s="160"/>
      <c r="DQ92" s="160"/>
      <c r="DR92" s="160"/>
      <c r="DS92" s="160"/>
      <c r="DT92" s="160"/>
      <c r="DU92" s="160"/>
      <c r="DV92" s="160"/>
      <c r="DW92" s="160"/>
      <c r="DX92" s="160"/>
      <c r="DY92" s="160"/>
      <c r="DZ92" s="160"/>
      <c r="EA92" s="160"/>
      <c r="EB92" s="160"/>
      <c r="EC92" s="160"/>
      <c r="ED92" s="160"/>
      <c r="EE92" s="160"/>
      <c r="EF92" s="160"/>
      <c r="EG92" s="160"/>
      <c r="EH92" s="160"/>
      <c r="EI92" s="160"/>
      <c r="EJ92" s="160"/>
      <c r="EK92" s="160"/>
      <c r="EL92" s="160"/>
      <c r="EM92" s="160"/>
      <c r="EN92" s="160"/>
      <c r="EO92" s="160"/>
      <c r="EP92" s="160"/>
      <c r="EQ92" s="160"/>
      <c r="ER92" s="160"/>
      <c r="ES92" s="160"/>
      <c r="ET92" s="160"/>
      <c r="EU92" s="160"/>
      <c r="EV92" s="160"/>
      <c r="EW92" s="160"/>
      <c r="EX92" s="160"/>
      <c r="EY92" s="160"/>
      <c r="EZ92" s="160"/>
      <c r="FA92" s="160"/>
      <c r="FB92" s="160"/>
      <c r="FC92" s="160"/>
      <c r="FD92" s="160"/>
      <c r="FE92" s="160"/>
      <c r="FF92" s="160"/>
      <c r="FG92" s="160"/>
      <c r="FH92" s="160"/>
      <c r="FI92" s="160"/>
      <c r="FJ92" s="160"/>
      <c r="FK92" s="160"/>
      <c r="FL92" s="160"/>
      <c r="FM92" s="160"/>
      <c r="FN92" s="160"/>
      <c r="FO92" s="160"/>
      <c r="FP92" s="160"/>
      <c r="FQ92" s="160"/>
      <c r="FR92" s="160"/>
      <c r="FS92" s="160"/>
      <c r="FT92" s="160"/>
      <c r="FU92" s="160"/>
      <c r="FV92" s="160"/>
      <c r="FW92" s="160"/>
      <c r="FX92" s="160"/>
      <c r="FY92" s="160"/>
      <c r="FZ92" s="160"/>
      <c r="GA92" s="160"/>
      <c r="GB92" s="160"/>
      <c r="GC92" s="160"/>
      <c r="GD92" s="160"/>
      <c r="GE92" s="160"/>
      <c r="GF92" s="160"/>
      <c r="GG92" s="160"/>
      <c r="GH92" s="160"/>
      <c r="GI92" s="160"/>
      <c r="GJ92" s="160"/>
      <c r="GK92" s="160"/>
      <c r="GL92" s="160"/>
      <c r="GM92" s="160"/>
      <c r="GN92" s="160"/>
      <c r="GO92" s="160"/>
      <c r="GP92" s="160"/>
      <c r="GQ92" s="160"/>
      <c r="GR92" s="160"/>
      <c r="GS92" s="160"/>
      <c r="GT92" s="160"/>
      <c r="GU92" s="160"/>
      <c r="GV92" s="160"/>
      <c r="GW92" s="160"/>
      <c r="GX92" s="160"/>
      <c r="GY92" s="160"/>
      <c r="GZ92" s="160"/>
      <c r="HA92" s="160"/>
      <c r="HB92" s="160"/>
      <c r="HC92" s="160"/>
      <c r="HD92" s="160"/>
      <c r="HE92" s="160"/>
      <c r="HF92" s="160"/>
      <c r="HG92" s="160"/>
      <c r="HH92" s="160"/>
      <c r="HI92" s="160"/>
      <c r="HJ92" s="160"/>
      <c r="HK92" s="160"/>
      <c r="HL92" s="160"/>
      <c r="HM92" s="160"/>
      <c r="HN92" s="160"/>
      <c r="HO92" s="160"/>
      <c r="HP92" s="160"/>
      <c r="HQ92" s="160"/>
      <c r="HR92" s="160"/>
    </row>
    <row r="93" s="174" customFormat="1" ht="24" customHeight="1" spans="1:226">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0"/>
      <c r="BR93" s="160"/>
      <c r="BS93" s="160"/>
      <c r="BT93" s="160"/>
      <c r="BU93" s="160"/>
      <c r="BV93" s="160"/>
      <c r="BW93" s="160"/>
      <c r="BX93" s="160"/>
      <c r="BY93" s="160"/>
      <c r="BZ93" s="160"/>
      <c r="CA93" s="160"/>
      <c r="CB93" s="160"/>
      <c r="CC93" s="160"/>
      <c r="CD93" s="160"/>
      <c r="CE93" s="160"/>
      <c r="CF93" s="160"/>
      <c r="CG93" s="160"/>
      <c r="CH93" s="160"/>
      <c r="CI93" s="160"/>
      <c r="CJ93" s="160"/>
      <c r="CK93" s="160"/>
      <c r="CL93" s="160"/>
      <c r="CM93" s="160"/>
      <c r="CN93" s="160"/>
      <c r="CO93" s="160"/>
      <c r="CP93" s="160"/>
      <c r="CQ93" s="160"/>
      <c r="CR93" s="160"/>
      <c r="CS93" s="160"/>
      <c r="CT93" s="160"/>
      <c r="CU93" s="160"/>
      <c r="CV93" s="160"/>
      <c r="CW93" s="160"/>
      <c r="CX93" s="160"/>
      <c r="CY93" s="160"/>
      <c r="CZ93" s="160"/>
      <c r="DA93" s="160"/>
      <c r="DB93" s="160"/>
      <c r="DC93" s="160"/>
      <c r="DD93" s="160"/>
      <c r="DE93" s="160"/>
      <c r="DF93" s="160"/>
      <c r="DG93" s="160"/>
      <c r="DH93" s="160"/>
      <c r="DI93" s="160"/>
      <c r="DJ93" s="160"/>
      <c r="DK93" s="160"/>
      <c r="DL93" s="160"/>
      <c r="DM93" s="160"/>
      <c r="DN93" s="160"/>
      <c r="DO93" s="160"/>
      <c r="DP93" s="160"/>
      <c r="DQ93" s="160"/>
      <c r="DR93" s="160"/>
      <c r="DS93" s="160"/>
      <c r="DT93" s="160"/>
      <c r="DU93" s="160"/>
      <c r="DV93" s="160"/>
      <c r="DW93" s="160"/>
      <c r="DX93" s="160"/>
      <c r="DY93" s="160"/>
      <c r="DZ93" s="160"/>
      <c r="EA93" s="160"/>
      <c r="EB93" s="160"/>
      <c r="EC93" s="160"/>
      <c r="ED93" s="160"/>
      <c r="EE93" s="160"/>
      <c r="EF93" s="160"/>
      <c r="EG93" s="160"/>
      <c r="EH93" s="160"/>
      <c r="EI93" s="160"/>
      <c r="EJ93" s="160"/>
      <c r="EK93" s="160"/>
      <c r="EL93" s="160"/>
      <c r="EM93" s="160"/>
      <c r="EN93" s="160"/>
      <c r="EO93" s="160"/>
      <c r="EP93" s="160"/>
      <c r="EQ93" s="160"/>
      <c r="ER93" s="160"/>
      <c r="ES93" s="160"/>
      <c r="ET93" s="160"/>
      <c r="EU93" s="160"/>
      <c r="EV93" s="160"/>
      <c r="EW93" s="160"/>
      <c r="EX93" s="160"/>
      <c r="EY93" s="160"/>
      <c r="EZ93" s="160"/>
      <c r="FA93" s="160"/>
      <c r="FB93" s="160"/>
      <c r="FC93" s="160"/>
      <c r="FD93" s="160"/>
      <c r="FE93" s="160"/>
      <c r="FF93" s="160"/>
      <c r="FG93" s="160"/>
      <c r="FH93" s="160"/>
      <c r="FI93" s="160"/>
      <c r="FJ93" s="160"/>
      <c r="FK93" s="160"/>
      <c r="FL93" s="160"/>
      <c r="FM93" s="160"/>
      <c r="FN93" s="160"/>
      <c r="FO93" s="160"/>
      <c r="FP93" s="160"/>
      <c r="FQ93" s="160"/>
      <c r="FR93" s="160"/>
      <c r="FS93" s="160"/>
      <c r="FT93" s="160"/>
      <c r="FU93" s="160"/>
      <c r="FV93" s="160"/>
      <c r="FW93" s="160"/>
      <c r="FX93" s="160"/>
      <c r="FY93" s="160"/>
      <c r="FZ93" s="160"/>
      <c r="GA93" s="160"/>
      <c r="GB93" s="160"/>
      <c r="GC93" s="160"/>
      <c r="GD93" s="160"/>
      <c r="GE93" s="160"/>
      <c r="GF93" s="160"/>
      <c r="GG93" s="160"/>
      <c r="GH93" s="160"/>
      <c r="GI93" s="160"/>
      <c r="GJ93" s="160"/>
      <c r="GK93" s="160"/>
      <c r="GL93" s="160"/>
      <c r="GM93" s="160"/>
      <c r="GN93" s="160"/>
      <c r="GO93" s="160"/>
      <c r="GP93" s="160"/>
      <c r="GQ93" s="160"/>
      <c r="GR93" s="160"/>
      <c r="GS93" s="160"/>
      <c r="GT93" s="160"/>
      <c r="GU93" s="160"/>
      <c r="GV93" s="160"/>
      <c r="GW93" s="160"/>
      <c r="GX93" s="160"/>
      <c r="GY93" s="160"/>
      <c r="GZ93" s="160"/>
      <c r="HA93" s="160"/>
      <c r="HB93" s="160"/>
      <c r="HC93" s="160"/>
      <c r="HD93" s="160"/>
      <c r="HE93" s="160"/>
      <c r="HF93" s="160"/>
      <c r="HG93" s="160"/>
      <c r="HH93" s="160"/>
      <c r="HI93" s="160"/>
      <c r="HJ93" s="160"/>
      <c r="HK93" s="160"/>
      <c r="HL93" s="160"/>
      <c r="HM93" s="160"/>
      <c r="HN93" s="160"/>
      <c r="HO93" s="160"/>
      <c r="HP93" s="160"/>
      <c r="HQ93" s="160"/>
      <c r="HR93" s="160"/>
    </row>
    <row r="94" s="174" customFormat="1" ht="24" customHeight="1" spans="1:226">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0"/>
      <c r="CA94" s="160"/>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60"/>
      <c r="DH94" s="160"/>
      <c r="DI94" s="160"/>
      <c r="DJ94" s="160"/>
      <c r="DK94" s="160"/>
      <c r="DL94" s="160"/>
      <c r="DM94" s="160"/>
      <c r="DN94" s="160"/>
      <c r="DO94" s="160"/>
      <c r="DP94" s="160"/>
      <c r="DQ94" s="160"/>
      <c r="DR94" s="160"/>
      <c r="DS94" s="160"/>
      <c r="DT94" s="160"/>
      <c r="DU94" s="160"/>
      <c r="DV94" s="160"/>
      <c r="DW94" s="160"/>
      <c r="DX94" s="160"/>
      <c r="DY94" s="160"/>
      <c r="DZ94" s="160"/>
      <c r="EA94" s="160"/>
      <c r="EB94" s="160"/>
      <c r="EC94" s="160"/>
      <c r="ED94" s="160"/>
      <c r="EE94" s="160"/>
      <c r="EF94" s="160"/>
      <c r="EG94" s="160"/>
      <c r="EH94" s="160"/>
      <c r="EI94" s="160"/>
      <c r="EJ94" s="160"/>
      <c r="EK94" s="160"/>
      <c r="EL94" s="160"/>
      <c r="EM94" s="160"/>
      <c r="EN94" s="160"/>
      <c r="EO94" s="160"/>
      <c r="EP94" s="160"/>
      <c r="EQ94" s="160"/>
      <c r="ER94" s="160"/>
      <c r="ES94" s="160"/>
      <c r="ET94" s="160"/>
      <c r="EU94" s="160"/>
      <c r="EV94" s="160"/>
      <c r="EW94" s="160"/>
      <c r="EX94" s="160"/>
      <c r="EY94" s="160"/>
      <c r="EZ94" s="160"/>
      <c r="FA94" s="160"/>
      <c r="FB94" s="160"/>
      <c r="FC94" s="160"/>
      <c r="FD94" s="160"/>
      <c r="FE94" s="160"/>
      <c r="FF94" s="160"/>
      <c r="FG94" s="160"/>
      <c r="FH94" s="160"/>
      <c r="FI94" s="160"/>
      <c r="FJ94" s="160"/>
      <c r="FK94" s="160"/>
      <c r="FL94" s="160"/>
      <c r="FM94" s="160"/>
      <c r="FN94" s="160"/>
      <c r="FO94" s="160"/>
      <c r="FP94" s="160"/>
      <c r="FQ94" s="160"/>
      <c r="FR94" s="160"/>
      <c r="FS94" s="160"/>
      <c r="FT94" s="160"/>
      <c r="FU94" s="160"/>
      <c r="FV94" s="160"/>
      <c r="FW94" s="160"/>
      <c r="FX94" s="160"/>
      <c r="FY94" s="160"/>
      <c r="FZ94" s="160"/>
      <c r="GA94" s="160"/>
      <c r="GB94" s="160"/>
      <c r="GC94" s="160"/>
      <c r="GD94" s="160"/>
      <c r="GE94" s="160"/>
      <c r="GF94" s="160"/>
      <c r="GG94" s="160"/>
      <c r="GH94" s="160"/>
      <c r="GI94" s="160"/>
      <c r="GJ94" s="160"/>
      <c r="GK94" s="160"/>
      <c r="GL94" s="160"/>
      <c r="GM94" s="160"/>
      <c r="GN94" s="160"/>
      <c r="GO94" s="160"/>
      <c r="GP94" s="160"/>
      <c r="GQ94" s="160"/>
      <c r="GR94" s="160"/>
      <c r="GS94" s="160"/>
      <c r="GT94" s="160"/>
      <c r="GU94" s="160"/>
      <c r="GV94" s="160"/>
      <c r="GW94" s="160"/>
      <c r="GX94" s="160"/>
      <c r="GY94" s="160"/>
      <c r="GZ94" s="160"/>
      <c r="HA94" s="160"/>
      <c r="HB94" s="160"/>
      <c r="HC94" s="160"/>
      <c r="HD94" s="160"/>
      <c r="HE94" s="160"/>
      <c r="HF94" s="160"/>
      <c r="HG94" s="160"/>
      <c r="HH94" s="160"/>
      <c r="HI94" s="160"/>
      <c r="HJ94" s="160"/>
      <c r="HK94" s="160"/>
      <c r="HL94" s="160"/>
      <c r="HM94" s="160"/>
      <c r="HN94" s="160"/>
      <c r="HO94" s="160"/>
      <c r="HP94" s="160"/>
      <c r="HQ94" s="160"/>
      <c r="HR94" s="160"/>
    </row>
    <row r="95" s="174" customFormat="1" ht="24" customHeight="1" spans="1:226">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c r="EF95" s="160"/>
      <c r="EG95" s="160"/>
      <c r="EH95" s="160"/>
      <c r="EI95" s="160"/>
      <c r="EJ95" s="160"/>
      <c r="EK95" s="160"/>
      <c r="EL95" s="160"/>
      <c r="EM95" s="160"/>
      <c r="EN95" s="160"/>
      <c r="EO95" s="160"/>
      <c r="EP95" s="160"/>
      <c r="EQ95" s="160"/>
      <c r="ER95" s="160"/>
      <c r="ES95" s="160"/>
      <c r="ET95" s="160"/>
      <c r="EU95" s="160"/>
      <c r="EV95" s="160"/>
      <c r="EW95" s="160"/>
      <c r="EX95" s="160"/>
      <c r="EY95" s="160"/>
      <c r="EZ95" s="160"/>
      <c r="FA95" s="160"/>
      <c r="FB95" s="160"/>
      <c r="FC95" s="160"/>
      <c r="FD95" s="160"/>
      <c r="FE95" s="160"/>
      <c r="FF95" s="160"/>
      <c r="FG95" s="160"/>
      <c r="FH95" s="160"/>
      <c r="FI95" s="160"/>
      <c r="FJ95" s="160"/>
      <c r="FK95" s="160"/>
      <c r="FL95" s="160"/>
      <c r="FM95" s="160"/>
      <c r="FN95" s="160"/>
      <c r="FO95" s="160"/>
      <c r="FP95" s="160"/>
      <c r="FQ95" s="160"/>
      <c r="FR95" s="160"/>
      <c r="FS95" s="160"/>
      <c r="FT95" s="160"/>
      <c r="FU95" s="160"/>
      <c r="FV95" s="160"/>
      <c r="FW95" s="160"/>
      <c r="FX95" s="160"/>
      <c r="FY95" s="160"/>
      <c r="FZ95" s="160"/>
      <c r="GA95" s="160"/>
      <c r="GB95" s="160"/>
      <c r="GC95" s="160"/>
      <c r="GD95" s="160"/>
      <c r="GE95" s="160"/>
      <c r="GF95" s="160"/>
      <c r="GG95" s="160"/>
      <c r="GH95" s="160"/>
      <c r="GI95" s="160"/>
      <c r="GJ95" s="160"/>
      <c r="GK95" s="160"/>
      <c r="GL95" s="160"/>
      <c r="GM95" s="160"/>
      <c r="GN95" s="160"/>
      <c r="GO95" s="160"/>
      <c r="GP95" s="160"/>
      <c r="GQ95" s="160"/>
      <c r="GR95" s="160"/>
      <c r="GS95" s="160"/>
      <c r="GT95" s="160"/>
      <c r="GU95" s="160"/>
      <c r="GV95" s="160"/>
      <c r="GW95" s="160"/>
      <c r="GX95" s="160"/>
      <c r="GY95" s="160"/>
      <c r="GZ95" s="160"/>
      <c r="HA95" s="160"/>
      <c r="HB95" s="160"/>
      <c r="HC95" s="160"/>
      <c r="HD95" s="160"/>
      <c r="HE95" s="160"/>
      <c r="HF95" s="160"/>
      <c r="HG95" s="160"/>
      <c r="HH95" s="160"/>
      <c r="HI95" s="160"/>
      <c r="HJ95" s="160"/>
      <c r="HK95" s="160"/>
      <c r="HL95" s="160"/>
      <c r="HM95" s="160"/>
      <c r="HN95" s="160"/>
      <c r="HO95" s="160"/>
      <c r="HP95" s="160"/>
      <c r="HQ95" s="160"/>
      <c r="HR95" s="160"/>
    </row>
  </sheetData>
  <mergeCells count="2">
    <mergeCell ref="A2:B2"/>
    <mergeCell ref="A47:B47"/>
  </mergeCells>
  <pageMargins left="0.75" right="0.75" top="1" bottom="1"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topLeftCell="A31" workbookViewId="0">
      <selection activeCell="C49" sqref="C49"/>
    </sheetView>
  </sheetViews>
  <sheetFormatPr defaultColWidth="8.875" defaultRowHeight="14.25"/>
  <cols>
    <col min="1" max="1" width="56" style="160" customWidth="1"/>
    <col min="2" max="2" width="23.375" style="160" customWidth="1"/>
    <col min="3" max="9" width="9" style="160"/>
    <col min="10" max="232" width="8.875" style="160"/>
    <col min="233" max="16384" width="8.875" style="174"/>
  </cols>
  <sheetData>
    <row r="1" s="159" customFormat="1" ht="24" customHeight="1" spans="1:2">
      <c r="A1" s="161" t="s">
        <v>1814</v>
      </c>
      <c r="B1" s="162"/>
    </row>
    <row r="2" s="175" customFormat="1" ht="42" customHeight="1" spans="1:228">
      <c r="A2" s="178" t="s">
        <v>1815</v>
      </c>
      <c r="B2" s="178"/>
      <c r="HS2" s="187"/>
      <c r="HT2" s="187"/>
    </row>
    <row r="3" s="176" customFormat="1" ht="27" customHeight="1" spans="2:234">
      <c r="B3" s="179" t="s">
        <v>2</v>
      </c>
      <c r="HY3" s="179"/>
      <c r="HZ3" s="179"/>
    </row>
    <row r="4" s="177" customFormat="1" ht="30" customHeight="1" spans="1:234">
      <c r="A4" s="180" t="s">
        <v>1625</v>
      </c>
      <c r="B4" s="181" t="s">
        <v>4</v>
      </c>
      <c r="HY4" s="188"/>
      <c r="HZ4" s="188"/>
    </row>
    <row r="5" s="160" customFormat="1" ht="24" customHeight="1" spans="1:2">
      <c r="A5" s="182" t="s">
        <v>1757</v>
      </c>
      <c r="B5" s="183"/>
    </row>
    <row r="6" s="160" customFormat="1" ht="24" customHeight="1" spans="1:2">
      <c r="A6" s="40" t="s">
        <v>1758</v>
      </c>
      <c r="B6" s="184"/>
    </row>
    <row r="7" s="160" customFormat="1" ht="24" customHeight="1" spans="1:2">
      <c r="A7" s="40" t="s">
        <v>1759</v>
      </c>
      <c r="B7" s="184"/>
    </row>
    <row r="8" s="160" customFormat="1" ht="24" customHeight="1" spans="1:2">
      <c r="A8" s="40" t="s">
        <v>1760</v>
      </c>
      <c r="B8" s="184"/>
    </row>
    <row r="9" s="160" customFormat="1" ht="24" customHeight="1" spans="1:2">
      <c r="A9" s="40" t="s">
        <v>1761</v>
      </c>
      <c r="B9" s="184"/>
    </row>
    <row r="10" s="160" customFormat="1" ht="24" customHeight="1" spans="1:2">
      <c r="A10" s="182" t="s">
        <v>1762</v>
      </c>
      <c r="B10" s="183"/>
    </row>
    <row r="11" s="160" customFormat="1" ht="24" customHeight="1" spans="1:2">
      <c r="A11" s="40" t="s">
        <v>1763</v>
      </c>
      <c r="B11" s="184"/>
    </row>
    <row r="12" s="160" customFormat="1" ht="24" customHeight="1" spans="1:2">
      <c r="A12" s="40" t="s">
        <v>1764</v>
      </c>
      <c r="B12" s="184"/>
    </row>
    <row r="13" s="160" customFormat="1" ht="24" customHeight="1" spans="1:2">
      <c r="A13" s="40" t="s">
        <v>1760</v>
      </c>
      <c r="B13" s="184"/>
    </row>
    <row r="14" s="160" customFormat="1" ht="24" customHeight="1" spans="1:2">
      <c r="A14" s="40" t="s">
        <v>1765</v>
      </c>
      <c r="B14" s="184"/>
    </row>
    <row r="15" s="160" customFormat="1" ht="24" customHeight="1" spans="1:2">
      <c r="A15" s="40" t="s">
        <v>1766</v>
      </c>
      <c r="B15" s="184"/>
    </row>
    <row r="16" s="160" customFormat="1" ht="24" customHeight="1" spans="1:2">
      <c r="A16" s="40" t="s">
        <v>1767</v>
      </c>
      <c r="B16" s="184"/>
    </row>
    <row r="17" s="160" customFormat="1" ht="24" customHeight="1" spans="1:2">
      <c r="A17" s="40" t="s">
        <v>1768</v>
      </c>
      <c r="B17" s="184"/>
    </row>
    <row r="18" s="160" customFormat="1" ht="24" customHeight="1" spans="1:2">
      <c r="A18" s="40" t="s">
        <v>1769</v>
      </c>
      <c r="B18" s="184"/>
    </row>
    <row r="19" s="160" customFormat="1" ht="24" customHeight="1" spans="1:2">
      <c r="A19" s="182" t="s">
        <v>1770</v>
      </c>
      <c r="B19" s="183"/>
    </row>
    <row r="20" s="160" customFormat="1" ht="24" customHeight="1" spans="1:2">
      <c r="A20" s="40" t="s">
        <v>1771</v>
      </c>
      <c r="B20" s="184"/>
    </row>
    <row r="21" s="160" customFormat="1" ht="24" customHeight="1" spans="1:2">
      <c r="A21" s="40" t="s">
        <v>1772</v>
      </c>
      <c r="B21" s="184"/>
    </row>
    <row r="22" s="160" customFormat="1" ht="24" customHeight="1" spans="1:2">
      <c r="A22" s="40" t="s">
        <v>1773</v>
      </c>
      <c r="B22" s="184"/>
    </row>
    <row r="23" s="160" customFormat="1" ht="24" customHeight="1" spans="1:2">
      <c r="A23" s="182" t="s">
        <v>1774</v>
      </c>
      <c r="B23" s="183"/>
    </row>
    <row r="24" s="160" customFormat="1" ht="24" customHeight="1" spans="1:2">
      <c r="A24" s="40" t="s">
        <v>1775</v>
      </c>
      <c r="B24" s="184"/>
    </row>
    <row r="25" s="160" customFormat="1" ht="24" customHeight="1" spans="1:2">
      <c r="A25" s="40" t="s">
        <v>1776</v>
      </c>
      <c r="B25" s="184"/>
    </row>
    <row r="26" s="160" customFormat="1" ht="24" customHeight="1" spans="1:2">
      <c r="A26" s="40" t="s">
        <v>1777</v>
      </c>
      <c r="B26" s="184"/>
    </row>
    <row r="27" s="160" customFormat="1" ht="24" customHeight="1" spans="1:2">
      <c r="A27" s="40" t="s">
        <v>1778</v>
      </c>
      <c r="B27" s="184"/>
    </row>
    <row r="28" s="160" customFormat="1" ht="24" customHeight="1" spans="1:2">
      <c r="A28" s="40" t="s">
        <v>1779</v>
      </c>
      <c r="B28" s="184"/>
    </row>
    <row r="29" s="160" customFormat="1" ht="24" customHeight="1" spans="1:2">
      <c r="A29" s="167" t="s">
        <v>1780</v>
      </c>
      <c r="B29" s="183"/>
    </row>
    <row r="30" s="160" customFormat="1" ht="24" customHeight="1" spans="1:2">
      <c r="A30" s="40" t="s">
        <v>1781</v>
      </c>
      <c r="B30" s="184"/>
    </row>
    <row r="31" s="160" customFormat="1" ht="24" customHeight="1" spans="1:2">
      <c r="A31" s="40" t="s">
        <v>1782</v>
      </c>
      <c r="B31" s="184"/>
    </row>
    <row r="32" s="160" customFormat="1" ht="24" customHeight="1" spans="1:2">
      <c r="A32" s="40" t="s">
        <v>1783</v>
      </c>
      <c r="B32" s="184"/>
    </row>
    <row r="33" s="160" customFormat="1" ht="24" customHeight="1" spans="1:2">
      <c r="A33" s="40" t="s">
        <v>1784</v>
      </c>
      <c r="B33" s="184"/>
    </row>
    <row r="34" s="160" customFormat="1" ht="24" customHeight="1" spans="1:2">
      <c r="A34" s="167" t="s">
        <v>1785</v>
      </c>
      <c r="B34" s="183"/>
    </row>
    <row r="35" s="160" customFormat="1" ht="24" customHeight="1" spans="1:2">
      <c r="A35" s="40" t="s">
        <v>1786</v>
      </c>
      <c r="B35" s="184"/>
    </row>
    <row r="36" s="160" customFormat="1" ht="24" customHeight="1" spans="1:2">
      <c r="A36" s="40" t="s">
        <v>1783</v>
      </c>
      <c r="B36" s="184"/>
    </row>
    <row r="37" s="160" customFormat="1" ht="24" customHeight="1" spans="1:2">
      <c r="A37" s="40" t="s">
        <v>1787</v>
      </c>
      <c r="B37" s="184"/>
    </row>
    <row r="38" s="160" customFormat="1" ht="24" customHeight="1" spans="1:2">
      <c r="A38" s="167" t="s">
        <v>1788</v>
      </c>
      <c r="B38" s="183"/>
    </row>
    <row r="39" s="160" customFormat="1" ht="24" customHeight="1" spans="1:2">
      <c r="A39" s="40" t="s">
        <v>1789</v>
      </c>
      <c r="B39" s="184"/>
    </row>
    <row r="40" s="160" customFormat="1" ht="24" customHeight="1" spans="1:2">
      <c r="A40" s="40" t="s">
        <v>1790</v>
      </c>
      <c r="B40" s="184"/>
    </row>
    <row r="41" s="160" customFormat="1" ht="24" customHeight="1" spans="1:2">
      <c r="A41" s="40" t="s">
        <v>1791</v>
      </c>
      <c r="B41" s="184"/>
    </row>
    <row r="42" s="160" customFormat="1" ht="24" customHeight="1" spans="1:2">
      <c r="A42" s="40"/>
      <c r="B42" s="184"/>
    </row>
    <row r="43" s="160" customFormat="1" ht="24" customHeight="1" spans="1:2">
      <c r="A43" s="185" t="s">
        <v>1792</v>
      </c>
      <c r="B43" s="183"/>
    </row>
    <row r="44" s="160" customFormat="1" ht="71" customHeight="1" spans="1:256">
      <c r="A44" s="173" t="s">
        <v>1793</v>
      </c>
      <c r="B44" s="173"/>
      <c r="HS44" s="174"/>
      <c r="HT44" s="174"/>
      <c r="HU44" s="174"/>
      <c r="HV44" s="174"/>
      <c r="HW44" s="174"/>
      <c r="HX44" s="174"/>
      <c r="HY44" s="174"/>
      <c r="HZ44" s="174"/>
      <c r="IA44" s="174"/>
      <c r="IB44" s="174"/>
      <c r="IC44" s="174"/>
      <c r="ID44" s="174"/>
      <c r="IE44" s="174"/>
      <c r="IF44" s="174"/>
      <c r="IG44" s="174"/>
      <c r="IH44" s="174"/>
      <c r="II44" s="174"/>
      <c r="IJ44" s="174"/>
      <c r="IK44" s="174"/>
      <c r="IL44" s="174"/>
      <c r="IM44" s="174"/>
      <c r="IN44" s="174"/>
      <c r="IO44" s="174"/>
      <c r="IP44" s="174"/>
      <c r="IQ44" s="174"/>
      <c r="IR44" s="174"/>
      <c r="IS44" s="174"/>
      <c r="IT44" s="174"/>
      <c r="IU44" s="174"/>
      <c r="IV44" s="174"/>
    </row>
    <row r="45" s="174" customFormat="1" ht="24" customHeight="1" spans="1:232">
      <c r="A45" s="160" t="s">
        <v>1754</v>
      </c>
      <c r="B45" s="160"/>
      <c r="C45" s="160"/>
      <c r="D45" s="160"/>
      <c r="E45" s="160"/>
      <c r="F45" s="160"/>
      <c r="G45" s="160"/>
      <c r="H45" s="186"/>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c r="DC45" s="160"/>
      <c r="DD45" s="160"/>
      <c r="DE45" s="160"/>
      <c r="DF45" s="160"/>
      <c r="DG45" s="160"/>
      <c r="DH45" s="160"/>
      <c r="DI45" s="160"/>
      <c r="DJ45" s="160"/>
      <c r="DK45" s="160"/>
      <c r="DL45" s="160"/>
      <c r="DM45" s="160"/>
      <c r="DN45" s="160"/>
      <c r="DO45" s="160"/>
      <c r="DP45" s="160"/>
      <c r="DQ45" s="160"/>
      <c r="DR45" s="160"/>
      <c r="DS45" s="160"/>
      <c r="DT45" s="160"/>
      <c r="DU45" s="160"/>
      <c r="DV45" s="160"/>
      <c r="DW45" s="160"/>
      <c r="DX45" s="160"/>
      <c r="DY45" s="160"/>
      <c r="DZ45" s="160"/>
      <c r="EA45" s="160"/>
      <c r="EB45" s="160"/>
      <c r="EC45" s="160"/>
      <c r="ED45" s="160"/>
      <c r="EE45" s="160"/>
      <c r="EF45" s="160"/>
      <c r="EG45" s="160"/>
      <c r="EH45" s="160"/>
      <c r="EI45" s="160"/>
      <c r="EJ45" s="160"/>
      <c r="EK45" s="160"/>
      <c r="EL45" s="160"/>
      <c r="EM45" s="160"/>
      <c r="EN45" s="160"/>
      <c r="EO45" s="160"/>
      <c r="EP45" s="160"/>
      <c r="EQ45" s="160"/>
      <c r="ER45" s="160"/>
      <c r="ES45" s="160"/>
      <c r="ET45" s="160"/>
      <c r="EU45" s="160"/>
      <c r="EV45" s="160"/>
      <c r="EW45" s="160"/>
      <c r="EX45" s="160"/>
      <c r="EY45" s="160"/>
      <c r="EZ45" s="160"/>
      <c r="FA45" s="160"/>
      <c r="FB45" s="160"/>
      <c r="FC45" s="160"/>
      <c r="FD45" s="160"/>
      <c r="FE45" s="160"/>
      <c r="FF45" s="160"/>
      <c r="FG45" s="160"/>
      <c r="FH45" s="160"/>
      <c r="FI45" s="160"/>
      <c r="FJ45" s="160"/>
      <c r="FK45" s="160"/>
      <c r="FL45" s="160"/>
      <c r="FM45" s="160"/>
      <c r="FN45" s="160"/>
      <c r="FO45" s="160"/>
      <c r="FP45" s="160"/>
      <c r="FQ45" s="160"/>
      <c r="FR45" s="160"/>
      <c r="FS45" s="160"/>
      <c r="FT45" s="160"/>
      <c r="FU45" s="160"/>
      <c r="FV45" s="160"/>
      <c r="FW45" s="160"/>
      <c r="FX45" s="160"/>
      <c r="FY45" s="160"/>
      <c r="FZ45" s="160"/>
      <c r="GA45" s="160"/>
      <c r="GB45" s="160"/>
      <c r="GC45" s="160"/>
      <c r="GD45" s="160"/>
      <c r="GE45" s="160"/>
      <c r="GF45" s="160"/>
      <c r="GG45" s="160"/>
      <c r="GH45" s="160"/>
      <c r="GI45" s="160"/>
      <c r="GJ45" s="160"/>
      <c r="GK45" s="160"/>
      <c r="GL45" s="160"/>
      <c r="GM45" s="160"/>
      <c r="GN45" s="160"/>
      <c r="GO45" s="160"/>
      <c r="GP45" s="160"/>
      <c r="GQ45" s="160"/>
      <c r="GR45" s="160"/>
      <c r="GS45" s="160"/>
      <c r="GT45" s="160"/>
      <c r="GU45" s="160"/>
      <c r="GV45" s="160"/>
      <c r="GW45" s="160"/>
      <c r="GX45" s="160"/>
      <c r="GY45" s="160"/>
      <c r="GZ45" s="160"/>
      <c r="HA45" s="160"/>
      <c r="HB45" s="160"/>
      <c r="HC45" s="160"/>
      <c r="HD45" s="160"/>
      <c r="HE45" s="160"/>
      <c r="HF45" s="160"/>
      <c r="HG45" s="160"/>
      <c r="HH45" s="160"/>
      <c r="HI45" s="160"/>
      <c r="HJ45" s="160"/>
      <c r="HK45" s="160"/>
      <c r="HL45" s="160"/>
      <c r="HM45" s="160"/>
      <c r="HN45" s="160"/>
      <c r="HO45" s="160"/>
      <c r="HP45" s="160"/>
      <c r="HQ45" s="160"/>
      <c r="HR45" s="160"/>
      <c r="HS45" s="160"/>
      <c r="HT45" s="160"/>
      <c r="HU45" s="160"/>
      <c r="HV45" s="160"/>
      <c r="HW45" s="160"/>
      <c r="HX45" s="160"/>
    </row>
    <row r="46" s="174" customFormat="1" ht="24" customHeight="1" spans="1:232">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AZ46" s="160"/>
      <c r="BA46" s="160"/>
      <c r="BB46" s="160"/>
      <c r="BC46" s="160"/>
      <c r="BD46" s="160"/>
      <c r="BE46" s="160"/>
      <c r="BF46" s="160"/>
      <c r="BG46" s="160"/>
      <c r="BH46" s="160"/>
      <c r="BI46" s="160"/>
      <c r="BJ46" s="160"/>
      <c r="BK46" s="160"/>
      <c r="BL46" s="160"/>
      <c r="BM46" s="160"/>
      <c r="BN46" s="160"/>
      <c r="BO46" s="160"/>
      <c r="BP46" s="160"/>
      <c r="BQ46" s="160"/>
      <c r="BR46" s="160"/>
      <c r="BS46" s="160"/>
      <c r="BT46" s="160"/>
      <c r="BU46" s="160"/>
      <c r="BV46" s="160"/>
      <c r="BW46" s="160"/>
      <c r="BX46" s="160"/>
      <c r="BY46" s="160"/>
      <c r="BZ46" s="160"/>
      <c r="CA46" s="160"/>
      <c r="CB46" s="160"/>
      <c r="CC46" s="160"/>
      <c r="CD46" s="160"/>
      <c r="CE46" s="160"/>
      <c r="CF46" s="160"/>
      <c r="CG46" s="160"/>
      <c r="CH46" s="160"/>
      <c r="CI46" s="160"/>
      <c r="CJ46" s="160"/>
      <c r="CK46" s="160"/>
      <c r="CL46" s="160"/>
      <c r="CM46" s="160"/>
      <c r="CN46" s="160"/>
      <c r="CO46" s="160"/>
      <c r="CP46" s="160"/>
      <c r="CQ46" s="160"/>
      <c r="CR46" s="160"/>
      <c r="CS46" s="160"/>
      <c r="CT46" s="160"/>
      <c r="CU46" s="160"/>
      <c r="CV46" s="160"/>
      <c r="CW46" s="160"/>
      <c r="CX46" s="160"/>
      <c r="CY46" s="160"/>
      <c r="CZ46" s="160"/>
      <c r="DA46" s="160"/>
      <c r="DB46" s="160"/>
      <c r="DC46" s="160"/>
      <c r="DD46" s="160"/>
      <c r="DE46" s="160"/>
      <c r="DF46" s="160"/>
      <c r="DG46" s="160"/>
      <c r="DH46" s="160"/>
      <c r="DI46" s="160"/>
      <c r="DJ46" s="160"/>
      <c r="DK46" s="160"/>
      <c r="DL46" s="160"/>
      <c r="DM46" s="160"/>
      <c r="DN46" s="160"/>
      <c r="DO46" s="160"/>
      <c r="DP46" s="160"/>
      <c r="DQ46" s="160"/>
      <c r="DR46" s="160"/>
      <c r="DS46" s="160"/>
      <c r="DT46" s="160"/>
      <c r="DU46" s="160"/>
      <c r="DV46" s="160"/>
      <c r="DW46" s="160"/>
      <c r="DX46" s="160"/>
      <c r="DY46" s="160"/>
      <c r="DZ46" s="160"/>
      <c r="EA46" s="160"/>
      <c r="EB46" s="160"/>
      <c r="EC46" s="160"/>
      <c r="ED46" s="160"/>
      <c r="EE46" s="160"/>
      <c r="EF46" s="160"/>
      <c r="EG46" s="160"/>
      <c r="EH46" s="160"/>
      <c r="EI46" s="160"/>
      <c r="EJ46" s="160"/>
      <c r="EK46" s="160"/>
      <c r="EL46" s="160"/>
      <c r="EM46" s="160"/>
      <c r="EN46" s="160"/>
      <c r="EO46" s="160"/>
      <c r="EP46" s="160"/>
      <c r="EQ46" s="160"/>
      <c r="ER46" s="160"/>
      <c r="ES46" s="160"/>
      <c r="ET46" s="160"/>
      <c r="EU46" s="160"/>
      <c r="EV46" s="160"/>
      <c r="EW46" s="160"/>
      <c r="EX46" s="160"/>
      <c r="EY46" s="160"/>
      <c r="EZ46" s="160"/>
      <c r="FA46" s="160"/>
      <c r="FB46" s="160"/>
      <c r="FC46" s="160"/>
      <c r="FD46" s="160"/>
      <c r="FE46" s="160"/>
      <c r="FF46" s="160"/>
      <c r="FG46" s="160"/>
      <c r="FH46" s="160"/>
      <c r="FI46" s="160"/>
      <c r="FJ46" s="160"/>
      <c r="FK46" s="160"/>
      <c r="FL46" s="160"/>
      <c r="FM46" s="160"/>
      <c r="FN46" s="160"/>
      <c r="FO46" s="160"/>
      <c r="FP46" s="160"/>
      <c r="FQ46" s="160"/>
      <c r="FR46" s="160"/>
      <c r="FS46" s="160"/>
      <c r="FT46" s="160"/>
      <c r="FU46" s="160"/>
      <c r="FV46" s="160"/>
      <c r="FW46" s="160"/>
      <c r="FX46" s="160"/>
      <c r="FY46" s="160"/>
      <c r="FZ46" s="160"/>
      <c r="GA46" s="160"/>
      <c r="GB46" s="160"/>
      <c r="GC46" s="160"/>
      <c r="GD46" s="160"/>
      <c r="GE46" s="160"/>
      <c r="GF46" s="160"/>
      <c r="GG46" s="160"/>
      <c r="GH46" s="160"/>
      <c r="GI46" s="160"/>
      <c r="GJ46" s="160"/>
      <c r="GK46" s="160"/>
      <c r="GL46" s="160"/>
      <c r="GM46" s="160"/>
      <c r="GN46" s="160"/>
      <c r="GO46" s="160"/>
      <c r="GP46" s="160"/>
      <c r="GQ46" s="160"/>
      <c r="GR46" s="160"/>
      <c r="GS46" s="160"/>
      <c r="GT46" s="160"/>
      <c r="GU46" s="160"/>
      <c r="GV46" s="160"/>
      <c r="GW46" s="160"/>
      <c r="GX46" s="160"/>
      <c r="GY46" s="160"/>
      <c r="GZ46" s="160"/>
      <c r="HA46" s="160"/>
      <c r="HB46" s="160"/>
      <c r="HC46" s="160"/>
      <c r="HD46" s="160"/>
      <c r="HE46" s="160"/>
      <c r="HF46" s="160"/>
      <c r="HG46" s="160"/>
      <c r="HH46" s="160"/>
      <c r="HI46" s="160"/>
      <c r="HJ46" s="160"/>
      <c r="HK46" s="160"/>
      <c r="HL46" s="160"/>
      <c r="HM46" s="160"/>
      <c r="HN46" s="160"/>
      <c r="HO46" s="160"/>
      <c r="HP46" s="160"/>
      <c r="HQ46" s="160"/>
      <c r="HR46" s="160"/>
      <c r="HS46" s="160"/>
      <c r="HT46" s="160"/>
      <c r="HU46" s="160"/>
      <c r="HV46" s="160"/>
      <c r="HW46" s="160"/>
      <c r="HX46" s="160"/>
    </row>
    <row r="47" s="174" customFormat="1" ht="24" customHeight="1" spans="1:232">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c r="AR47" s="160"/>
      <c r="AS47" s="160"/>
      <c r="AT47" s="160"/>
      <c r="AU47" s="160"/>
      <c r="AV47" s="160"/>
      <c r="AW47" s="160"/>
      <c r="AX47" s="160"/>
      <c r="AY47" s="160"/>
      <c r="AZ47" s="160"/>
      <c r="BA47" s="160"/>
      <c r="BB47" s="160"/>
      <c r="BC47" s="160"/>
      <c r="BD47" s="160"/>
      <c r="BE47" s="160"/>
      <c r="BF47" s="160"/>
      <c r="BG47" s="160"/>
      <c r="BH47" s="160"/>
      <c r="BI47" s="160"/>
      <c r="BJ47" s="160"/>
      <c r="BK47" s="160"/>
      <c r="BL47" s="160"/>
      <c r="BM47" s="160"/>
      <c r="BN47" s="160"/>
      <c r="BO47" s="160"/>
      <c r="BP47" s="160"/>
      <c r="BQ47" s="160"/>
      <c r="BR47" s="160"/>
      <c r="BS47" s="160"/>
      <c r="BT47" s="160"/>
      <c r="BU47" s="160"/>
      <c r="BV47" s="160"/>
      <c r="BW47" s="160"/>
      <c r="BX47" s="160"/>
      <c r="BY47" s="160"/>
      <c r="BZ47" s="160"/>
      <c r="CA47" s="160"/>
      <c r="CB47" s="160"/>
      <c r="CC47" s="160"/>
      <c r="CD47" s="160"/>
      <c r="CE47" s="160"/>
      <c r="CF47" s="160"/>
      <c r="CG47" s="160"/>
      <c r="CH47" s="160"/>
      <c r="CI47" s="160"/>
      <c r="CJ47" s="160"/>
      <c r="CK47" s="160"/>
      <c r="CL47" s="160"/>
      <c r="CM47" s="160"/>
      <c r="CN47" s="160"/>
      <c r="CO47" s="160"/>
      <c r="CP47" s="160"/>
      <c r="CQ47" s="160"/>
      <c r="CR47" s="160"/>
      <c r="CS47" s="160"/>
      <c r="CT47" s="160"/>
      <c r="CU47" s="160"/>
      <c r="CV47" s="160"/>
      <c r="CW47" s="160"/>
      <c r="CX47" s="160"/>
      <c r="CY47" s="160"/>
      <c r="CZ47" s="160"/>
      <c r="DA47" s="160"/>
      <c r="DB47" s="160"/>
      <c r="DC47" s="160"/>
      <c r="DD47" s="160"/>
      <c r="DE47" s="160"/>
      <c r="DF47" s="160"/>
      <c r="DG47" s="160"/>
      <c r="DH47" s="160"/>
      <c r="DI47" s="160"/>
      <c r="DJ47" s="160"/>
      <c r="DK47" s="160"/>
      <c r="DL47" s="160"/>
      <c r="DM47" s="160"/>
      <c r="DN47" s="160"/>
      <c r="DO47" s="160"/>
      <c r="DP47" s="160"/>
      <c r="DQ47" s="160"/>
      <c r="DR47" s="160"/>
      <c r="DS47" s="160"/>
      <c r="DT47" s="160"/>
      <c r="DU47" s="160"/>
      <c r="DV47" s="160"/>
      <c r="DW47" s="160"/>
      <c r="DX47" s="160"/>
      <c r="DY47" s="160"/>
      <c r="DZ47" s="160"/>
      <c r="EA47" s="160"/>
      <c r="EB47" s="160"/>
      <c r="EC47" s="160"/>
      <c r="ED47" s="160"/>
      <c r="EE47" s="160"/>
      <c r="EF47" s="160"/>
      <c r="EG47" s="160"/>
      <c r="EH47" s="160"/>
      <c r="EI47" s="160"/>
      <c r="EJ47" s="160"/>
      <c r="EK47" s="160"/>
      <c r="EL47" s="160"/>
      <c r="EM47" s="160"/>
      <c r="EN47" s="160"/>
      <c r="EO47" s="160"/>
      <c r="EP47" s="160"/>
      <c r="EQ47" s="160"/>
      <c r="ER47" s="160"/>
      <c r="ES47" s="160"/>
      <c r="ET47" s="160"/>
      <c r="EU47" s="160"/>
      <c r="EV47" s="160"/>
      <c r="EW47" s="160"/>
      <c r="EX47" s="160"/>
      <c r="EY47" s="160"/>
      <c r="EZ47" s="160"/>
      <c r="FA47" s="160"/>
      <c r="FB47" s="160"/>
      <c r="FC47" s="160"/>
      <c r="FD47" s="160"/>
      <c r="FE47" s="160"/>
      <c r="FF47" s="160"/>
      <c r="FG47" s="160"/>
      <c r="FH47" s="160"/>
      <c r="FI47" s="160"/>
      <c r="FJ47" s="160"/>
      <c r="FK47" s="160"/>
      <c r="FL47" s="160"/>
      <c r="FM47" s="160"/>
      <c r="FN47" s="160"/>
      <c r="FO47" s="160"/>
      <c r="FP47" s="160"/>
      <c r="FQ47" s="160"/>
      <c r="FR47" s="160"/>
      <c r="FS47" s="160"/>
      <c r="FT47" s="160"/>
      <c r="FU47" s="160"/>
      <c r="FV47" s="160"/>
      <c r="FW47" s="160"/>
      <c r="FX47" s="160"/>
      <c r="FY47" s="160"/>
      <c r="FZ47" s="160"/>
      <c r="GA47" s="160"/>
      <c r="GB47" s="160"/>
      <c r="GC47" s="160"/>
      <c r="GD47" s="160"/>
      <c r="GE47" s="160"/>
      <c r="GF47" s="160"/>
      <c r="GG47" s="160"/>
      <c r="GH47" s="160"/>
      <c r="GI47" s="160"/>
      <c r="GJ47" s="160"/>
      <c r="GK47" s="160"/>
      <c r="GL47" s="160"/>
      <c r="GM47" s="160"/>
      <c r="GN47" s="160"/>
      <c r="GO47" s="160"/>
      <c r="GP47" s="160"/>
      <c r="GQ47" s="160"/>
      <c r="GR47" s="160"/>
      <c r="GS47" s="160"/>
      <c r="GT47" s="160"/>
      <c r="GU47" s="160"/>
      <c r="GV47" s="160"/>
      <c r="GW47" s="160"/>
      <c r="GX47" s="160"/>
      <c r="GY47" s="160"/>
      <c r="GZ47" s="160"/>
      <c r="HA47" s="160"/>
      <c r="HB47" s="160"/>
      <c r="HC47" s="160"/>
      <c r="HD47" s="160"/>
      <c r="HE47" s="160"/>
      <c r="HF47" s="160"/>
      <c r="HG47" s="160"/>
      <c r="HH47" s="160"/>
      <c r="HI47" s="160"/>
      <c r="HJ47" s="160"/>
      <c r="HK47" s="160"/>
      <c r="HL47" s="160"/>
      <c r="HM47" s="160"/>
      <c r="HN47" s="160"/>
      <c r="HO47" s="160"/>
      <c r="HP47" s="160"/>
      <c r="HQ47" s="160"/>
      <c r="HR47" s="160"/>
      <c r="HS47" s="160"/>
      <c r="HT47" s="160"/>
      <c r="HU47" s="160"/>
      <c r="HV47" s="160"/>
      <c r="HW47" s="160"/>
      <c r="HX47" s="160"/>
    </row>
    <row r="48" s="174" customFormat="1" ht="24" customHeight="1" spans="1:232">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160"/>
      <c r="BS48" s="160"/>
      <c r="BT48" s="160"/>
      <c r="BU48" s="160"/>
      <c r="BV48" s="160"/>
      <c r="BW48" s="160"/>
      <c r="BX48" s="160"/>
      <c r="BY48" s="160"/>
      <c r="BZ48" s="160"/>
      <c r="CA48" s="160"/>
      <c r="CB48" s="160"/>
      <c r="CC48" s="160"/>
      <c r="CD48" s="160"/>
      <c r="CE48" s="160"/>
      <c r="CF48" s="160"/>
      <c r="CG48" s="160"/>
      <c r="CH48" s="160"/>
      <c r="CI48" s="160"/>
      <c r="CJ48" s="160"/>
      <c r="CK48" s="160"/>
      <c r="CL48" s="160"/>
      <c r="CM48" s="160"/>
      <c r="CN48" s="160"/>
      <c r="CO48" s="160"/>
      <c r="CP48" s="160"/>
      <c r="CQ48" s="160"/>
      <c r="CR48" s="160"/>
      <c r="CS48" s="160"/>
      <c r="CT48" s="160"/>
      <c r="CU48" s="160"/>
      <c r="CV48" s="160"/>
      <c r="CW48" s="160"/>
      <c r="CX48" s="160"/>
      <c r="CY48" s="160"/>
      <c r="CZ48" s="160"/>
      <c r="DA48" s="160"/>
      <c r="DB48" s="160"/>
      <c r="DC48" s="160"/>
      <c r="DD48" s="160"/>
      <c r="DE48" s="160"/>
      <c r="DF48" s="160"/>
      <c r="DG48" s="160"/>
      <c r="DH48" s="160"/>
      <c r="DI48" s="160"/>
      <c r="DJ48" s="160"/>
      <c r="DK48" s="160"/>
      <c r="DL48" s="160"/>
      <c r="DM48" s="160"/>
      <c r="DN48" s="160"/>
      <c r="DO48" s="160"/>
      <c r="DP48" s="160"/>
      <c r="DQ48" s="160"/>
      <c r="DR48" s="160"/>
      <c r="DS48" s="160"/>
      <c r="DT48" s="160"/>
      <c r="DU48" s="160"/>
      <c r="DV48" s="160"/>
      <c r="DW48" s="160"/>
      <c r="DX48" s="160"/>
      <c r="DY48" s="160"/>
      <c r="DZ48" s="160"/>
      <c r="EA48" s="160"/>
      <c r="EB48" s="160"/>
      <c r="EC48" s="160"/>
      <c r="ED48" s="160"/>
      <c r="EE48" s="160"/>
      <c r="EF48" s="160"/>
      <c r="EG48" s="160"/>
      <c r="EH48" s="160"/>
      <c r="EI48" s="160"/>
      <c r="EJ48" s="160"/>
      <c r="EK48" s="160"/>
      <c r="EL48" s="160"/>
      <c r="EM48" s="160"/>
      <c r="EN48" s="160"/>
      <c r="EO48" s="160"/>
      <c r="EP48" s="160"/>
      <c r="EQ48" s="160"/>
      <c r="ER48" s="160"/>
      <c r="ES48" s="160"/>
      <c r="ET48" s="160"/>
      <c r="EU48" s="160"/>
      <c r="EV48" s="160"/>
      <c r="EW48" s="160"/>
      <c r="EX48" s="160"/>
      <c r="EY48" s="160"/>
      <c r="EZ48" s="160"/>
      <c r="FA48" s="160"/>
      <c r="FB48" s="160"/>
      <c r="FC48" s="160"/>
      <c r="FD48" s="160"/>
      <c r="FE48" s="160"/>
      <c r="FF48" s="160"/>
      <c r="FG48" s="160"/>
      <c r="FH48" s="160"/>
      <c r="FI48" s="160"/>
      <c r="FJ48" s="160"/>
      <c r="FK48" s="160"/>
      <c r="FL48" s="160"/>
      <c r="FM48" s="160"/>
      <c r="FN48" s="160"/>
      <c r="FO48" s="160"/>
      <c r="FP48" s="160"/>
      <c r="FQ48" s="160"/>
      <c r="FR48" s="160"/>
      <c r="FS48" s="160"/>
      <c r="FT48" s="160"/>
      <c r="FU48" s="160"/>
      <c r="FV48" s="160"/>
      <c r="FW48" s="160"/>
      <c r="FX48" s="160"/>
      <c r="FY48" s="160"/>
      <c r="FZ48" s="160"/>
      <c r="GA48" s="160"/>
      <c r="GB48" s="160"/>
      <c r="GC48" s="160"/>
      <c r="GD48" s="160"/>
      <c r="GE48" s="160"/>
      <c r="GF48" s="160"/>
      <c r="GG48" s="160"/>
      <c r="GH48" s="160"/>
      <c r="GI48" s="160"/>
      <c r="GJ48" s="160"/>
      <c r="GK48" s="160"/>
      <c r="GL48" s="160"/>
      <c r="GM48" s="160"/>
      <c r="GN48" s="160"/>
      <c r="GO48" s="160"/>
      <c r="GP48" s="160"/>
      <c r="GQ48" s="160"/>
      <c r="GR48" s="160"/>
      <c r="GS48" s="160"/>
      <c r="GT48" s="160"/>
      <c r="GU48" s="160"/>
      <c r="GV48" s="160"/>
      <c r="GW48" s="160"/>
      <c r="GX48" s="160"/>
      <c r="GY48" s="160"/>
      <c r="GZ48" s="160"/>
      <c r="HA48" s="160"/>
      <c r="HB48" s="160"/>
      <c r="HC48" s="160"/>
      <c r="HD48" s="160"/>
      <c r="HE48" s="160"/>
      <c r="HF48" s="160"/>
      <c r="HG48" s="160"/>
      <c r="HH48" s="160"/>
      <c r="HI48" s="160"/>
      <c r="HJ48" s="160"/>
      <c r="HK48" s="160"/>
      <c r="HL48" s="160"/>
      <c r="HM48" s="160"/>
      <c r="HN48" s="160"/>
      <c r="HO48" s="160"/>
      <c r="HP48" s="160"/>
      <c r="HQ48" s="160"/>
      <c r="HR48" s="160"/>
      <c r="HS48" s="160"/>
      <c r="HT48" s="160"/>
      <c r="HU48" s="160"/>
      <c r="HV48" s="160"/>
      <c r="HW48" s="160"/>
      <c r="HX48" s="160"/>
    </row>
    <row r="49" s="174" customFormat="1" ht="24" customHeight="1" spans="1:232">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160"/>
      <c r="BF49" s="160"/>
      <c r="BG49" s="160"/>
      <c r="BH49" s="160"/>
      <c r="BI49" s="160"/>
      <c r="BJ49" s="160"/>
      <c r="BK49" s="160"/>
      <c r="BL49" s="160"/>
      <c r="BM49" s="160"/>
      <c r="BN49" s="160"/>
      <c r="BO49" s="160"/>
      <c r="BP49" s="160"/>
      <c r="BQ49" s="160"/>
      <c r="BR49" s="160"/>
      <c r="BS49" s="160"/>
      <c r="BT49" s="160"/>
      <c r="BU49" s="160"/>
      <c r="BV49" s="160"/>
      <c r="BW49" s="160"/>
      <c r="BX49" s="160"/>
      <c r="BY49" s="160"/>
      <c r="BZ49" s="160"/>
      <c r="CA49" s="160"/>
      <c r="CB49" s="160"/>
      <c r="CC49" s="160"/>
      <c r="CD49" s="160"/>
      <c r="CE49" s="160"/>
      <c r="CF49" s="160"/>
      <c r="CG49" s="160"/>
      <c r="CH49" s="160"/>
      <c r="CI49" s="160"/>
      <c r="CJ49" s="160"/>
      <c r="CK49" s="160"/>
      <c r="CL49" s="160"/>
      <c r="CM49" s="160"/>
      <c r="CN49" s="160"/>
      <c r="CO49" s="160"/>
      <c r="CP49" s="160"/>
      <c r="CQ49" s="160"/>
      <c r="CR49" s="160"/>
      <c r="CS49" s="160"/>
      <c r="CT49" s="160"/>
      <c r="CU49" s="160"/>
      <c r="CV49" s="160"/>
      <c r="CW49" s="160"/>
      <c r="CX49" s="160"/>
      <c r="CY49" s="160"/>
      <c r="CZ49" s="160"/>
      <c r="DA49" s="160"/>
      <c r="DB49" s="160"/>
      <c r="DC49" s="160"/>
      <c r="DD49" s="160"/>
      <c r="DE49" s="160"/>
      <c r="DF49" s="160"/>
      <c r="DG49" s="160"/>
      <c r="DH49" s="160"/>
      <c r="DI49" s="160"/>
      <c r="DJ49" s="160"/>
      <c r="DK49" s="160"/>
      <c r="DL49" s="160"/>
      <c r="DM49" s="160"/>
      <c r="DN49" s="160"/>
      <c r="DO49" s="160"/>
      <c r="DP49" s="160"/>
      <c r="DQ49" s="160"/>
      <c r="DR49" s="160"/>
      <c r="DS49" s="160"/>
      <c r="DT49" s="160"/>
      <c r="DU49" s="160"/>
      <c r="DV49" s="160"/>
      <c r="DW49" s="160"/>
      <c r="DX49" s="160"/>
      <c r="DY49" s="160"/>
      <c r="DZ49" s="160"/>
      <c r="EA49" s="160"/>
      <c r="EB49" s="160"/>
      <c r="EC49" s="160"/>
      <c r="ED49" s="160"/>
      <c r="EE49" s="160"/>
      <c r="EF49" s="160"/>
      <c r="EG49" s="160"/>
      <c r="EH49" s="160"/>
      <c r="EI49" s="160"/>
      <c r="EJ49" s="160"/>
      <c r="EK49" s="160"/>
      <c r="EL49" s="160"/>
      <c r="EM49" s="160"/>
      <c r="EN49" s="160"/>
      <c r="EO49" s="160"/>
      <c r="EP49" s="160"/>
      <c r="EQ49" s="160"/>
      <c r="ER49" s="160"/>
      <c r="ES49" s="160"/>
      <c r="ET49" s="160"/>
      <c r="EU49" s="160"/>
      <c r="EV49" s="160"/>
      <c r="EW49" s="160"/>
      <c r="EX49" s="160"/>
      <c r="EY49" s="160"/>
      <c r="EZ49" s="160"/>
      <c r="FA49" s="160"/>
      <c r="FB49" s="160"/>
      <c r="FC49" s="160"/>
      <c r="FD49" s="160"/>
      <c r="FE49" s="160"/>
      <c r="FF49" s="160"/>
      <c r="FG49" s="160"/>
      <c r="FH49" s="160"/>
      <c r="FI49" s="160"/>
      <c r="FJ49" s="160"/>
      <c r="FK49" s="160"/>
      <c r="FL49" s="160"/>
      <c r="FM49" s="160"/>
      <c r="FN49" s="160"/>
      <c r="FO49" s="160"/>
      <c r="FP49" s="160"/>
      <c r="FQ49" s="160"/>
      <c r="FR49" s="160"/>
      <c r="FS49" s="160"/>
      <c r="FT49" s="160"/>
      <c r="FU49" s="160"/>
      <c r="FV49" s="160"/>
      <c r="FW49" s="160"/>
      <c r="FX49" s="160"/>
      <c r="FY49" s="160"/>
      <c r="FZ49" s="160"/>
      <c r="GA49" s="160"/>
      <c r="GB49" s="160"/>
      <c r="GC49" s="160"/>
      <c r="GD49" s="160"/>
      <c r="GE49" s="160"/>
      <c r="GF49" s="160"/>
      <c r="GG49" s="160"/>
      <c r="GH49" s="160"/>
      <c r="GI49" s="160"/>
      <c r="GJ49" s="160"/>
      <c r="GK49" s="160"/>
      <c r="GL49" s="160"/>
      <c r="GM49" s="160"/>
      <c r="GN49" s="160"/>
      <c r="GO49" s="160"/>
      <c r="GP49" s="160"/>
      <c r="GQ49" s="160"/>
      <c r="GR49" s="160"/>
      <c r="GS49" s="160"/>
      <c r="GT49" s="160"/>
      <c r="GU49" s="160"/>
      <c r="GV49" s="160"/>
      <c r="GW49" s="160"/>
      <c r="GX49" s="160"/>
      <c r="GY49" s="160"/>
      <c r="GZ49" s="160"/>
      <c r="HA49" s="160"/>
      <c r="HB49" s="160"/>
      <c r="HC49" s="160"/>
      <c r="HD49" s="160"/>
      <c r="HE49" s="160"/>
      <c r="HF49" s="160"/>
      <c r="HG49" s="160"/>
      <c r="HH49" s="160"/>
      <c r="HI49" s="160"/>
      <c r="HJ49" s="160"/>
      <c r="HK49" s="160"/>
      <c r="HL49" s="160"/>
      <c r="HM49" s="160"/>
      <c r="HN49" s="160"/>
      <c r="HO49" s="160"/>
      <c r="HP49" s="160"/>
      <c r="HQ49" s="160"/>
      <c r="HR49" s="160"/>
      <c r="HS49" s="160"/>
      <c r="HT49" s="160"/>
      <c r="HU49" s="160"/>
      <c r="HV49" s="160"/>
      <c r="HW49" s="160"/>
      <c r="HX49" s="160"/>
    </row>
    <row r="50" s="174" customFormat="1" ht="24" customHeight="1" spans="1:232">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60"/>
      <c r="BE50" s="160"/>
      <c r="BF50" s="160"/>
      <c r="BG50" s="160"/>
      <c r="BH50" s="160"/>
      <c r="BI50" s="160"/>
      <c r="BJ50" s="160"/>
      <c r="BK50" s="160"/>
      <c r="BL50" s="160"/>
      <c r="BM50" s="160"/>
      <c r="BN50" s="160"/>
      <c r="BO50" s="160"/>
      <c r="BP50" s="160"/>
      <c r="BQ50" s="160"/>
      <c r="BR50" s="160"/>
      <c r="BS50" s="160"/>
      <c r="BT50" s="160"/>
      <c r="BU50" s="160"/>
      <c r="BV50" s="160"/>
      <c r="BW50" s="160"/>
      <c r="BX50" s="160"/>
      <c r="BY50" s="160"/>
      <c r="BZ50" s="160"/>
      <c r="CA50" s="160"/>
      <c r="CB50" s="160"/>
      <c r="CC50" s="160"/>
      <c r="CD50" s="160"/>
      <c r="CE50" s="160"/>
      <c r="CF50" s="160"/>
      <c r="CG50" s="160"/>
      <c r="CH50" s="160"/>
      <c r="CI50" s="160"/>
      <c r="CJ50" s="160"/>
      <c r="CK50" s="160"/>
      <c r="CL50" s="160"/>
      <c r="CM50" s="160"/>
      <c r="CN50" s="160"/>
      <c r="CO50" s="160"/>
      <c r="CP50" s="160"/>
      <c r="CQ50" s="160"/>
      <c r="CR50" s="160"/>
      <c r="CS50" s="160"/>
      <c r="CT50" s="160"/>
      <c r="CU50" s="160"/>
      <c r="CV50" s="160"/>
      <c r="CW50" s="160"/>
      <c r="CX50" s="160"/>
      <c r="CY50" s="160"/>
      <c r="CZ50" s="160"/>
      <c r="DA50" s="160"/>
      <c r="DB50" s="160"/>
      <c r="DC50" s="160"/>
      <c r="DD50" s="160"/>
      <c r="DE50" s="160"/>
      <c r="DF50" s="160"/>
      <c r="DG50" s="160"/>
      <c r="DH50" s="160"/>
      <c r="DI50" s="160"/>
      <c r="DJ50" s="160"/>
      <c r="DK50" s="160"/>
      <c r="DL50" s="160"/>
      <c r="DM50" s="160"/>
      <c r="DN50" s="160"/>
      <c r="DO50" s="160"/>
      <c r="DP50" s="160"/>
      <c r="DQ50" s="160"/>
      <c r="DR50" s="160"/>
      <c r="DS50" s="160"/>
      <c r="DT50" s="160"/>
      <c r="DU50" s="160"/>
      <c r="DV50" s="160"/>
      <c r="DW50" s="160"/>
      <c r="DX50" s="160"/>
      <c r="DY50" s="160"/>
      <c r="DZ50" s="160"/>
      <c r="EA50" s="160"/>
      <c r="EB50" s="160"/>
      <c r="EC50" s="160"/>
      <c r="ED50" s="160"/>
      <c r="EE50" s="160"/>
      <c r="EF50" s="160"/>
      <c r="EG50" s="160"/>
      <c r="EH50" s="160"/>
      <c r="EI50" s="160"/>
      <c r="EJ50" s="160"/>
      <c r="EK50" s="160"/>
      <c r="EL50" s="160"/>
      <c r="EM50" s="160"/>
      <c r="EN50" s="160"/>
      <c r="EO50" s="160"/>
      <c r="EP50" s="160"/>
      <c r="EQ50" s="160"/>
      <c r="ER50" s="160"/>
      <c r="ES50" s="160"/>
      <c r="ET50" s="160"/>
      <c r="EU50" s="160"/>
      <c r="EV50" s="160"/>
      <c r="EW50" s="160"/>
      <c r="EX50" s="160"/>
      <c r="EY50" s="160"/>
      <c r="EZ50" s="160"/>
      <c r="FA50" s="160"/>
      <c r="FB50" s="160"/>
      <c r="FC50" s="160"/>
      <c r="FD50" s="160"/>
      <c r="FE50" s="160"/>
      <c r="FF50" s="160"/>
      <c r="FG50" s="160"/>
      <c r="FH50" s="160"/>
      <c r="FI50" s="160"/>
      <c r="FJ50" s="160"/>
      <c r="FK50" s="160"/>
      <c r="FL50" s="160"/>
      <c r="FM50" s="160"/>
      <c r="FN50" s="160"/>
      <c r="FO50" s="160"/>
      <c r="FP50" s="160"/>
      <c r="FQ50" s="160"/>
      <c r="FR50" s="160"/>
      <c r="FS50" s="160"/>
      <c r="FT50" s="160"/>
      <c r="FU50" s="160"/>
      <c r="FV50" s="160"/>
      <c r="FW50" s="160"/>
      <c r="FX50" s="160"/>
      <c r="FY50" s="160"/>
      <c r="FZ50" s="160"/>
      <c r="GA50" s="160"/>
      <c r="GB50" s="160"/>
      <c r="GC50" s="160"/>
      <c r="GD50" s="160"/>
      <c r="GE50" s="160"/>
      <c r="GF50" s="160"/>
      <c r="GG50" s="160"/>
      <c r="GH50" s="160"/>
      <c r="GI50" s="160"/>
      <c r="GJ50" s="160"/>
      <c r="GK50" s="160"/>
      <c r="GL50" s="160"/>
      <c r="GM50" s="160"/>
      <c r="GN50" s="160"/>
      <c r="GO50" s="160"/>
      <c r="GP50" s="160"/>
      <c r="GQ50" s="160"/>
      <c r="GR50" s="160"/>
      <c r="GS50" s="160"/>
      <c r="GT50" s="160"/>
      <c r="GU50" s="160"/>
      <c r="GV50" s="160"/>
      <c r="GW50" s="160"/>
      <c r="GX50" s="160"/>
      <c r="GY50" s="160"/>
      <c r="GZ50" s="160"/>
      <c r="HA50" s="160"/>
      <c r="HB50" s="160"/>
      <c r="HC50" s="160"/>
      <c r="HD50" s="160"/>
      <c r="HE50" s="160"/>
      <c r="HF50" s="160"/>
      <c r="HG50" s="160"/>
      <c r="HH50" s="160"/>
      <c r="HI50" s="160"/>
      <c r="HJ50" s="160"/>
      <c r="HK50" s="160"/>
      <c r="HL50" s="160"/>
      <c r="HM50" s="160"/>
      <c r="HN50" s="160"/>
      <c r="HO50" s="160"/>
      <c r="HP50" s="160"/>
      <c r="HQ50" s="160"/>
      <c r="HR50" s="160"/>
      <c r="HS50" s="160"/>
      <c r="HT50" s="160"/>
      <c r="HU50" s="160"/>
      <c r="HV50" s="160"/>
      <c r="HW50" s="160"/>
      <c r="HX50" s="160"/>
    </row>
    <row r="51" s="174" customFormat="1" ht="24" customHeight="1" spans="1:232">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c r="BD51" s="160"/>
      <c r="BE51" s="160"/>
      <c r="BF51" s="160"/>
      <c r="BG51" s="160"/>
      <c r="BH51" s="160"/>
      <c r="BI51" s="160"/>
      <c r="BJ51" s="160"/>
      <c r="BK51" s="160"/>
      <c r="BL51" s="160"/>
      <c r="BM51" s="160"/>
      <c r="BN51" s="160"/>
      <c r="BO51" s="160"/>
      <c r="BP51" s="160"/>
      <c r="BQ51" s="160"/>
      <c r="BR51" s="160"/>
      <c r="BS51" s="160"/>
      <c r="BT51" s="160"/>
      <c r="BU51" s="160"/>
      <c r="BV51" s="160"/>
      <c r="BW51" s="160"/>
      <c r="BX51" s="160"/>
      <c r="BY51" s="160"/>
      <c r="BZ51" s="160"/>
      <c r="CA51" s="160"/>
      <c r="CB51" s="160"/>
      <c r="CC51" s="160"/>
      <c r="CD51" s="160"/>
      <c r="CE51" s="160"/>
      <c r="CF51" s="160"/>
      <c r="CG51" s="160"/>
      <c r="CH51" s="160"/>
      <c r="CI51" s="160"/>
      <c r="CJ51" s="160"/>
      <c r="CK51" s="160"/>
      <c r="CL51" s="160"/>
      <c r="CM51" s="160"/>
      <c r="CN51" s="160"/>
      <c r="CO51" s="160"/>
      <c r="CP51" s="160"/>
      <c r="CQ51" s="160"/>
      <c r="CR51" s="160"/>
      <c r="CS51" s="160"/>
      <c r="CT51" s="160"/>
      <c r="CU51" s="160"/>
      <c r="CV51" s="160"/>
      <c r="CW51" s="160"/>
      <c r="CX51" s="160"/>
      <c r="CY51" s="160"/>
      <c r="CZ51" s="160"/>
      <c r="DA51" s="160"/>
      <c r="DB51" s="160"/>
      <c r="DC51" s="160"/>
      <c r="DD51" s="160"/>
      <c r="DE51" s="160"/>
      <c r="DF51" s="160"/>
      <c r="DG51" s="160"/>
      <c r="DH51" s="160"/>
      <c r="DI51" s="160"/>
      <c r="DJ51" s="160"/>
      <c r="DK51" s="160"/>
      <c r="DL51" s="160"/>
      <c r="DM51" s="160"/>
      <c r="DN51" s="160"/>
      <c r="DO51" s="160"/>
      <c r="DP51" s="160"/>
      <c r="DQ51" s="160"/>
      <c r="DR51" s="160"/>
      <c r="DS51" s="160"/>
      <c r="DT51" s="160"/>
      <c r="DU51" s="160"/>
      <c r="DV51" s="160"/>
      <c r="DW51" s="160"/>
      <c r="DX51" s="160"/>
      <c r="DY51" s="160"/>
      <c r="DZ51" s="160"/>
      <c r="EA51" s="160"/>
      <c r="EB51" s="160"/>
      <c r="EC51" s="160"/>
      <c r="ED51" s="160"/>
      <c r="EE51" s="160"/>
      <c r="EF51" s="160"/>
      <c r="EG51" s="160"/>
      <c r="EH51" s="160"/>
      <c r="EI51" s="160"/>
      <c r="EJ51" s="160"/>
      <c r="EK51" s="160"/>
      <c r="EL51" s="160"/>
      <c r="EM51" s="160"/>
      <c r="EN51" s="160"/>
      <c r="EO51" s="160"/>
      <c r="EP51" s="160"/>
      <c r="EQ51" s="160"/>
      <c r="ER51" s="160"/>
      <c r="ES51" s="160"/>
      <c r="ET51" s="160"/>
      <c r="EU51" s="160"/>
      <c r="EV51" s="160"/>
      <c r="EW51" s="160"/>
      <c r="EX51" s="160"/>
      <c r="EY51" s="160"/>
      <c r="EZ51" s="160"/>
      <c r="FA51" s="160"/>
      <c r="FB51" s="160"/>
      <c r="FC51" s="160"/>
      <c r="FD51" s="160"/>
      <c r="FE51" s="160"/>
      <c r="FF51" s="160"/>
      <c r="FG51" s="160"/>
      <c r="FH51" s="160"/>
      <c r="FI51" s="160"/>
      <c r="FJ51" s="160"/>
      <c r="FK51" s="160"/>
      <c r="FL51" s="160"/>
      <c r="FM51" s="160"/>
      <c r="FN51" s="160"/>
      <c r="FO51" s="160"/>
      <c r="FP51" s="160"/>
      <c r="FQ51" s="160"/>
      <c r="FR51" s="160"/>
      <c r="FS51" s="160"/>
      <c r="FT51" s="160"/>
      <c r="FU51" s="160"/>
      <c r="FV51" s="160"/>
      <c r="FW51" s="160"/>
      <c r="FX51" s="160"/>
      <c r="FY51" s="160"/>
      <c r="FZ51" s="160"/>
      <c r="GA51" s="160"/>
      <c r="GB51" s="160"/>
      <c r="GC51" s="160"/>
      <c r="GD51" s="160"/>
      <c r="GE51" s="160"/>
      <c r="GF51" s="160"/>
      <c r="GG51" s="160"/>
      <c r="GH51" s="160"/>
      <c r="GI51" s="160"/>
      <c r="GJ51" s="160"/>
      <c r="GK51" s="160"/>
      <c r="GL51" s="160"/>
      <c r="GM51" s="160"/>
      <c r="GN51" s="160"/>
      <c r="GO51" s="160"/>
      <c r="GP51" s="160"/>
      <c r="GQ51" s="160"/>
      <c r="GR51" s="160"/>
      <c r="GS51" s="160"/>
      <c r="GT51" s="160"/>
      <c r="GU51" s="160"/>
      <c r="GV51" s="160"/>
      <c r="GW51" s="160"/>
      <c r="GX51" s="160"/>
      <c r="GY51" s="160"/>
      <c r="GZ51" s="160"/>
      <c r="HA51" s="160"/>
      <c r="HB51" s="160"/>
      <c r="HC51" s="160"/>
      <c r="HD51" s="160"/>
      <c r="HE51" s="160"/>
      <c r="HF51" s="160"/>
      <c r="HG51" s="160"/>
      <c r="HH51" s="160"/>
      <c r="HI51" s="160"/>
      <c r="HJ51" s="160"/>
      <c r="HK51" s="160"/>
      <c r="HL51" s="160"/>
      <c r="HM51" s="160"/>
      <c r="HN51" s="160"/>
      <c r="HO51" s="160"/>
      <c r="HP51" s="160"/>
      <c r="HQ51" s="160"/>
      <c r="HR51" s="160"/>
      <c r="HS51" s="160"/>
      <c r="HT51" s="160"/>
      <c r="HU51" s="160"/>
      <c r="HV51" s="160"/>
      <c r="HW51" s="160"/>
      <c r="HX51" s="160"/>
    </row>
    <row r="52" s="174" customFormat="1" ht="24" customHeight="1" spans="1:232">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0"/>
      <c r="AO52" s="160"/>
      <c r="AP52" s="160"/>
      <c r="AQ52" s="160"/>
      <c r="AR52" s="160"/>
      <c r="AS52" s="160"/>
      <c r="AT52" s="160"/>
      <c r="AU52" s="160"/>
      <c r="AV52" s="160"/>
      <c r="AW52" s="160"/>
      <c r="AX52" s="160"/>
      <c r="AY52" s="160"/>
      <c r="AZ52" s="160"/>
      <c r="BA52" s="160"/>
      <c r="BB52" s="160"/>
      <c r="BC52" s="160"/>
      <c r="BD52" s="160"/>
      <c r="BE52" s="160"/>
      <c r="BF52" s="160"/>
      <c r="BG52" s="160"/>
      <c r="BH52" s="160"/>
      <c r="BI52" s="160"/>
      <c r="BJ52" s="160"/>
      <c r="BK52" s="160"/>
      <c r="BL52" s="160"/>
      <c r="BM52" s="160"/>
      <c r="BN52" s="160"/>
      <c r="BO52" s="160"/>
      <c r="BP52" s="160"/>
      <c r="BQ52" s="160"/>
      <c r="BR52" s="160"/>
      <c r="BS52" s="160"/>
      <c r="BT52" s="160"/>
      <c r="BU52" s="160"/>
      <c r="BV52" s="160"/>
      <c r="BW52" s="160"/>
      <c r="BX52" s="160"/>
      <c r="BY52" s="160"/>
      <c r="BZ52" s="160"/>
      <c r="CA52" s="160"/>
      <c r="CB52" s="160"/>
      <c r="CC52" s="160"/>
      <c r="CD52" s="160"/>
      <c r="CE52" s="160"/>
      <c r="CF52" s="160"/>
      <c r="CG52" s="160"/>
      <c r="CH52" s="160"/>
      <c r="CI52" s="160"/>
      <c r="CJ52" s="160"/>
      <c r="CK52" s="160"/>
      <c r="CL52" s="160"/>
      <c r="CM52" s="160"/>
      <c r="CN52" s="160"/>
      <c r="CO52" s="160"/>
      <c r="CP52" s="160"/>
      <c r="CQ52" s="160"/>
      <c r="CR52" s="160"/>
      <c r="CS52" s="160"/>
      <c r="CT52" s="160"/>
      <c r="CU52" s="160"/>
      <c r="CV52" s="160"/>
      <c r="CW52" s="160"/>
      <c r="CX52" s="160"/>
      <c r="CY52" s="160"/>
      <c r="CZ52" s="160"/>
      <c r="DA52" s="160"/>
      <c r="DB52" s="160"/>
      <c r="DC52" s="160"/>
      <c r="DD52" s="160"/>
      <c r="DE52" s="160"/>
      <c r="DF52" s="160"/>
      <c r="DG52" s="160"/>
      <c r="DH52" s="160"/>
      <c r="DI52" s="160"/>
      <c r="DJ52" s="160"/>
      <c r="DK52" s="160"/>
      <c r="DL52" s="160"/>
      <c r="DM52" s="160"/>
      <c r="DN52" s="160"/>
      <c r="DO52" s="160"/>
      <c r="DP52" s="160"/>
      <c r="DQ52" s="160"/>
      <c r="DR52" s="160"/>
      <c r="DS52" s="160"/>
      <c r="DT52" s="160"/>
      <c r="DU52" s="160"/>
      <c r="DV52" s="160"/>
      <c r="DW52" s="160"/>
      <c r="DX52" s="160"/>
      <c r="DY52" s="160"/>
      <c r="DZ52" s="160"/>
      <c r="EA52" s="160"/>
      <c r="EB52" s="160"/>
      <c r="EC52" s="160"/>
      <c r="ED52" s="160"/>
      <c r="EE52" s="160"/>
      <c r="EF52" s="160"/>
      <c r="EG52" s="160"/>
      <c r="EH52" s="160"/>
      <c r="EI52" s="160"/>
      <c r="EJ52" s="160"/>
      <c r="EK52" s="160"/>
      <c r="EL52" s="160"/>
      <c r="EM52" s="160"/>
      <c r="EN52" s="160"/>
      <c r="EO52" s="160"/>
      <c r="EP52" s="160"/>
      <c r="EQ52" s="160"/>
      <c r="ER52" s="160"/>
      <c r="ES52" s="160"/>
      <c r="ET52" s="160"/>
      <c r="EU52" s="160"/>
      <c r="EV52" s="160"/>
      <c r="EW52" s="160"/>
      <c r="EX52" s="160"/>
      <c r="EY52" s="160"/>
      <c r="EZ52" s="160"/>
      <c r="FA52" s="160"/>
      <c r="FB52" s="160"/>
      <c r="FC52" s="160"/>
      <c r="FD52" s="160"/>
      <c r="FE52" s="160"/>
      <c r="FF52" s="160"/>
      <c r="FG52" s="160"/>
      <c r="FH52" s="160"/>
      <c r="FI52" s="160"/>
      <c r="FJ52" s="160"/>
      <c r="FK52" s="160"/>
      <c r="FL52" s="160"/>
      <c r="FM52" s="160"/>
      <c r="FN52" s="160"/>
      <c r="FO52" s="160"/>
      <c r="FP52" s="160"/>
      <c r="FQ52" s="160"/>
      <c r="FR52" s="160"/>
      <c r="FS52" s="160"/>
      <c r="FT52" s="160"/>
      <c r="FU52" s="160"/>
      <c r="FV52" s="160"/>
      <c r="FW52" s="160"/>
      <c r="FX52" s="160"/>
      <c r="FY52" s="160"/>
      <c r="FZ52" s="160"/>
      <c r="GA52" s="160"/>
      <c r="GB52" s="160"/>
      <c r="GC52" s="160"/>
      <c r="GD52" s="160"/>
      <c r="GE52" s="160"/>
      <c r="GF52" s="160"/>
      <c r="GG52" s="160"/>
      <c r="GH52" s="160"/>
      <c r="GI52" s="160"/>
      <c r="GJ52" s="160"/>
      <c r="GK52" s="160"/>
      <c r="GL52" s="160"/>
      <c r="GM52" s="160"/>
      <c r="GN52" s="160"/>
      <c r="GO52" s="160"/>
      <c r="GP52" s="160"/>
      <c r="GQ52" s="160"/>
      <c r="GR52" s="160"/>
      <c r="GS52" s="160"/>
      <c r="GT52" s="160"/>
      <c r="GU52" s="160"/>
      <c r="GV52" s="160"/>
      <c r="GW52" s="160"/>
      <c r="GX52" s="160"/>
      <c r="GY52" s="160"/>
      <c r="GZ52" s="160"/>
      <c r="HA52" s="160"/>
      <c r="HB52" s="160"/>
      <c r="HC52" s="160"/>
      <c r="HD52" s="160"/>
      <c r="HE52" s="160"/>
      <c r="HF52" s="160"/>
      <c r="HG52" s="160"/>
      <c r="HH52" s="160"/>
      <c r="HI52" s="160"/>
      <c r="HJ52" s="160"/>
      <c r="HK52" s="160"/>
      <c r="HL52" s="160"/>
      <c r="HM52" s="160"/>
      <c r="HN52" s="160"/>
      <c r="HO52" s="160"/>
      <c r="HP52" s="160"/>
      <c r="HQ52" s="160"/>
      <c r="HR52" s="160"/>
      <c r="HS52" s="160"/>
      <c r="HT52" s="160"/>
      <c r="HU52" s="160"/>
      <c r="HV52" s="160"/>
      <c r="HW52" s="160"/>
      <c r="HX52" s="160"/>
    </row>
    <row r="53" s="174" customFormat="1" ht="24" customHeight="1" spans="1:232">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0"/>
      <c r="BR53" s="160"/>
      <c r="BS53" s="160"/>
      <c r="BT53" s="160"/>
      <c r="BU53" s="160"/>
      <c r="BV53" s="160"/>
      <c r="BW53" s="160"/>
      <c r="BX53" s="160"/>
      <c r="BY53" s="160"/>
      <c r="BZ53" s="160"/>
      <c r="CA53" s="160"/>
      <c r="CB53" s="160"/>
      <c r="CC53" s="160"/>
      <c r="CD53" s="160"/>
      <c r="CE53" s="160"/>
      <c r="CF53" s="160"/>
      <c r="CG53" s="160"/>
      <c r="CH53" s="160"/>
      <c r="CI53" s="160"/>
      <c r="CJ53" s="160"/>
      <c r="CK53" s="160"/>
      <c r="CL53" s="160"/>
      <c r="CM53" s="160"/>
      <c r="CN53" s="160"/>
      <c r="CO53" s="160"/>
      <c r="CP53" s="160"/>
      <c r="CQ53" s="160"/>
      <c r="CR53" s="160"/>
      <c r="CS53" s="160"/>
      <c r="CT53" s="160"/>
      <c r="CU53" s="160"/>
      <c r="CV53" s="160"/>
      <c r="CW53" s="160"/>
      <c r="CX53" s="160"/>
      <c r="CY53" s="160"/>
      <c r="CZ53" s="160"/>
      <c r="DA53" s="160"/>
      <c r="DB53" s="160"/>
      <c r="DC53" s="160"/>
      <c r="DD53" s="160"/>
      <c r="DE53" s="160"/>
      <c r="DF53" s="160"/>
      <c r="DG53" s="160"/>
      <c r="DH53" s="160"/>
      <c r="DI53" s="160"/>
      <c r="DJ53" s="160"/>
      <c r="DK53" s="160"/>
      <c r="DL53" s="160"/>
      <c r="DM53" s="160"/>
      <c r="DN53" s="160"/>
      <c r="DO53" s="160"/>
      <c r="DP53" s="160"/>
      <c r="DQ53" s="160"/>
      <c r="DR53" s="160"/>
      <c r="DS53" s="160"/>
      <c r="DT53" s="160"/>
      <c r="DU53" s="160"/>
      <c r="DV53" s="160"/>
      <c r="DW53" s="160"/>
      <c r="DX53" s="160"/>
      <c r="DY53" s="160"/>
      <c r="DZ53" s="160"/>
      <c r="EA53" s="160"/>
      <c r="EB53" s="160"/>
      <c r="EC53" s="160"/>
      <c r="ED53" s="160"/>
      <c r="EE53" s="160"/>
      <c r="EF53" s="160"/>
      <c r="EG53" s="160"/>
      <c r="EH53" s="160"/>
      <c r="EI53" s="160"/>
      <c r="EJ53" s="160"/>
      <c r="EK53" s="160"/>
      <c r="EL53" s="160"/>
      <c r="EM53" s="160"/>
      <c r="EN53" s="160"/>
      <c r="EO53" s="160"/>
      <c r="EP53" s="160"/>
      <c r="EQ53" s="160"/>
      <c r="ER53" s="160"/>
      <c r="ES53" s="160"/>
      <c r="ET53" s="160"/>
      <c r="EU53" s="160"/>
      <c r="EV53" s="160"/>
      <c r="EW53" s="160"/>
      <c r="EX53" s="160"/>
      <c r="EY53" s="160"/>
      <c r="EZ53" s="160"/>
      <c r="FA53" s="160"/>
      <c r="FB53" s="160"/>
      <c r="FC53" s="160"/>
      <c r="FD53" s="160"/>
      <c r="FE53" s="160"/>
      <c r="FF53" s="160"/>
      <c r="FG53" s="160"/>
      <c r="FH53" s="160"/>
      <c r="FI53" s="160"/>
      <c r="FJ53" s="160"/>
      <c r="FK53" s="160"/>
      <c r="FL53" s="160"/>
      <c r="FM53" s="160"/>
      <c r="FN53" s="160"/>
      <c r="FO53" s="160"/>
      <c r="FP53" s="160"/>
      <c r="FQ53" s="160"/>
      <c r="FR53" s="160"/>
      <c r="FS53" s="160"/>
      <c r="FT53" s="160"/>
      <c r="FU53" s="160"/>
      <c r="FV53" s="160"/>
      <c r="FW53" s="160"/>
      <c r="FX53" s="160"/>
      <c r="FY53" s="160"/>
      <c r="FZ53" s="160"/>
      <c r="GA53" s="160"/>
      <c r="GB53" s="160"/>
      <c r="GC53" s="160"/>
      <c r="GD53" s="160"/>
      <c r="GE53" s="160"/>
      <c r="GF53" s="160"/>
      <c r="GG53" s="160"/>
      <c r="GH53" s="160"/>
      <c r="GI53" s="160"/>
      <c r="GJ53" s="160"/>
      <c r="GK53" s="160"/>
      <c r="GL53" s="160"/>
      <c r="GM53" s="160"/>
      <c r="GN53" s="160"/>
      <c r="GO53" s="160"/>
      <c r="GP53" s="160"/>
      <c r="GQ53" s="160"/>
      <c r="GR53" s="160"/>
      <c r="GS53" s="160"/>
      <c r="GT53" s="160"/>
      <c r="GU53" s="160"/>
      <c r="GV53" s="160"/>
      <c r="GW53" s="160"/>
      <c r="GX53" s="160"/>
      <c r="GY53" s="160"/>
      <c r="GZ53" s="160"/>
      <c r="HA53" s="160"/>
      <c r="HB53" s="160"/>
      <c r="HC53" s="160"/>
      <c r="HD53" s="160"/>
      <c r="HE53" s="160"/>
      <c r="HF53" s="160"/>
      <c r="HG53" s="160"/>
      <c r="HH53" s="160"/>
      <c r="HI53" s="160"/>
      <c r="HJ53" s="160"/>
      <c r="HK53" s="160"/>
      <c r="HL53" s="160"/>
      <c r="HM53" s="160"/>
      <c r="HN53" s="160"/>
      <c r="HO53" s="160"/>
      <c r="HP53" s="160"/>
      <c r="HQ53" s="160"/>
      <c r="HR53" s="160"/>
      <c r="HS53" s="160"/>
      <c r="HT53" s="160"/>
      <c r="HU53" s="160"/>
      <c r="HV53" s="160"/>
      <c r="HW53" s="160"/>
      <c r="HX53" s="160"/>
    </row>
    <row r="54" s="174" customFormat="1" ht="24" customHeight="1" spans="1:232">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0"/>
      <c r="BR54" s="160"/>
      <c r="BS54" s="160"/>
      <c r="BT54" s="160"/>
      <c r="BU54" s="160"/>
      <c r="BV54" s="160"/>
      <c r="BW54" s="160"/>
      <c r="BX54" s="160"/>
      <c r="BY54" s="160"/>
      <c r="BZ54" s="160"/>
      <c r="CA54" s="160"/>
      <c r="CB54" s="160"/>
      <c r="CC54" s="160"/>
      <c r="CD54" s="160"/>
      <c r="CE54" s="160"/>
      <c r="CF54" s="160"/>
      <c r="CG54" s="160"/>
      <c r="CH54" s="160"/>
      <c r="CI54" s="160"/>
      <c r="CJ54" s="160"/>
      <c r="CK54" s="160"/>
      <c r="CL54" s="160"/>
      <c r="CM54" s="160"/>
      <c r="CN54" s="160"/>
      <c r="CO54" s="160"/>
      <c r="CP54" s="160"/>
      <c r="CQ54" s="160"/>
      <c r="CR54" s="160"/>
      <c r="CS54" s="160"/>
      <c r="CT54" s="160"/>
      <c r="CU54" s="160"/>
      <c r="CV54" s="160"/>
      <c r="CW54" s="160"/>
      <c r="CX54" s="160"/>
      <c r="CY54" s="160"/>
      <c r="CZ54" s="160"/>
      <c r="DA54" s="160"/>
      <c r="DB54" s="160"/>
      <c r="DC54" s="160"/>
      <c r="DD54" s="160"/>
      <c r="DE54" s="160"/>
      <c r="DF54" s="160"/>
      <c r="DG54" s="160"/>
      <c r="DH54" s="160"/>
      <c r="DI54" s="160"/>
      <c r="DJ54" s="160"/>
      <c r="DK54" s="160"/>
      <c r="DL54" s="160"/>
      <c r="DM54" s="160"/>
      <c r="DN54" s="160"/>
      <c r="DO54" s="160"/>
      <c r="DP54" s="160"/>
      <c r="DQ54" s="160"/>
      <c r="DR54" s="160"/>
      <c r="DS54" s="160"/>
      <c r="DT54" s="160"/>
      <c r="DU54" s="160"/>
      <c r="DV54" s="160"/>
      <c r="DW54" s="160"/>
      <c r="DX54" s="160"/>
      <c r="DY54" s="160"/>
      <c r="DZ54" s="160"/>
      <c r="EA54" s="160"/>
      <c r="EB54" s="160"/>
      <c r="EC54" s="160"/>
      <c r="ED54" s="160"/>
      <c r="EE54" s="160"/>
      <c r="EF54" s="160"/>
      <c r="EG54" s="160"/>
      <c r="EH54" s="160"/>
      <c r="EI54" s="160"/>
      <c r="EJ54" s="160"/>
      <c r="EK54" s="160"/>
      <c r="EL54" s="160"/>
      <c r="EM54" s="160"/>
      <c r="EN54" s="160"/>
      <c r="EO54" s="160"/>
      <c r="EP54" s="160"/>
      <c r="EQ54" s="160"/>
      <c r="ER54" s="160"/>
      <c r="ES54" s="160"/>
      <c r="ET54" s="160"/>
      <c r="EU54" s="160"/>
      <c r="EV54" s="160"/>
      <c r="EW54" s="160"/>
      <c r="EX54" s="160"/>
      <c r="EY54" s="160"/>
      <c r="EZ54" s="160"/>
      <c r="FA54" s="160"/>
      <c r="FB54" s="160"/>
      <c r="FC54" s="160"/>
      <c r="FD54" s="160"/>
      <c r="FE54" s="160"/>
      <c r="FF54" s="160"/>
      <c r="FG54" s="160"/>
      <c r="FH54" s="160"/>
      <c r="FI54" s="160"/>
      <c r="FJ54" s="160"/>
      <c r="FK54" s="160"/>
      <c r="FL54" s="160"/>
      <c r="FM54" s="160"/>
      <c r="FN54" s="160"/>
      <c r="FO54" s="160"/>
      <c r="FP54" s="160"/>
      <c r="FQ54" s="160"/>
      <c r="FR54" s="160"/>
      <c r="FS54" s="160"/>
      <c r="FT54" s="160"/>
      <c r="FU54" s="160"/>
      <c r="FV54" s="160"/>
      <c r="FW54" s="160"/>
      <c r="FX54" s="160"/>
      <c r="FY54" s="160"/>
      <c r="FZ54" s="160"/>
      <c r="GA54" s="160"/>
      <c r="GB54" s="160"/>
      <c r="GC54" s="160"/>
      <c r="GD54" s="160"/>
      <c r="GE54" s="160"/>
      <c r="GF54" s="160"/>
      <c r="GG54" s="160"/>
      <c r="GH54" s="160"/>
      <c r="GI54" s="160"/>
      <c r="GJ54" s="160"/>
      <c r="GK54" s="160"/>
      <c r="GL54" s="160"/>
      <c r="GM54" s="160"/>
      <c r="GN54" s="160"/>
      <c r="GO54" s="160"/>
      <c r="GP54" s="160"/>
      <c r="GQ54" s="160"/>
      <c r="GR54" s="160"/>
      <c r="GS54" s="160"/>
      <c r="GT54" s="160"/>
      <c r="GU54" s="160"/>
      <c r="GV54" s="160"/>
      <c r="GW54" s="160"/>
      <c r="GX54" s="160"/>
      <c r="GY54" s="160"/>
      <c r="GZ54" s="160"/>
      <c r="HA54" s="160"/>
      <c r="HB54" s="160"/>
      <c r="HC54" s="160"/>
      <c r="HD54" s="160"/>
      <c r="HE54" s="160"/>
      <c r="HF54" s="160"/>
      <c r="HG54" s="160"/>
      <c r="HH54" s="160"/>
      <c r="HI54" s="160"/>
      <c r="HJ54" s="160"/>
      <c r="HK54" s="160"/>
      <c r="HL54" s="160"/>
      <c r="HM54" s="160"/>
      <c r="HN54" s="160"/>
      <c r="HO54" s="160"/>
      <c r="HP54" s="160"/>
      <c r="HQ54" s="160"/>
      <c r="HR54" s="160"/>
      <c r="HS54" s="160"/>
      <c r="HT54" s="160"/>
      <c r="HU54" s="160"/>
      <c r="HV54" s="160"/>
      <c r="HW54" s="160"/>
      <c r="HX54" s="160"/>
    </row>
    <row r="55" s="174" customFormat="1" ht="24" customHeight="1" spans="1:232">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60"/>
      <c r="BR55" s="160"/>
      <c r="BS55" s="160"/>
      <c r="BT55" s="160"/>
      <c r="BU55" s="160"/>
      <c r="BV55" s="160"/>
      <c r="BW55" s="160"/>
      <c r="BX55" s="160"/>
      <c r="BY55" s="160"/>
      <c r="BZ55" s="160"/>
      <c r="CA55" s="160"/>
      <c r="CB55" s="160"/>
      <c r="CC55" s="160"/>
      <c r="CD55" s="160"/>
      <c r="CE55" s="160"/>
      <c r="CF55" s="160"/>
      <c r="CG55" s="160"/>
      <c r="CH55" s="160"/>
      <c r="CI55" s="160"/>
      <c r="CJ55" s="160"/>
      <c r="CK55" s="160"/>
      <c r="CL55" s="160"/>
      <c r="CM55" s="160"/>
      <c r="CN55" s="160"/>
      <c r="CO55" s="160"/>
      <c r="CP55" s="160"/>
      <c r="CQ55" s="160"/>
      <c r="CR55" s="160"/>
      <c r="CS55" s="160"/>
      <c r="CT55" s="160"/>
      <c r="CU55" s="160"/>
      <c r="CV55" s="160"/>
      <c r="CW55" s="160"/>
      <c r="CX55" s="160"/>
      <c r="CY55" s="160"/>
      <c r="CZ55" s="160"/>
      <c r="DA55" s="160"/>
      <c r="DB55" s="160"/>
      <c r="DC55" s="160"/>
      <c r="DD55" s="160"/>
      <c r="DE55" s="160"/>
      <c r="DF55" s="160"/>
      <c r="DG55" s="160"/>
      <c r="DH55" s="160"/>
      <c r="DI55" s="160"/>
      <c r="DJ55" s="160"/>
      <c r="DK55" s="160"/>
      <c r="DL55" s="160"/>
      <c r="DM55" s="160"/>
      <c r="DN55" s="160"/>
      <c r="DO55" s="160"/>
      <c r="DP55" s="160"/>
      <c r="DQ55" s="160"/>
      <c r="DR55" s="160"/>
      <c r="DS55" s="160"/>
      <c r="DT55" s="160"/>
      <c r="DU55" s="160"/>
      <c r="DV55" s="160"/>
      <c r="DW55" s="160"/>
      <c r="DX55" s="160"/>
      <c r="DY55" s="160"/>
      <c r="DZ55" s="160"/>
      <c r="EA55" s="160"/>
      <c r="EB55" s="160"/>
      <c r="EC55" s="160"/>
      <c r="ED55" s="160"/>
      <c r="EE55" s="160"/>
      <c r="EF55" s="160"/>
      <c r="EG55" s="160"/>
      <c r="EH55" s="160"/>
      <c r="EI55" s="160"/>
      <c r="EJ55" s="160"/>
      <c r="EK55" s="160"/>
      <c r="EL55" s="160"/>
      <c r="EM55" s="160"/>
      <c r="EN55" s="160"/>
      <c r="EO55" s="160"/>
      <c r="EP55" s="160"/>
      <c r="EQ55" s="160"/>
      <c r="ER55" s="160"/>
      <c r="ES55" s="160"/>
      <c r="ET55" s="160"/>
      <c r="EU55" s="160"/>
      <c r="EV55" s="160"/>
      <c r="EW55" s="160"/>
      <c r="EX55" s="160"/>
      <c r="EY55" s="160"/>
      <c r="EZ55" s="160"/>
      <c r="FA55" s="160"/>
      <c r="FB55" s="160"/>
      <c r="FC55" s="160"/>
      <c r="FD55" s="160"/>
      <c r="FE55" s="160"/>
      <c r="FF55" s="160"/>
      <c r="FG55" s="160"/>
      <c r="FH55" s="160"/>
      <c r="FI55" s="160"/>
      <c r="FJ55" s="160"/>
      <c r="FK55" s="160"/>
      <c r="FL55" s="160"/>
      <c r="FM55" s="160"/>
      <c r="FN55" s="160"/>
      <c r="FO55" s="160"/>
      <c r="FP55" s="160"/>
      <c r="FQ55" s="160"/>
      <c r="FR55" s="160"/>
      <c r="FS55" s="160"/>
      <c r="FT55" s="160"/>
      <c r="FU55" s="160"/>
      <c r="FV55" s="160"/>
      <c r="FW55" s="160"/>
      <c r="FX55" s="160"/>
      <c r="FY55" s="160"/>
      <c r="FZ55" s="160"/>
      <c r="GA55" s="160"/>
      <c r="GB55" s="160"/>
      <c r="GC55" s="160"/>
      <c r="GD55" s="160"/>
      <c r="GE55" s="160"/>
      <c r="GF55" s="160"/>
      <c r="GG55" s="160"/>
      <c r="GH55" s="160"/>
      <c r="GI55" s="160"/>
      <c r="GJ55" s="160"/>
      <c r="GK55" s="160"/>
      <c r="GL55" s="160"/>
      <c r="GM55" s="160"/>
      <c r="GN55" s="160"/>
      <c r="GO55" s="160"/>
      <c r="GP55" s="160"/>
      <c r="GQ55" s="160"/>
      <c r="GR55" s="160"/>
      <c r="GS55" s="160"/>
      <c r="GT55" s="160"/>
      <c r="GU55" s="160"/>
      <c r="GV55" s="160"/>
      <c r="GW55" s="160"/>
      <c r="GX55" s="160"/>
      <c r="GY55" s="160"/>
      <c r="GZ55" s="160"/>
      <c r="HA55" s="160"/>
      <c r="HB55" s="160"/>
      <c r="HC55" s="160"/>
      <c r="HD55" s="160"/>
      <c r="HE55" s="160"/>
      <c r="HF55" s="160"/>
      <c r="HG55" s="160"/>
      <c r="HH55" s="160"/>
      <c r="HI55" s="160"/>
      <c r="HJ55" s="160"/>
      <c r="HK55" s="160"/>
      <c r="HL55" s="160"/>
      <c r="HM55" s="160"/>
      <c r="HN55" s="160"/>
      <c r="HO55" s="160"/>
      <c r="HP55" s="160"/>
      <c r="HQ55" s="160"/>
      <c r="HR55" s="160"/>
      <c r="HS55" s="160"/>
      <c r="HT55" s="160"/>
      <c r="HU55" s="160"/>
      <c r="HV55" s="160"/>
      <c r="HW55" s="160"/>
      <c r="HX55" s="160"/>
    </row>
    <row r="56" s="174" customFormat="1" ht="24" customHeight="1" spans="1:232">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160"/>
      <c r="BD56" s="160"/>
      <c r="BE56" s="160"/>
      <c r="BF56" s="160"/>
      <c r="BG56" s="160"/>
      <c r="BH56" s="160"/>
      <c r="BI56" s="160"/>
      <c r="BJ56" s="160"/>
      <c r="BK56" s="160"/>
      <c r="BL56" s="160"/>
      <c r="BM56" s="160"/>
      <c r="BN56" s="160"/>
      <c r="BO56" s="160"/>
      <c r="BP56" s="160"/>
      <c r="BQ56" s="160"/>
      <c r="BR56" s="160"/>
      <c r="BS56" s="160"/>
      <c r="BT56" s="160"/>
      <c r="BU56" s="160"/>
      <c r="BV56" s="160"/>
      <c r="BW56" s="160"/>
      <c r="BX56" s="160"/>
      <c r="BY56" s="160"/>
      <c r="BZ56" s="160"/>
      <c r="CA56" s="160"/>
      <c r="CB56" s="160"/>
      <c r="CC56" s="160"/>
      <c r="CD56" s="160"/>
      <c r="CE56" s="160"/>
      <c r="CF56" s="160"/>
      <c r="CG56" s="160"/>
      <c r="CH56" s="160"/>
      <c r="CI56" s="160"/>
      <c r="CJ56" s="160"/>
      <c r="CK56" s="160"/>
      <c r="CL56" s="160"/>
      <c r="CM56" s="160"/>
      <c r="CN56" s="160"/>
      <c r="CO56" s="160"/>
      <c r="CP56" s="160"/>
      <c r="CQ56" s="160"/>
      <c r="CR56" s="160"/>
      <c r="CS56" s="160"/>
      <c r="CT56" s="160"/>
      <c r="CU56" s="160"/>
      <c r="CV56" s="160"/>
      <c r="CW56" s="160"/>
      <c r="CX56" s="160"/>
      <c r="CY56" s="160"/>
      <c r="CZ56" s="160"/>
      <c r="DA56" s="160"/>
      <c r="DB56" s="160"/>
      <c r="DC56" s="160"/>
      <c r="DD56" s="160"/>
      <c r="DE56" s="160"/>
      <c r="DF56" s="160"/>
      <c r="DG56" s="160"/>
      <c r="DH56" s="160"/>
      <c r="DI56" s="160"/>
      <c r="DJ56" s="160"/>
      <c r="DK56" s="160"/>
      <c r="DL56" s="160"/>
      <c r="DM56" s="160"/>
      <c r="DN56" s="160"/>
      <c r="DO56" s="160"/>
      <c r="DP56" s="160"/>
      <c r="DQ56" s="160"/>
      <c r="DR56" s="160"/>
      <c r="DS56" s="160"/>
      <c r="DT56" s="160"/>
      <c r="DU56" s="160"/>
      <c r="DV56" s="160"/>
      <c r="DW56" s="160"/>
      <c r="DX56" s="160"/>
      <c r="DY56" s="160"/>
      <c r="DZ56" s="160"/>
      <c r="EA56" s="160"/>
      <c r="EB56" s="160"/>
      <c r="EC56" s="160"/>
      <c r="ED56" s="160"/>
      <c r="EE56" s="160"/>
      <c r="EF56" s="160"/>
      <c r="EG56" s="160"/>
      <c r="EH56" s="160"/>
      <c r="EI56" s="160"/>
      <c r="EJ56" s="160"/>
      <c r="EK56" s="160"/>
      <c r="EL56" s="160"/>
      <c r="EM56" s="160"/>
      <c r="EN56" s="160"/>
      <c r="EO56" s="160"/>
      <c r="EP56" s="160"/>
      <c r="EQ56" s="160"/>
      <c r="ER56" s="160"/>
      <c r="ES56" s="160"/>
      <c r="ET56" s="160"/>
      <c r="EU56" s="160"/>
      <c r="EV56" s="160"/>
      <c r="EW56" s="160"/>
      <c r="EX56" s="160"/>
      <c r="EY56" s="160"/>
      <c r="EZ56" s="160"/>
      <c r="FA56" s="160"/>
      <c r="FB56" s="160"/>
      <c r="FC56" s="160"/>
      <c r="FD56" s="160"/>
      <c r="FE56" s="160"/>
      <c r="FF56" s="160"/>
      <c r="FG56" s="160"/>
      <c r="FH56" s="160"/>
      <c r="FI56" s="160"/>
      <c r="FJ56" s="160"/>
      <c r="FK56" s="160"/>
      <c r="FL56" s="160"/>
      <c r="FM56" s="160"/>
      <c r="FN56" s="160"/>
      <c r="FO56" s="160"/>
      <c r="FP56" s="160"/>
      <c r="FQ56" s="160"/>
      <c r="FR56" s="160"/>
      <c r="FS56" s="160"/>
      <c r="FT56" s="160"/>
      <c r="FU56" s="160"/>
      <c r="FV56" s="160"/>
      <c r="FW56" s="160"/>
      <c r="FX56" s="160"/>
      <c r="FY56" s="160"/>
      <c r="FZ56" s="160"/>
      <c r="GA56" s="160"/>
      <c r="GB56" s="160"/>
      <c r="GC56" s="160"/>
      <c r="GD56" s="160"/>
      <c r="GE56" s="160"/>
      <c r="GF56" s="160"/>
      <c r="GG56" s="160"/>
      <c r="GH56" s="160"/>
      <c r="GI56" s="160"/>
      <c r="GJ56" s="160"/>
      <c r="GK56" s="160"/>
      <c r="GL56" s="160"/>
      <c r="GM56" s="160"/>
      <c r="GN56" s="160"/>
      <c r="GO56" s="160"/>
      <c r="GP56" s="160"/>
      <c r="GQ56" s="160"/>
      <c r="GR56" s="160"/>
      <c r="GS56" s="160"/>
      <c r="GT56" s="160"/>
      <c r="GU56" s="160"/>
      <c r="GV56" s="160"/>
      <c r="GW56" s="160"/>
      <c r="GX56" s="160"/>
      <c r="GY56" s="160"/>
      <c r="GZ56" s="160"/>
      <c r="HA56" s="160"/>
      <c r="HB56" s="160"/>
      <c r="HC56" s="160"/>
      <c r="HD56" s="160"/>
      <c r="HE56" s="160"/>
      <c r="HF56" s="160"/>
      <c r="HG56" s="160"/>
      <c r="HH56" s="160"/>
      <c r="HI56" s="160"/>
      <c r="HJ56" s="160"/>
      <c r="HK56" s="160"/>
      <c r="HL56" s="160"/>
      <c r="HM56" s="160"/>
      <c r="HN56" s="160"/>
      <c r="HO56" s="160"/>
      <c r="HP56" s="160"/>
      <c r="HQ56" s="160"/>
      <c r="HR56" s="160"/>
      <c r="HS56" s="160"/>
      <c r="HT56" s="160"/>
      <c r="HU56" s="160"/>
      <c r="HV56" s="160"/>
      <c r="HW56" s="160"/>
      <c r="HX56" s="160"/>
    </row>
    <row r="57" s="174" customFormat="1" ht="24" customHeight="1" spans="1:232">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160"/>
      <c r="BD57" s="160"/>
      <c r="BE57" s="160"/>
      <c r="BF57" s="160"/>
      <c r="BG57" s="160"/>
      <c r="BH57" s="160"/>
      <c r="BI57" s="160"/>
      <c r="BJ57" s="160"/>
      <c r="BK57" s="160"/>
      <c r="BL57" s="160"/>
      <c r="BM57" s="160"/>
      <c r="BN57" s="160"/>
      <c r="BO57" s="160"/>
      <c r="BP57" s="160"/>
      <c r="BQ57" s="160"/>
      <c r="BR57" s="160"/>
      <c r="BS57" s="160"/>
      <c r="BT57" s="160"/>
      <c r="BU57" s="160"/>
      <c r="BV57" s="160"/>
      <c r="BW57" s="160"/>
      <c r="BX57" s="160"/>
      <c r="BY57" s="160"/>
      <c r="BZ57" s="160"/>
      <c r="CA57" s="160"/>
      <c r="CB57" s="160"/>
      <c r="CC57" s="160"/>
      <c r="CD57" s="160"/>
      <c r="CE57" s="160"/>
      <c r="CF57" s="160"/>
      <c r="CG57" s="160"/>
      <c r="CH57" s="160"/>
      <c r="CI57" s="160"/>
      <c r="CJ57" s="160"/>
      <c r="CK57" s="160"/>
      <c r="CL57" s="160"/>
      <c r="CM57" s="160"/>
      <c r="CN57" s="160"/>
      <c r="CO57" s="160"/>
      <c r="CP57" s="160"/>
      <c r="CQ57" s="160"/>
      <c r="CR57" s="160"/>
      <c r="CS57" s="160"/>
      <c r="CT57" s="160"/>
      <c r="CU57" s="160"/>
      <c r="CV57" s="160"/>
      <c r="CW57" s="160"/>
      <c r="CX57" s="160"/>
      <c r="CY57" s="160"/>
      <c r="CZ57" s="160"/>
      <c r="DA57" s="160"/>
      <c r="DB57" s="160"/>
      <c r="DC57" s="160"/>
      <c r="DD57" s="160"/>
      <c r="DE57" s="160"/>
      <c r="DF57" s="160"/>
      <c r="DG57" s="160"/>
      <c r="DH57" s="160"/>
      <c r="DI57" s="160"/>
      <c r="DJ57" s="160"/>
      <c r="DK57" s="160"/>
      <c r="DL57" s="160"/>
      <c r="DM57" s="160"/>
      <c r="DN57" s="160"/>
      <c r="DO57" s="160"/>
      <c r="DP57" s="160"/>
      <c r="DQ57" s="160"/>
      <c r="DR57" s="160"/>
      <c r="DS57" s="160"/>
      <c r="DT57" s="160"/>
      <c r="DU57" s="160"/>
      <c r="DV57" s="160"/>
      <c r="DW57" s="160"/>
      <c r="DX57" s="160"/>
      <c r="DY57" s="160"/>
      <c r="DZ57" s="160"/>
      <c r="EA57" s="160"/>
      <c r="EB57" s="160"/>
      <c r="EC57" s="160"/>
      <c r="ED57" s="160"/>
      <c r="EE57" s="160"/>
      <c r="EF57" s="160"/>
      <c r="EG57" s="160"/>
      <c r="EH57" s="160"/>
      <c r="EI57" s="160"/>
      <c r="EJ57" s="160"/>
      <c r="EK57" s="160"/>
      <c r="EL57" s="160"/>
      <c r="EM57" s="160"/>
      <c r="EN57" s="160"/>
      <c r="EO57" s="160"/>
      <c r="EP57" s="160"/>
      <c r="EQ57" s="160"/>
      <c r="ER57" s="160"/>
      <c r="ES57" s="160"/>
      <c r="ET57" s="160"/>
      <c r="EU57" s="160"/>
      <c r="EV57" s="160"/>
      <c r="EW57" s="160"/>
      <c r="EX57" s="160"/>
      <c r="EY57" s="160"/>
      <c r="EZ57" s="160"/>
      <c r="FA57" s="160"/>
      <c r="FB57" s="160"/>
      <c r="FC57" s="160"/>
      <c r="FD57" s="160"/>
      <c r="FE57" s="160"/>
      <c r="FF57" s="160"/>
      <c r="FG57" s="160"/>
      <c r="FH57" s="160"/>
      <c r="FI57" s="160"/>
      <c r="FJ57" s="160"/>
      <c r="FK57" s="160"/>
      <c r="FL57" s="160"/>
      <c r="FM57" s="160"/>
      <c r="FN57" s="160"/>
      <c r="FO57" s="160"/>
      <c r="FP57" s="160"/>
      <c r="FQ57" s="160"/>
      <c r="FR57" s="160"/>
      <c r="FS57" s="160"/>
      <c r="FT57" s="160"/>
      <c r="FU57" s="160"/>
      <c r="FV57" s="160"/>
      <c r="FW57" s="160"/>
      <c r="FX57" s="160"/>
      <c r="FY57" s="160"/>
      <c r="FZ57" s="160"/>
      <c r="GA57" s="160"/>
      <c r="GB57" s="160"/>
      <c r="GC57" s="160"/>
      <c r="GD57" s="160"/>
      <c r="GE57" s="160"/>
      <c r="GF57" s="160"/>
      <c r="GG57" s="160"/>
      <c r="GH57" s="160"/>
      <c r="GI57" s="160"/>
      <c r="GJ57" s="160"/>
      <c r="GK57" s="160"/>
      <c r="GL57" s="160"/>
      <c r="GM57" s="160"/>
      <c r="GN57" s="160"/>
      <c r="GO57" s="160"/>
      <c r="GP57" s="160"/>
      <c r="GQ57" s="160"/>
      <c r="GR57" s="160"/>
      <c r="GS57" s="160"/>
      <c r="GT57" s="160"/>
      <c r="GU57" s="160"/>
      <c r="GV57" s="160"/>
      <c r="GW57" s="160"/>
      <c r="GX57" s="160"/>
      <c r="GY57" s="160"/>
      <c r="GZ57" s="160"/>
      <c r="HA57" s="160"/>
      <c r="HB57" s="160"/>
      <c r="HC57" s="160"/>
      <c r="HD57" s="160"/>
      <c r="HE57" s="160"/>
      <c r="HF57" s="160"/>
      <c r="HG57" s="160"/>
      <c r="HH57" s="160"/>
      <c r="HI57" s="160"/>
      <c r="HJ57" s="160"/>
      <c r="HK57" s="160"/>
      <c r="HL57" s="160"/>
      <c r="HM57" s="160"/>
      <c r="HN57" s="160"/>
      <c r="HO57" s="160"/>
      <c r="HP57" s="160"/>
      <c r="HQ57" s="160"/>
      <c r="HR57" s="160"/>
      <c r="HS57" s="160"/>
      <c r="HT57" s="160"/>
      <c r="HU57" s="160"/>
      <c r="HV57" s="160"/>
      <c r="HW57" s="160"/>
      <c r="HX57" s="160"/>
    </row>
    <row r="58" s="174" customFormat="1" ht="24" customHeight="1" spans="1:232">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c r="AP58" s="160"/>
      <c r="AQ58" s="160"/>
      <c r="AR58" s="160"/>
      <c r="AS58" s="160"/>
      <c r="AT58" s="160"/>
      <c r="AU58" s="160"/>
      <c r="AV58" s="160"/>
      <c r="AW58" s="160"/>
      <c r="AX58" s="160"/>
      <c r="AY58" s="160"/>
      <c r="AZ58" s="160"/>
      <c r="BA58" s="160"/>
      <c r="BB58" s="160"/>
      <c r="BC58" s="160"/>
      <c r="BD58" s="160"/>
      <c r="BE58" s="160"/>
      <c r="BF58" s="160"/>
      <c r="BG58" s="160"/>
      <c r="BH58" s="160"/>
      <c r="BI58" s="160"/>
      <c r="BJ58" s="160"/>
      <c r="BK58" s="160"/>
      <c r="BL58" s="160"/>
      <c r="BM58" s="160"/>
      <c r="BN58" s="160"/>
      <c r="BO58" s="160"/>
      <c r="BP58" s="160"/>
      <c r="BQ58" s="160"/>
      <c r="BR58" s="160"/>
      <c r="BS58" s="160"/>
      <c r="BT58" s="160"/>
      <c r="BU58" s="160"/>
      <c r="BV58" s="160"/>
      <c r="BW58" s="160"/>
      <c r="BX58" s="160"/>
      <c r="BY58" s="160"/>
      <c r="BZ58" s="160"/>
      <c r="CA58" s="160"/>
      <c r="CB58" s="160"/>
      <c r="CC58" s="160"/>
      <c r="CD58" s="160"/>
      <c r="CE58" s="160"/>
      <c r="CF58" s="160"/>
      <c r="CG58" s="160"/>
      <c r="CH58" s="160"/>
      <c r="CI58" s="160"/>
      <c r="CJ58" s="160"/>
      <c r="CK58" s="160"/>
      <c r="CL58" s="160"/>
      <c r="CM58" s="160"/>
      <c r="CN58" s="160"/>
      <c r="CO58" s="160"/>
      <c r="CP58" s="160"/>
      <c r="CQ58" s="160"/>
      <c r="CR58" s="160"/>
      <c r="CS58" s="160"/>
      <c r="CT58" s="160"/>
      <c r="CU58" s="160"/>
      <c r="CV58" s="160"/>
      <c r="CW58" s="160"/>
      <c r="CX58" s="160"/>
      <c r="CY58" s="160"/>
      <c r="CZ58" s="160"/>
      <c r="DA58" s="160"/>
      <c r="DB58" s="160"/>
      <c r="DC58" s="160"/>
      <c r="DD58" s="160"/>
      <c r="DE58" s="160"/>
      <c r="DF58" s="160"/>
      <c r="DG58" s="160"/>
      <c r="DH58" s="160"/>
      <c r="DI58" s="160"/>
      <c r="DJ58" s="160"/>
      <c r="DK58" s="160"/>
      <c r="DL58" s="160"/>
      <c r="DM58" s="160"/>
      <c r="DN58" s="160"/>
      <c r="DO58" s="160"/>
      <c r="DP58" s="160"/>
      <c r="DQ58" s="160"/>
      <c r="DR58" s="160"/>
      <c r="DS58" s="160"/>
      <c r="DT58" s="160"/>
      <c r="DU58" s="160"/>
      <c r="DV58" s="160"/>
      <c r="DW58" s="160"/>
      <c r="DX58" s="160"/>
      <c r="DY58" s="160"/>
      <c r="DZ58" s="160"/>
      <c r="EA58" s="160"/>
      <c r="EB58" s="160"/>
      <c r="EC58" s="160"/>
      <c r="ED58" s="160"/>
      <c r="EE58" s="160"/>
      <c r="EF58" s="160"/>
      <c r="EG58" s="160"/>
      <c r="EH58" s="160"/>
      <c r="EI58" s="160"/>
      <c r="EJ58" s="160"/>
      <c r="EK58" s="160"/>
      <c r="EL58" s="160"/>
      <c r="EM58" s="160"/>
      <c r="EN58" s="160"/>
      <c r="EO58" s="160"/>
      <c r="EP58" s="160"/>
      <c r="EQ58" s="160"/>
      <c r="ER58" s="160"/>
      <c r="ES58" s="160"/>
      <c r="ET58" s="160"/>
      <c r="EU58" s="160"/>
      <c r="EV58" s="160"/>
      <c r="EW58" s="160"/>
      <c r="EX58" s="160"/>
      <c r="EY58" s="160"/>
      <c r="EZ58" s="160"/>
      <c r="FA58" s="160"/>
      <c r="FB58" s="160"/>
      <c r="FC58" s="160"/>
      <c r="FD58" s="160"/>
      <c r="FE58" s="160"/>
      <c r="FF58" s="160"/>
      <c r="FG58" s="160"/>
      <c r="FH58" s="160"/>
      <c r="FI58" s="160"/>
      <c r="FJ58" s="160"/>
      <c r="FK58" s="160"/>
      <c r="FL58" s="160"/>
      <c r="FM58" s="160"/>
      <c r="FN58" s="160"/>
      <c r="FO58" s="160"/>
      <c r="FP58" s="160"/>
      <c r="FQ58" s="160"/>
      <c r="FR58" s="160"/>
      <c r="FS58" s="160"/>
      <c r="FT58" s="160"/>
      <c r="FU58" s="160"/>
      <c r="FV58" s="160"/>
      <c r="FW58" s="160"/>
      <c r="FX58" s="160"/>
      <c r="FY58" s="160"/>
      <c r="FZ58" s="160"/>
      <c r="GA58" s="160"/>
      <c r="GB58" s="160"/>
      <c r="GC58" s="160"/>
      <c r="GD58" s="160"/>
      <c r="GE58" s="160"/>
      <c r="GF58" s="160"/>
      <c r="GG58" s="160"/>
      <c r="GH58" s="160"/>
      <c r="GI58" s="160"/>
      <c r="GJ58" s="160"/>
      <c r="GK58" s="160"/>
      <c r="GL58" s="160"/>
      <c r="GM58" s="160"/>
      <c r="GN58" s="160"/>
      <c r="GO58" s="160"/>
      <c r="GP58" s="160"/>
      <c r="GQ58" s="160"/>
      <c r="GR58" s="160"/>
      <c r="GS58" s="160"/>
      <c r="GT58" s="160"/>
      <c r="GU58" s="160"/>
      <c r="GV58" s="160"/>
      <c r="GW58" s="160"/>
      <c r="GX58" s="160"/>
      <c r="GY58" s="160"/>
      <c r="GZ58" s="160"/>
      <c r="HA58" s="160"/>
      <c r="HB58" s="160"/>
      <c r="HC58" s="160"/>
      <c r="HD58" s="160"/>
      <c r="HE58" s="160"/>
      <c r="HF58" s="160"/>
      <c r="HG58" s="160"/>
      <c r="HH58" s="160"/>
      <c r="HI58" s="160"/>
      <c r="HJ58" s="160"/>
      <c r="HK58" s="160"/>
      <c r="HL58" s="160"/>
      <c r="HM58" s="160"/>
      <c r="HN58" s="160"/>
      <c r="HO58" s="160"/>
      <c r="HP58" s="160"/>
      <c r="HQ58" s="160"/>
      <c r="HR58" s="160"/>
      <c r="HS58" s="160"/>
      <c r="HT58" s="160"/>
      <c r="HU58" s="160"/>
      <c r="HV58" s="160"/>
      <c r="HW58" s="160"/>
      <c r="HX58" s="160"/>
    </row>
    <row r="59" s="174" customFormat="1" ht="24" customHeight="1" spans="1:232">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0"/>
      <c r="BR59" s="160"/>
      <c r="BS59" s="160"/>
      <c r="BT59" s="160"/>
      <c r="BU59" s="160"/>
      <c r="BV59" s="160"/>
      <c r="BW59" s="160"/>
      <c r="BX59" s="160"/>
      <c r="BY59" s="160"/>
      <c r="BZ59" s="160"/>
      <c r="CA59" s="160"/>
      <c r="CB59" s="160"/>
      <c r="CC59" s="160"/>
      <c r="CD59" s="160"/>
      <c r="CE59" s="160"/>
      <c r="CF59" s="160"/>
      <c r="CG59" s="160"/>
      <c r="CH59" s="160"/>
      <c r="CI59" s="160"/>
      <c r="CJ59" s="160"/>
      <c r="CK59" s="160"/>
      <c r="CL59" s="160"/>
      <c r="CM59" s="160"/>
      <c r="CN59" s="160"/>
      <c r="CO59" s="160"/>
      <c r="CP59" s="160"/>
      <c r="CQ59" s="160"/>
      <c r="CR59" s="160"/>
      <c r="CS59" s="160"/>
      <c r="CT59" s="160"/>
      <c r="CU59" s="160"/>
      <c r="CV59" s="160"/>
      <c r="CW59" s="160"/>
      <c r="CX59" s="160"/>
      <c r="CY59" s="160"/>
      <c r="CZ59" s="160"/>
      <c r="DA59" s="160"/>
      <c r="DB59" s="160"/>
      <c r="DC59" s="160"/>
      <c r="DD59" s="160"/>
      <c r="DE59" s="160"/>
      <c r="DF59" s="160"/>
      <c r="DG59" s="160"/>
      <c r="DH59" s="160"/>
      <c r="DI59" s="160"/>
      <c r="DJ59" s="160"/>
      <c r="DK59" s="160"/>
      <c r="DL59" s="160"/>
      <c r="DM59" s="160"/>
      <c r="DN59" s="160"/>
      <c r="DO59" s="160"/>
      <c r="DP59" s="160"/>
      <c r="DQ59" s="160"/>
      <c r="DR59" s="160"/>
      <c r="DS59" s="160"/>
      <c r="DT59" s="160"/>
      <c r="DU59" s="160"/>
      <c r="DV59" s="160"/>
      <c r="DW59" s="160"/>
      <c r="DX59" s="160"/>
      <c r="DY59" s="160"/>
      <c r="DZ59" s="160"/>
      <c r="EA59" s="160"/>
      <c r="EB59" s="160"/>
      <c r="EC59" s="160"/>
      <c r="ED59" s="160"/>
      <c r="EE59" s="160"/>
      <c r="EF59" s="160"/>
      <c r="EG59" s="160"/>
      <c r="EH59" s="160"/>
      <c r="EI59" s="160"/>
      <c r="EJ59" s="160"/>
      <c r="EK59" s="160"/>
      <c r="EL59" s="160"/>
      <c r="EM59" s="160"/>
      <c r="EN59" s="160"/>
      <c r="EO59" s="160"/>
      <c r="EP59" s="160"/>
      <c r="EQ59" s="160"/>
      <c r="ER59" s="160"/>
      <c r="ES59" s="160"/>
      <c r="ET59" s="160"/>
      <c r="EU59" s="160"/>
      <c r="EV59" s="160"/>
      <c r="EW59" s="160"/>
      <c r="EX59" s="160"/>
      <c r="EY59" s="160"/>
      <c r="EZ59" s="160"/>
      <c r="FA59" s="160"/>
      <c r="FB59" s="160"/>
      <c r="FC59" s="160"/>
      <c r="FD59" s="160"/>
      <c r="FE59" s="160"/>
      <c r="FF59" s="160"/>
      <c r="FG59" s="160"/>
      <c r="FH59" s="160"/>
      <c r="FI59" s="160"/>
      <c r="FJ59" s="160"/>
      <c r="FK59" s="160"/>
      <c r="FL59" s="160"/>
      <c r="FM59" s="160"/>
      <c r="FN59" s="160"/>
      <c r="FO59" s="160"/>
      <c r="FP59" s="160"/>
      <c r="FQ59" s="160"/>
      <c r="FR59" s="160"/>
      <c r="FS59" s="160"/>
      <c r="FT59" s="160"/>
      <c r="FU59" s="160"/>
      <c r="FV59" s="160"/>
      <c r="FW59" s="160"/>
      <c r="FX59" s="160"/>
      <c r="FY59" s="160"/>
      <c r="FZ59" s="160"/>
      <c r="GA59" s="160"/>
      <c r="GB59" s="160"/>
      <c r="GC59" s="160"/>
      <c r="GD59" s="160"/>
      <c r="GE59" s="160"/>
      <c r="GF59" s="160"/>
      <c r="GG59" s="160"/>
      <c r="GH59" s="160"/>
      <c r="GI59" s="160"/>
      <c r="GJ59" s="160"/>
      <c r="GK59" s="160"/>
      <c r="GL59" s="160"/>
      <c r="GM59" s="160"/>
      <c r="GN59" s="160"/>
      <c r="GO59" s="160"/>
      <c r="GP59" s="160"/>
      <c r="GQ59" s="160"/>
      <c r="GR59" s="160"/>
      <c r="GS59" s="160"/>
      <c r="GT59" s="160"/>
      <c r="GU59" s="160"/>
      <c r="GV59" s="160"/>
      <c r="GW59" s="160"/>
      <c r="GX59" s="160"/>
      <c r="GY59" s="160"/>
      <c r="GZ59" s="160"/>
      <c r="HA59" s="160"/>
      <c r="HB59" s="160"/>
      <c r="HC59" s="160"/>
      <c r="HD59" s="160"/>
      <c r="HE59" s="160"/>
      <c r="HF59" s="160"/>
      <c r="HG59" s="160"/>
      <c r="HH59" s="160"/>
      <c r="HI59" s="160"/>
      <c r="HJ59" s="160"/>
      <c r="HK59" s="160"/>
      <c r="HL59" s="160"/>
      <c r="HM59" s="160"/>
      <c r="HN59" s="160"/>
      <c r="HO59" s="160"/>
      <c r="HP59" s="160"/>
      <c r="HQ59" s="160"/>
      <c r="HR59" s="160"/>
      <c r="HS59" s="160"/>
      <c r="HT59" s="160"/>
      <c r="HU59" s="160"/>
      <c r="HV59" s="160"/>
      <c r="HW59" s="160"/>
      <c r="HX59" s="160"/>
    </row>
    <row r="60" s="174" customFormat="1" ht="24" customHeight="1" spans="1:232">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c r="DA60" s="160"/>
      <c r="DB60" s="160"/>
      <c r="DC60" s="160"/>
      <c r="DD60" s="160"/>
      <c r="DE60" s="160"/>
      <c r="DF60" s="160"/>
      <c r="DG60" s="160"/>
      <c r="DH60" s="160"/>
      <c r="DI60" s="160"/>
      <c r="DJ60" s="160"/>
      <c r="DK60" s="160"/>
      <c r="DL60" s="160"/>
      <c r="DM60" s="160"/>
      <c r="DN60" s="160"/>
      <c r="DO60" s="160"/>
      <c r="DP60" s="160"/>
      <c r="DQ60" s="160"/>
      <c r="DR60" s="160"/>
      <c r="DS60" s="160"/>
      <c r="DT60" s="160"/>
      <c r="DU60" s="160"/>
      <c r="DV60" s="160"/>
      <c r="DW60" s="160"/>
      <c r="DX60" s="160"/>
      <c r="DY60" s="160"/>
      <c r="DZ60" s="160"/>
      <c r="EA60" s="160"/>
      <c r="EB60" s="160"/>
      <c r="EC60" s="160"/>
      <c r="ED60" s="160"/>
      <c r="EE60" s="160"/>
      <c r="EF60" s="160"/>
      <c r="EG60" s="160"/>
      <c r="EH60" s="160"/>
      <c r="EI60" s="160"/>
      <c r="EJ60" s="160"/>
      <c r="EK60" s="160"/>
      <c r="EL60" s="160"/>
      <c r="EM60" s="160"/>
      <c r="EN60" s="160"/>
      <c r="EO60" s="160"/>
      <c r="EP60" s="160"/>
      <c r="EQ60" s="160"/>
      <c r="ER60" s="160"/>
      <c r="ES60" s="160"/>
      <c r="ET60" s="160"/>
      <c r="EU60" s="160"/>
      <c r="EV60" s="160"/>
      <c r="EW60" s="160"/>
      <c r="EX60" s="160"/>
      <c r="EY60" s="160"/>
      <c r="EZ60" s="160"/>
      <c r="FA60" s="160"/>
      <c r="FB60" s="160"/>
      <c r="FC60" s="160"/>
      <c r="FD60" s="160"/>
      <c r="FE60" s="160"/>
      <c r="FF60" s="160"/>
      <c r="FG60" s="160"/>
      <c r="FH60" s="160"/>
      <c r="FI60" s="160"/>
      <c r="FJ60" s="160"/>
      <c r="FK60" s="160"/>
      <c r="FL60" s="160"/>
      <c r="FM60" s="160"/>
      <c r="FN60" s="160"/>
      <c r="FO60" s="160"/>
      <c r="FP60" s="160"/>
      <c r="FQ60" s="160"/>
      <c r="FR60" s="160"/>
      <c r="FS60" s="160"/>
      <c r="FT60" s="160"/>
      <c r="FU60" s="160"/>
      <c r="FV60" s="160"/>
      <c r="FW60" s="160"/>
      <c r="FX60" s="160"/>
      <c r="FY60" s="160"/>
      <c r="FZ60" s="160"/>
      <c r="GA60" s="160"/>
      <c r="GB60" s="160"/>
      <c r="GC60" s="160"/>
      <c r="GD60" s="160"/>
      <c r="GE60" s="160"/>
      <c r="GF60" s="160"/>
      <c r="GG60" s="160"/>
      <c r="GH60" s="160"/>
      <c r="GI60" s="160"/>
      <c r="GJ60" s="160"/>
      <c r="GK60" s="160"/>
      <c r="GL60" s="160"/>
      <c r="GM60" s="160"/>
      <c r="GN60" s="160"/>
      <c r="GO60" s="160"/>
      <c r="GP60" s="160"/>
      <c r="GQ60" s="160"/>
      <c r="GR60" s="160"/>
      <c r="GS60" s="160"/>
      <c r="GT60" s="160"/>
      <c r="GU60" s="160"/>
      <c r="GV60" s="160"/>
      <c r="GW60" s="160"/>
      <c r="GX60" s="160"/>
      <c r="GY60" s="160"/>
      <c r="GZ60" s="160"/>
      <c r="HA60" s="160"/>
      <c r="HB60" s="160"/>
      <c r="HC60" s="160"/>
      <c r="HD60" s="160"/>
      <c r="HE60" s="160"/>
      <c r="HF60" s="160"/>
      <c r="HG60" s="160"/>
      <c r="HH60" s="160"/>
      <c r="HI60" s="160"/>
      <c r="HJ60" s="160"/>
      <c r="HK60" s="160"/>
      <c r="HL60" s="160"/>
      <c r="HM60" s="160"/>
      <c r="HN60" s="160"/>
      <c r="HO60" s="160"/>
      <c r="HP60" s="160"/>
      <c r="HQ60" s="160"/>
      <c r="HR60" s="160"/>
      <c r="HS60" s="160"/>
      <c r="HT60" s="160"/>
      <c r="HU60" s="160"/>
      <c r="HV60" s="160"/>
      <c r="HW60" s="160"/>
      <c r="HX60" s="160"/>
    </row>
    <row r="61" s="174" customFormat="1" ht="24" customHeight="1" spans="1:232">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0"/>
      <c r="BZ61" s="160"/>
      <c r="CA61" s="160"/>
      <c r="CB61" s="160"/>
      <c r="CC61" s="160"/>
      <c r="CD61" s="160"/>
      <c r="CE61" s="160"/>
      <c r="CF61" s="160"/>
      <c r="CG61" s="160"/>
      <c r="CH61" s="160"/>
      <c r="CI61" s="160"/>
      <c r="CJ61" s="160"/>
      <c r="CK61" s="160"/>
      <c r="CL61" s="160"/>
      <c r="CM61" s="160"/>
      <c r="CN61" s="160"/>
      <c r="CO61" s="160"/>
      <c r="CP61" s="160"/>
      <c r="CQ61" s="160"/>
      <c r="CR61" s="160"/>
      <c r="CS61" s="160"/>
      <c r="CT61" s="160"/>
      <c r="CU61" s="160"/>
      <c r="CV61" s="160"/>
      <c r="CW61" s="160"/>
      <c r="CX61" s="160"/>
      <c r="CY61" s="160"/>
      <c r="CZ61" s="160"/>
      <c r="DA61" s="160"/>
      <c r="DB61" s="160"/>
      <c r="DC61" s="160"/>
      <c r="DD61" s="160"/>
      <c r="DE61" s="160"/>
      <c r="DF61" s="160"/>
      <c r="DG61" s="160"/>
      <c r="DH61" s="160"/>
      <c r="DI61" s="160"/>
      <c r="DJ61" s="160"/>
      <c r="DK61" s="160"/>
      <c r="DL61" s="160"/>
      <c r="DM61" s="160"/>
      <c r="DN61" s="160"/>
      <c r="DO61" s="160"/>
      <c r="DP61" s="160"/>
      <c r="DQ61" s="160"/>
      <c r="DR61" s="160"/>
      <c r="DS61" s="160"/>
      <c r="DT61" s="160"/>
      <c r="DU61" s="160"/>
      <c r="DV61" s="160"/>
      <c r="DW61" s="160"/>
      <c r="DX61" s="160"/>
      <c r="DY61" s="160"/>
      <c r="DZ61" s="160"/>
      <c r="EA61" s="160"/>
      <c r="EB61" s="160"/>
      <c r="EC61" s="160"/>
      <c r="ED61" s="160"/>
      <c r="EE61" s="160"/>
      <c r="EF61" s="160"/>
      <c r="EG61" s="160"/>
      <c r="EH61" s="160"/>
      <c r="EI61" s="160"/>
      <c r="EJ61" s="160"/>
      <c r="EK61" s="160"/>
      <c r="EL61" s="160"/>
      <c r="EM61" s="160"/>
      <c r="EN61" s="160"/>
      <c r="EO61" s="160"/>
      <c r="EP61" s="160"/>
      <c r="EQ61" s="160"/>
      <c r="ER61" s="160"/>
      <c r="ES61" s="160"/>
      <c r="ET61" s="160"/>
      <c r="EU61" s="160"/>
      <c r="EV61" s="160"/>
      <c r="EW61" s="160"/>
      <c r="EX61" s="160"/>
      <c r="EY61" s="160"/>
      <c r="EZ61" s="160"/>
      <c r="FA61" s="160"/>
      <c r="FB61" s="160"/>
      <c r="FC61" s="160"/>
      <c r="FD61" s="160"/>
      <c r="FE61" s="160"/>
      <c r="FF61" s="160"/>
      <c r="FG61" s="160"/>
      <c r="FH61" s="160"/>
      <c r="FI61" s="160"/>
      <c r="FJ61" s="160"/>
      <c r="FK61" s="160"/>
      <c r="FL61" s="160"/>
      <c r="FM61" s="160"/>
      <c r="FN61" s="160"/>
      <c r="FO61" s="160"/>
      <c r="FP61" s="160"/>
      <c r="FQ61" s="160"/>
      <c r="FR61" s="160"/>
      <c r="FS61" s="160"/>
      <c r="FT61" s="160"/>
      <c r="FU61" s="160"/>
      <c r="FV61" s="160"/>
      <c r="FW61" s="160"/>
      <c r="FX61" s="160"/>
      <c r="FY61" s="160"/>
      <c r="FZ61" s="160"/>
      <c r="GA61" s="160"/>
      <c r="GB61" s="160"/>
      <c r="GC61" s="160"/>
      <c r="GD61" s="160"/>
      <c r="GE61" s="160"/>
      <c r="GF61" s="160"/>
      <c r="GG61" s="160"/>
      <c r="GH61" s="160"/>
      <c r="GI61" s="160"/>
      <c r="GJ61" s="160"/>
      <c r="GK61" s="160"/>
      <c r="GL61" s="160"/>
      <c r="GM61" s="160"/>
      <c r="GN61" s="160"/>
      <c r="GO61" s="160"/>
      <c r="GP61" s="160"/>
      <c r="GQ61" s="160"/>
      <c r="GR61" s="160"/>
      <c r="GS61" s="160"/>
      <c r="GT61" s="160"/>
      <c r="GU61" s="160"/>
      <c r="GV61" s="160"/>
      <c r="GW61" s="160"/>
      <c r="GX61" s="160"/>
      <c r="GY61" s="160"/>
      <c r="GZ61" s="160"/>
      <c r="HA61" s="160"/>
      <c r="HB61" s="160"/>
      <c r="HC61" s="160"/>
      <c r="HD61" s="160"/>
      <c r="HE61" s="160"/>
      <c r="HF61" s="160"/>
      <c r="HG61" s="160"/>
      <c r="HH61" s="160"/>
      <c r="HI61" s="160"/>
      <c r="HJ61" s="160"/>
      <c r="HK61" s="160"/>
      <c r="HL61" s="160"/>
      <c r="HM61" s="160"/>
      <c r="HN61" s="160"/>
      <c r="HO61" s="160"/>
      <c r="HP61" s="160"/>
      <c r="HQ61" s="160"/>
      <c r="HR61" s="160"/>
      <c r="HS61" s="160"/>
      <c r="HT61" s="160"/>
      <c r="HU61" s="160"/>
      <c r="HV61" s="160"/>
      <c r="HW61" s="160"/>
      <c r="HX61" s="160"/>
    </row>
    <row r="62" s="174" customFormat="1" ht="24" customHeight="1" spans="1:232">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60"/>
      <c r="BU62" s="160"/>
      <c r="BV62" s="160"/>
      <c r="BW62" s="160"/>
      <c r="BX62" s="160"/>
      <c r="BY62" s="160"/>
      <c r="BZ62" s="160"/>
      <c r="CA62" s="160"/>
      <c r="CB62" s="160"/>
      <c r="CC62" s="160"/>
      <c r="CD62" s="160"/>
      <c r="CE62" s="160"/>
      <c r="CF62" s="160"/>
      <c r="CG62" s="160"/>
      <c r="CH62" s="160"/>
      <c r="CI62" s="160"/>
      <c r="CJ62" s="160"/>
      <c r="CK62" s="160"/>
      <c r="CL62" s="160"/>
      <c r="CM62" s="160"/>
      <c r="CN62" s="160"/>
      <c r="CO62" s="160"/>
      <c r="CP62" s="160"/>
      <c r="CQ62" s="160"/>
      <c r="CR62" s="160"/>
      <c r="CS62" s="160"/>
      <c r="CT62" s="160"/>
      <c r="CU62" s="160"/>
      <c r="CV62" s="160"/>
      <c r="CW62" s="160"/>
      <c r="CX62" s="160"/>
      <c r="CY62" s="160"/>
      <c r="CZ62" s="160"/>
      <c r="DA62" s="160"/>
      <c r="DB62" s="160"/>
      <c r="DC62" s="160"/>
      <c r="DD62" s="160"/>
      <c r="DE62" s="160"/>
      <c r="DF62" s="160"/>
      <c r="DG62" s="160"/>
      <c r="DH62" s="160"/>
      <c r="DI62" s="160"/>
      <c r="DJ62" s="160"/>
      <c r="DK62" s="160"/>
      <c r="DL62" s="160"/>
      <c r="DM62" s="160"/>
      <c r="DN62" s="160"/>
      <c r="DO62" s="160"/>
      <c r="DP62" s="160"/>
      <c r="DQ62" s="160"/>
      <c r="DR62" s="160"/>
      <c r="DS62" s="160"/>
      <c r="DT62" s="160"/>
      <c r="DU62" s="160"/>
      <c r="DV62" s="160"/>
      <c r="DW62" s="160"/>
      <c r="DX62" s="160"/>
      <c r="DY62" s="160"/>
      <c r="DZ62" s="160"/>
      <c r="EA62" s="160"/>
      <c r="EB62" s="160"/>
      <c r="EC62" s="160"/>
      <c r="ED62" s="160"/>
      <c r="EE62" s="160"/>
      <c r="EF62" s="160"/>
      <c r="EG62" s="160"/>
      <c r="EH62" s="160"/>
      <c r="EI62" s="160"/>
      <c r="EJ62" s="160"/>
      <c r="EK62" s="160"/>
      <c r="EL62" s="160"/>
      <c r="EM62" s="160"/>
      <c r="EN62" s="160"/>
      <c r="EO62" s="160"/>
      <c r="EP62" s="160"/>
      <c r="EQ62" s="160"/>
      <c r="ER62" s="160"/>
      <c r="ES62" s="160"/>
      <c r="ET62" s="160"/>
      <c r="EU62" s="160"/>
      <c r="EV62" s="160"/>
      <c r="EW62" s="160"/>
      <c r="EX62" s="160"/>
      <c r="EY62" s="160"/>
      <c r="EZ62" s="160"/>
      <c r="FA62" s="160"/>
      <c r="FB62" s="160"/>
      <c r="FC62" s="160"/>
      <c r="FD62" s="160"/>
      <c r="FE62" s="160"/>
      <c r="FF62" s="160"/>
      <c r="FG62" s="160"/>
      <c r="FH62" s="160"/>
      <c r="FI62" s="160"/>
      <c r="FJ62" s="160"/>
      <c r="FK62" s="160"/>
      <c r="FL62" s="160"/>
      <c r="FM62" s="160"/>
      <c r="FN62" s="160"/>
      <c r="FO62" s="160"/>
      <c r="FP62" s="160"/>
      <c r="FQ62" s="160"/>
      <c r="FR62" s="160"/>
      <c r="FS62" s="160"/>
      <c r="FT62" s="160"/>
      <c r="FU62" s="160"/>
      <c r="FV62" s="160"/>
      <c r="FW62" s="160"/>
      <c r="FX62" s="160"/>
      <c r="FY62" s="160"/>
      <c r="FZ62" s="160"/>
      <c r="GA62" s="160"/>
      <c r="GB62" s="160"/>
      <c r="GC62" s="160"/>
      <c r="GD62" s="160"/>
      <c r="GE62" s="160"/>
      <c r="GF62" s="160"/>
      <c r="GG62" s="160"/>
      <c r="GH62" s="160"/>
      <c r="GI62" s="160"/>
      <c r="GJ62" s="160"/>
      <c r="GK62" s="160"/>
      <c r="GL62" s="160"/>
      <c r="GM62" s="160"/>
      <c r="GN62" s="160"/>
      <c r="GO62" s="160"/>
      <c r="GP62" s="160"/>
      <c r="GQ62" s="160"/>
      <c r="GR62" s="160"/>
      <c r="GS62" s="160"/>
      <c r="GT62" s="160"/>
      <c r="GU62" s="160"/>
      <c r="GV62" s="160"/>
      <c r="GW62" s="160"/>
      <c r="GX62" s="160"/>
      <c r="GY62" s="160"/>
      <c r="GZ62" s="160"/>
      <c r="HA62" s="160"/>
      <c r="HB62" s="160"/>
      <c r="HC62" s="160"/>
      <c r="HD62" s="160"/>
      <c r="HE62" s="160"/>
      <c r="HF62" s="160"/>
      <c r="HG62" s="160"/>
      <c r="HH62" s="160"/>
      <c r="HI62" s="160"/>
      <c r="HJ62" s="160"/>
      <c r="HK62" s="160"/>
      <c r="HL62" s="160"/>
      <c r="HM62" s="160"/>
      <c r="HN62" s="160"/>
      <c r="HO62" s="160"/>
      <c r="HP62" s="160"/>
      <c r="HQ62" s="160"/>
      <c r="HR62" s="160"/>
      <c r="HS62" s="160"/>
      <c r="HT62" s="160"/>
      <c r="HU62" s="160"/>
      <c r="HV62" s="160"/>
      <c r="HW62" s="160"/>
      <c r="HX62" s="160"/>
    </row>
    <row r="63" s="174" customFormat="1" ht="24" customHeight="1" spans="1:232">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0"/>
      <c r="BZ63" s="160"/>
      <c r="CA63" s="160"/>
      <c r="CB63" s="160"/>
      <c r="CC63" s="160"/>
      <c r="CD63" s="160"/>
      <c r="CE63" s="160"/>
      <c r="CF63" s="160"/>
      <c r="CG63" s="160"/>
      <c r="CH63" s="160"/>
      <c r="CI63" s="160"/>
      <c r="CJ63" s="160"/>
      <c r="CK63" s="160"/>
      <c r="CL63" s="160"/>
      <c r="CM63" s="160"/>
      <c r="CN63" s="160"/>
      <c r="CO63" s="160"/>
      <c r="CP63" s="160"/>
      <c r="CQ63" s="160"/>
      <c r="CR63" s="160"/>
      <c r="CS63" s="160"/>
      <c r="CT63" s="160"/>
      <c r="CU63" s="160"/>
      <c r="CV63" s="160"/>
      <c r="CW63" s="160"/>
      <c r="CX63" s="160"/>
      <c r="CY63" s="160"/>
      <c r="CZ63" s="160"/>
      <c r="DA63" s="160"/>
      <c r="DB63" s="160"/>
      <c r="DC63" s="160"/>
      <c r="DD63" s="160"/>
      <c r="DE63" s="160"/>
      <c r="DF63" s="160"/>
      <c r="DG63" s="160"/>
      <c r="DH63" s="160"/>
      <c r="DI63" s="160"/>
      <c r="DJ63" s="160"/>
      <c r="DK63" s="160"/>
      <c r="DL63" s="160"/>
      <c r="DM63" s="160"/>
      <c r="DN63" s="160"/>
      <c r="DO63" s="160"/>
      <c r="DP63" s="160"/>
      <c r="DQ63" s="160"/>
      <c r="DR63" s="160"/>
      <c r="DS63" s="160"/>
      <c r="DT63" s="160"/>
      <c r="DU63" s="160"/>
      <c r="DV63" s="160"/>
      <c r="DW63" s="160"/>
      <c r="DX63" s="160"/>
      <c r="DY63" s="160"/>
      <c r="DZ63" s="160"/>
      <c r="EA63" s="160"/>
      <c r="EB63" s="160"/>
      <c r="EC63" s="160"/>
      <c r="ED63" s="160"/>
      <c r="EE63" s="160"/>
      <c r="EF63" s="160"/>
      <c r="EG63" s="160"/>
      <c r="EH63" s="160"/>
      <c r="EI63" s="160"/>
      <c r="EJ63" s="160"/>
      <c r="EK63" s="160"/>
      <c r="EL63" s="160"/>
      <c r="EM63" s="160"/>
      <c r="EN63" s="160"/>
      <c r="EO63" s="160"/>
      <c r="EP63" s="160"/>
      <c r="EQ63" s="160"/>
      <c r="ER63" s="160"/>
      <c r="ES63" s="160"/>
      <c r="ET63" s="160"/>
      <c r="EU63" s="160"/>
      <c r="EV63" s="160"/>
      <c r="EW63" s="160"/>
      <c r="EX63" s="160"/>
      <c r="EY63" s="160"/>
      <c r="EZ63" s="160"/>
      <c r="FA63" s="160"/>
      <c r="FB63" s="160"/>
      <c r="FC63" s="160"/>
      <c r="FD63" s="160"/>
      <c r="FE63" s="160"/>
      <c r="FF63" s="160"/>
      <c r="FG63" s="160"/>
      <c r="FH63" s="160"/>
      <c r="FI63" s="160"/>
      <c r="FJ63" s="160"/>
      <c r="FK63" s="160"/>
      <c r="FL63" s="160"/>
      <c r="FM63" s="160"/>
      <c r="FN63" s="160"/>
      <c r="FO63" s="160"/>
      <c r="FP63" s="160"/>
      <c r="FQ63" s="160"/>
      <c r="FR63" s="160"/>
      <c r="FS63" s="160"/>
      <c r="FT63" s="160"/>
      <c r="FU63" s="160"/>
      <c r="FV63" s="160"/>
      <c r="FW63" s="160"/>
      <c r="FX63" s="160"/>
      <c r="FY63" s="160"/>
      <c r="FZ63" s="160"/>
      <c r="GA63" s="160"/>
      <c r="GB63" s="160"/>
      <c r="GC63" s="160"/>
      <c r="GD63" s="160"/>
      <c r="GE63" s="160"/>
      <c r="GF63" s="160"/>
      <c r="GG63" s="160"/>
      <c r="GH63" s="160"/>
      <c r="GI63" s="160"/>
      <c r="GJ63" s="160"/>
      <c r="GK63" s="160"/>
      <c r="GL63" s="160"/>
      <c r="GM63" s="160"/>
      <c r="GN63" s="160"/>
      <c r="GO63" s="160"/>
      <c r="GP63" s="160"/>
      <c r="GQ63" s="160"/>
      <c r="GR63" s="160"/>
      <c r="GS63" s="160"/>
      <c r="GT63" s="160"/>
      <c r="GU63" s="160"/>
      <c r="GV63" s="160"/>
      <c r="GW63" s="160"/>
      <c r="GX63" s="160"/>
      <c r="GY63" s="160"/>
      <c r="GZ63" s="160"/>
      <c r="HA63" s="160"/>
      <c r="HB63" s="160"/>
      <c r="HC63" s="160"/>
      <c r="HD63" s="160"/>
      <c r="HE63" s="160"/>
      <c r="HF63" s="160"/>
      <c r="HG63" s="160"/>
      <c r="HH63" s="160"/>
      <c r="HI63" s="160"/>
      <c r="HJ63" s="160"/>
      <c r="HK63" s="160"/>
      <c r="HL63" s="160"/>
      <c r="HM63" s="160"/>
      <c r="HN63" s="160"/>
      <c r="HO63" s="160"/>
      <c r="HP63" s="160"/>
      <c r="HQ63" s="160"/>
      <c r="HR63" s="160"/>
      <c r="HS63" s="160"/>
      <c r="HT63" s="160"/>
      <c r="HU63" s="160"/>
      <c r="HV63" s="160"/>
      <c r="HW63" s="160"/>
      <c r="HX63" s="160"/>
    </row>
    <row r="64" s="174" customFormat="1" ht="24" customHeight="1" spans="1:232">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0"/>
      <c r="BR64" s="160"/>
      <c r="BS64" s="160"/>
      <c r="BT64" s="160"/>
      <c r="BU64" s="160"/>
      <c r="BV64" s="160"/>
      <c r="BW64" s="160"/>
      <c r="BX64" s="160"/>
      <c r="BY64" s="160"/>
      <c r="BZ64" s="160"/>
      <c r="CA64" s="160"/>
      <c r="CB64" s="160"/>
      <c r="CC64" s="160"/>
      <c r="CD64" s="160"/>
      <c r="CE64" s="160"/>
      <c r="CF64" s="160"/>
      <c r="CG64" s="160"/>
      <c r="CH64" s="160"/>
      <c r="CI64" s="160"/>
      <c r="CJ64" s="160"/>
      <c r="CK64" s="160"/>
      <c r="CL64" s="160"/>
      <c r="CM64" s="160"/>
      <c r="CN64" s="160"/>
      <c r="CO64" s="160"/>
      <c r="CP64" s="160"/>
      <c r="CQ64" s="160"/>
      <c r="CR64" s="160"/>
      <c r="CS64" s="160"/>
      <c r="CT64" s="160"/>
      <c r="CU64" s="160"/>
      <c r="CV64" s="160"/>
      <c r="CW64" s="160"/>
      <c r="CX64" s="160"/>
      <c r="CY64" s="160"/>
      <c r="CZ64" s="160"/>
      <c r="DA64" s="160"/>
      <c r="DB64" s="160"/>
      <c r="DC64" s="160"/>
      <c r="DD64" s="160"/>
      <c r="DE64" s="160"/>
      <c r="DF64" s="160"/>
      <c r="DG64" s="160"/>
      <c r="DH64" s="160"/>
      <c r="DI64" s="160"/>
      <c r="DJ64" s="160"/>
      <c r="DK64" s="160"/>
      <c r="DL64" s="160"/>
      <c r="DM64" s="160"/>
      <c r="DN64" s="160"/>
      <c r="DO64" s="160"/>
      <c r="DP64" s="160"/>
      <c r="DQ64" s="160"/>
      <c r="DR64" s="160"/>
      <c r="DS64" s="160"/>
      <c r="DT64" s="160"/>
      <c r="DU64" s="160"/>
      <c r="DV64" s="160"/>
      <c r="DW64" s="160"/>
      <c r="DX64" s="160"/>
      <c r="DY64" s="160"/>
      <c r="DZ64" s="160"/>
      <c r="EA64" s="160"/>
      <c r="EB64" s="160"/>
      <c r="EC64" s="160"/>
      <c r="ED64" s="160"/>
      <c r="EE64" s="160"/>
      <c r="EF64" s="160"/>
      <c r="EG64" s="160"/>
      <c r="EH64" s="160"/>
      <c r="EI64" s="160"/>
      <c r="EJ64" s="160"/>
      <c r="EK64" s="160"/>
      <c r="EL64" s="160"/>
      <c r="EM64" s="160"/>
      <c r="EN64" s="160"/>
      <c r="EO64" s="160"/>
      <c r="EP64" s="160"/>
      <c r="EQ64" s="160"/>
      <c r="ER64" s="160"/>
      <c r="ES64" s="160"/>
      <c r="ET64" s="160"/>
      <c r="EU64" s="160"/>
      <c r="EV64" s="160"/>
      <c r="EW64" s="160"/>
      <c r="EX64" s="160"/>
      <c r="EY64" s="160"/>
      <c r="EZ64" s="160"/>
      <c r="FA64" s="160"/>
      <c r="FB64" s="160"/>
      <c r="FC64" s="160"/>
      <c r="FD64" s="160"/>
      <c r="FE64" s="160"/>
      <c r="FF64" s="160"/>
      <c r="FG64" s="160"/>
      <c r="FH64" s="160"/>
      <c r="FI64" s="160"/>
      <c r="FJ64" s="160"/>
      <c r="FK64" s="160"/>
      <c r="FL64" s="160"/>
      <c r="FM64" s="160"/>
      <c r="FN64" s="160"/>
      <c r="FO64" s="160"/>
      <c r="FP64" s="160"/>
      <c r="FQ64" s="160"/>
      <c r="FR64" s="160"/>
      <c r="FS64" s="160"/>
      <c r="FT64" s="160"/>
      <c r="FU64" s="160"/>
      <c r="FV64" s="160"/>
      <c r="FW64" s="160"/>
      <c r="FX64" s="160"/>
      <c r="FY64" s="160"/>
      <c r="FZ64" s="160"/>
      <c r="GA64" s="160"/>
      <c r="GB64" s="160"/>
      <c r="GC64" s="160"/>
      <c r="GD64" s="160"/>
      <c r="GE64" s="160"/>
      <c r="GF64" s="160"/>
      <c r="GG64" s="160"/>
      <c r="GH64" s="160"/>
      <c r="GI64" s="160"/>
      <c r="GJ64" s="160"/>
      <c r="GK64" s="160"/>
      <c r="GL64" s="160"/>
      <c r="GM64" s="160"/>
      <c r="GN64" s="160"/>
      <c r="GO64" s="160"/>
      <c r="GP64" s="160"/>
      <c r="GQ64" s="160"/>
      <c r="GR64" s="160"/>
      <c r="GS64" s="160"/>
      <c r="GT64" s="160"/>
      <c r="GU64" s="160"/>
      <c r="GV64" s="160"/>
      <c r="GW64" s="160"/>
      <c r="GX64" s="160"/>
      <c r="GY64" s="160"/>
      <c r="GZ64" s="160"/>
      <c r="HA64" s="160"/>
      <c r="HB64" s="160"/>
      <c r="HC64" s="160"/>
      <c r="HD64" s="160"/>
      <c r="HE64" s="160"/>
      <c r="HF64" s="160"/>
      <c r="HG64" s="160"/>
      <c r="HH64" s="160"/>
      <c r="HI64" s="160"/>
      <c r="HJ64" s="160"/>
      <c r="HK64" s="160"/>
      <c r="HL64" s="160"/>
      <c r="HM64" s="160"/>
      <c r="HN64" s="160"/>
      <c r="HO64" s="160"/>
      <c r="HP64" s="160"/>
      <c r="HQ64" s="160"/>
      <c r="HR64" s="160"/>
      <c r="HS64" s="160"/>
      <c r="HT64" s="160"/>
      <c r="HU64" s="160"/>
      <c r="HV64" s="160"/>
      <c r="HW64" s="160"/>
      <c r="HX64" s="160"/>
    </row>
    <row r="65" s="174" customFormat="1" ht="24" customHeight="1" spans="1:232">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0"/>
      <c r="BZ65" s="160"/>
      <c r="CA65" s="160"/>
      <c r="CB65" s="160"/>
      <c r="CC65" s="160"/>
      <c r="CD65" s="160"/>
      <c r="CE65" s="160"/>
      <c r="CF65" s="160"/>
      <c r="CG65" s="160"/>
      <c r="CH65" s="160"/>
      <c r="CI65" s="160"/>
      <c r="CJ65" s="160"/>
      <c r="CK65" s="160"/>
      <c r="CL65" s="160"/>
      <c r="CM65" s="160"/>
      <c r="CN65" s="160"/>
      <c r="CO65" s="160"/>
      <c r="CP65" s="160"/>
      <c r="CQ65" s="160"/>
      <c r="CR65" s="160"/>
      <c r="CS65" s="160"/>
      <c r="CT65" s="160"/>
      <c r="CU65" s="160"/>
      <c r="CV65" s="160"/>
      <c r="CW65" s="160"/>
      <c r="CX65" s="160"/>
      <c r="CY65" s="160"/>
      <c r="CZ65" s="160"/>
      <c r="DA65" s="160"/>
      <c r="DB65" s="160"/>
      <c r="DC65" s="160"/>
      <c r="DD65" s="160"/>
      <c r="DE65" s="160"/>
      <c r="DF65" s="160"/>
      <c r="DG65" s="160"/>
      <c r="DH65" s="160"/>
      <c r="DI65" s="160"/>
      <c r="DJ65" s="160"/>
      <c r="DK65" s="160"/>
      <c r="DL65" s="160"/>
      <c r="DM65" s="160"/>
      <c r="DN65" s="160"/>
      <c r="DO65" s="160"/>
      <c r="DP65" s="160"/>
      <c r="DQ65" s="160"/>
      <c r="DR65" s="160"/>
      <c r="DS65" s="160"/>
      <c r="DT65" s="160"/>
      <c r="DU65" s="160"/>
      <c r="DV65" s="160"/>
      <c r="DW65" s="160"/>
      <c r="DX65" s="160"/>
      <c r="DY65" s="160"/>
      <c r="DZ65" s="160"/>
      <c r="EA65" s="160"/>
      <c r="EB65" s="160"/>
      <c r="EC65" s="160"/>
      <c r="ED65" s="160"/>
      <c r="EE65" s="160"/>
      <c r="EF65" s="160"/>
      <c r="EG65" s="160"/>
      <c r="EH65" s="160"/>
      <c r="EI65" s="160"/>
      <c r="EJ65" s="160"/>
      <c r="EK65" s="160"/>
      <c r="EL65" s="160"/>
      <c r="EM65" s="160"/>
      <c r="EN65" s="160"/>
      <c r="EO65" s="160"/>
      <c r="EP65" s="160"/>
      <c r="EQ65" s="160"/>
      <c r="ER65" s="160"/>
      <c r="ES65" s="160"/>
      <c r="ET65" s="160"/>
      <c r="EU65" s="160"/>
      <c r="EV65" s="160"/>
      <c r="EW65" s="160"/>
      <c r="EX65" s="160"/>
      <c r="EY65" s="160"/>
      <c r="EZ65" s="160"/>
      <c r="FA65" s="160"/>
      <c r="FB65" s="160"/>
      <c r="FC65" s="160"/>
      <c r="FD65" s="160"/>
      <c r="FE65" s="160"/>
      <c r="FF65" s="160"/>
      <c r="FG65" s="160"/>
      <c r="FH65" s="160"/>
      <c r="FI65" s="160"/>
      <c r="FJ65" s="160"/>
      <c r="FK65" s="160"/>
      <c r="FL65" s="160"/>
      <c r="FM65" s="160"/>
      <c r="FN65" s="160"/>
      <c r="FO65" s="160"/>
      <c r="FP65" s="160"/>
      <c r="FQ65" s="160"/>
      <c r="FR65" s="160"/>
      <c r="FS65" s="160"/>
      <c r="FT65" s="160"/>
      <c r="FU65" s="160"/>
      <c r="FV65" s="160"/>
      <c r="FW65" s="160"/>
      <c r="FX65" s="160"/>
      <c r="FY65" s="160"/>
      <c r="FZ65" s="160"/>
      <c r="GA65" s="160"/>
      <c r="GB65" s="160"/>
      <c r="GC65" s="160"/>
      <c r="GD65" s="160"/>
      <c r="GE65" s="160"/>
      <c r="GF65" s="160"/>
      <c r="GG65" s="160"/>
      <c r="GH65" s="160"/>
      <c r="GI65" s="160"/>
      <c r="GJ65" s="160"/>
      <c r="GK65" s="160"/>
      <c r="GL65" s="160"/>
      <c r="GM65" s="160"/>
      <c r="GN65" s="160"/>
      <c r="GO65" s="160"/>
      <c r="GP65" s="160"/>
      <c r="GQ65" s="160"/>
      <c r="GR65" s="160"/>
      <c r="GS65" s="160"/>
      <c r="GT65" s="160"/>
      <c r="GU65" s="160"/>
      <c r="GV65" s="160"/>
      <c r="GW65" s="160"/>
      <c r="GX65" s="160"/>
      <c r="GY65" s="160"/>
      <c r="GZ65" s="160"/>
      <c r="HA65" s="160"/>
      <c r="HB65" s="160"/>
      <c r="HC65" s="160"/>
      <c r="HD65" s="160"/>
      <c r="HE65" s="160"/>
      <c r="HF65" s="160"/>
      <c r="HG65" s="160"/>
      <c r="HH65" s="160"/>
      <c r="HI65" s="160"/>
      <c r="HJ65" s="160"/>
      <c r="HK65" s="160"/>
      <c r="HL65" s="160"/>
      <c r="HM65" s="160"/>
      <c r="HN65" s="160"/>
      <c r="HO65" s="160"/>
      <c r="HP65" s="160"/>
      <c r="HQ65" s="160"/>
      <c r="HR65" s="160"/>
      <c r="HS65" s="160"/>
      <c r="HT65" s="160"/>
      <c r="HU65" s="160"/>
      <c r="HV65" s="160"/>
      <c r="HW65" s="160"/>
      <c r="HX65" s="160"/>
    </row>
    <row r="66" s="174" customFormat="1" ht="24" customHeight="1" spans="1:232">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60"/>
      <c r="BV66" s="160"/>
      <c r="BW66" s="160"/>
      <c r="BX66" s="160"/>
      <c r="BY66" s="160"/>
      <c r="BZ66" s="160"/>
      <c r="CA66" s="160"/>
      <c r="CB66" s="160"/>
      <c r="CC66" s="160"/>
      <c r="CD66" s="160"/>
      <c r="CE66" s="160"/>
      <c r="CF66" s="160"/>
      <c r="CG66" s="160"/>
      <c r="CH66" s="160"/>
      <c r="CI66" s="160"/>
      <c r="CJ66" s="160"/>
      <c r="CK66" s="160"/>
      <c r="CL66" s="160"/>
      <c r="CM66" s="160"/>
      <c r="CN66" s="160"/>
      <c r="CO66" s="160"/>
      <c r="CP66" s="160"/>
      <c r="CQ66" s="160"/>
      <c r="CR66" s="160"/>
      <c r="CS66" s="160"/>
      <c r="CT66" s="160"/>
      <c r="CU66" s="160"/>
      <c r="CV66" s="160"/>
      <c r="CW66" s="160"/>
      <c r="CX66" s="160"/>
      <c r="CY66" s="160"/>
      <c r="CZ66" s="160"/>
      <c r="DA66" s="160"/>
      <c r="DB66" s="160"/>
      <c r="DC66" s="160"/>
      <c r="DD66" s="160"/>
      <c r="DE66" s="160"/>
      <c r="DF66" s="160"/>
      <c r="DG66" s="160"/>
      <c r="DH66" s="160"/>
      <c r="DI66" s="160"/>
      <c r="DJ66" s="160"/>
      <c r="DK66" s="160"/>
      <c r="DL66" s="160"/>
      <c r="DM66" s="160"/>
      <c r="DN66" s="160"/>
      <c r="DO66" s="160"/>
      <c r="DP66" s="160"/>
      <c r="DQ66" s="160"/>
      <c r="DR66" s="160"/>
      <c r="DS66" s="160"/>
      <c r="DT66" s="160"/>
      <c r="DU66" s="160"/>
      <c r="DV66" s="160"/>
      <c r="DW66" s="160"/>
      <c r="DX66" s="160"/>
      <c r="DY66" s="160"/>
      <c r="DZ66" s="160"/>
      <c r="EA66" s="160"/>
      <c r="EB66" s="160"/>
      <c r="EC66" s="160"/>
      <c r="ED66" s="160"/>
      <c r="EE66" s="160"/>
      <c r="EF66" s="160"/>
      <c r="EG66" s="160"/>
      <c r="EH66" s="160"/>
      <c r="EI66" s="160"/>
      <c r="EJ66" s="160"/>
      <c r="EK66" s="160"/>
      <c r="EL66" s="160"/>
      <c r="EM66" s="160"/>
      <c r="EN66" s="160"/>
      <c r="EO66" s="160"/>
      <c r="EP66" s="160"/>
      <c r="EQ66" s="160"/>
      <c r="ER66" s="160"/>
      <c r="ES66" s="160"/>
      <c r="ET66" s="160"/>
      <c r="EU66" s="160"/>
      <c r="EV66" s="160"/>
      <c r="EW66" s="160"/>
      <c r="EX66" s="160"/>
      <c r="EY66" s="160"/>
      <c r="EZ66" s="160"/>
      <c r="FA66" s="160"/>
      <c r="FB66" s="160"/>
      <c r="FC66" s="160"/>
      <c r="FD66" s="160"/>
      <c r="FE66" s="160"/>
      <c r="FF66" s="160"/>
      <c r="FG66" s="160"/>
      <c r="FH66" s="160"/>
      <c r="FI66" s="160"/>
      <c r="FJ66" s="160"/>
      <c r="FK66" s="160"/>
      <c r="FL66" s="160"/>
      <c r="FM66" s="160"/>
      <c r="FN66" s="160"/>
      <c r="FO66" s="160"/>
      <c r="FP66" s="160"/>
      <c r="FQ66" s="160"/>
      <c r="FR66" s="160"/>
      <c r="FS66" s="160"/>
      <c r="FT66" s="160"/>
      <c r="FU66" s="160"/>
      <c r="FV66" s="160"/>
      <c r="FW66" s="160"/>
      <c r="FX66" s="160"/>
      <c r="FY66" s="160"/>
      <c r="FZ66" s="160"/>
      <c r="GA66" s="160"/>
      <c r="GB66" s="160"/>
      <c r="GC66" s="160"/>
      <c r="GD66" s="160"/>
      <c r="GE66" s="160"/>
      <c r="GF66" s="160"/>
      <c r="GG66" s="160"/>
      <c r="GH66" s="160"/>
      <c r="GI66" s="160"/>
      <c r="GJ66" s="160"/>
      <c r="GK66" s="160"/>
      <c r="GL66" s="160"/>
      <c r="GM66" s="160"/>
      <c r="GN66" s="160"/>
      <c r="GO66" s="160"/>
      <c r="GP66" s="160"/>
      <c r="GQ66" s="160"/>
      <c r="GR66" s="160"/>
      <c r="GS66" s="160"/>
      <c r="GT66" s="160"/>
      <c r="GU66" s="160"/>
      <c r="GV66" s="160"/>
      <c r="GW66" s="160"/>
      <c r="GX66" s="160"/>
      <c r="GY66" s="160"/>
      <c r="GZ66" s="160"/>
      <c r="HA66" s="160"/>
      <c r="HB66" s="160"/>
      <c r="HC66" s="160"/>
      <c r="HD66" s="160"/>
      <c r="HE66" s="160"/>
      <c r="HF66" s="160"/>
      <c r="HG66" s="160"/>
      <c r="HH66" s="160"/>
      <c r="HI66" s="160"/>
      <c r="HJ66" s="160"/>
      <c r="HK66" s="160"/>
      <c r="HL66" s="160"/>
      <c r="HM66" s="160"/>
      <c r="HN66" s="160"/>
      <c r="HO66" s="160"/>
      <c r="HP66" s="160"/>
      <c r="HQ66" s="160"/>
      <c r="HR66" s="160"/>
      <c r="HS66" s="160"/>
      <c r="HT66" s="160"/>
      <c r="HU66" s="160"/>
      <c r="HV66" s="160"/>
      <c r="HW66" s="160"/>
      <c r="HX66" s="160"/>
    </row>
    <row r="67" s="174" customFormat="1" ht="24" customHeight="1" spans="1:232">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c r="BM67" s="160"/>
      <c r="BN67" s="160"/>
      <c r="BO67" s="160"/>
      <c r="BP67" s="160"/>
      <c r="BQ67" s="160"/>
      <c r="BR67" s="160"/>
      <c r="BS67" s="160"/>
      <c r="BT67" s="160"/>
      <c r="BU67" s="160"/>
      <c r="BV67" s="160"/>
      <c r="BW67" s="160"/>
      <c r="BX67" s="160"/>
      <c r="BY67" s="160"/>
      <c r="BZ67" s="160"/>
      <c r="CA67" s="160"/>
      <c r="CB67" s="160"/>
      <c r="CC67" s="160"/>
      <c r="CD67" s="160"/>
      <c r="CE67" s="160"/>
      <c r="CF67" s="160"/>
      <c r="CG67" s="160"/>
      <c r="CH67" s="160"/>
      <c r="CI67" s="160"/>
      <c r="CJ67" s="160"/>
      <c r="CK67" s="160"/>
      <c r="CL67" s="160"/>
      <c r="CM67" s="160"/>
      <c r="CN67" s="160"/>
      <c r="CO67" s="160"/>
      <c r="CP67" s="160"/>
      <c r="CQ67" s="160"/>
      <c r="CR67" s="160"/>
      <c r="CS67" s="160"/>
      <c r="CT67" s="160"/>
      <c r="CU67" s="160"/>
      <c r="CV67" s="160"/>
      <c r="CW67" s="160"/>
      <c r="CX67" s="160"/>
      <c r="CY67" s="160"/>
      <c r="CZ67" s="160"/>
      <c r="DA67" s="160"/>
      <c r="DB67" s="160"/>
      <c r="DC67" s="160"/>
      <c r="DD67" s="160"/>
      <c r="DE67" s="160"/>
      <c r="DF67" s="160"/>
      <c r="DG67" s="160"/>
      <c r="DH67" s="160"/>
      <c r="DI67" s="160"/>
      <c r="DJ67" s="160"/>
      <c r="DK67" s="160"/>
      <c r="DL67" s="160"/>
      <c r="DM67" s="160"/>
      <c r="DN67" s="160"/>
      <c r="DO67" s="160"/>
      <c r="DP67" s="160"/>
      <c r="DQ67" s="160"/>
      <c r="DR67" s="160"/>
      <c r="DS67" s="160"/>
      <c r="DT67" s="160"/>
      <c r="DU67" s="160"/>
      <c r="DV67" s="160"/>
      <c r="DW67" s="160"/>
      <c r="DX67" s="160"/>
      <c r="DY67" s="160"/>
      <c r="DZ67" s="160"/>
      <c r="EA67" s="160"/>
      <c r="EB67" s="160"/>
      <c r="EC67" s="160"/>
      <c r="ED67" s="160"/>
      <c r="EE67" s="160"/>
      <c r="EF67" s="160"/>
      <c r="EG67" s="160"/>
      <c r="EH67" s="160"/>
      <c r="EI67" s="160"/>
      <c r="EJ67" s="160"/>
      <c r="EK67" s="160"/>
      <c r="EL67" s="160"/>
      <c r="EM67" s="160"/>
      <c r="EN67" s="160"/>
      <c r="EO67" s="160"/>
      <c r="EP67" s="160"/>
      <c r="EQ67" s="160"/>
      <c r="ER67" s="160"/>
      <c r="ES67" s="160"/>
      <c r="ET67" s="160"/>
      <c r="EU67" s="160"/>
      <c r="EV67" s="160"/>
      <c r="EW67" s="160"/>
      <c r="EX67" s="160"/>
      <c r="EY67" s="160"/>
      <c r="EZ67" s="160"/>
      <c r="FA67" s="160"/>
      <c r="FB67" s="160"/>
      <c r="FC67" s="160"/>
      <c r="FD67" s="160"/>
      <c r="FE67" s="160"/>
      <c r="FF67" s="160"/>
      <c r="FG67" s="160"/>
      <c r="FH67" s="160"/>
      <c r="FI67" s="160"/>
      <c r="FJ67" s="160"/>
      <c r="FK67" s="160"/>
      <c r="FL67" s="160"/>
      <c r="FM67" s="160"/>
      <c r="FN67" s="160"/>
      <c r="FO67" s="160"/>
      <c r="FP67" s="160"/>
      <c r="FQ67" s="160"/>
      <c r="FR67" s="160"/>
      <c r="FS67" s="160"/>
      <c r="FT67" s="160"/>
      <c r="FU67" s="160"/>
      <c r="FV67" s="160"/>
      <c r="FW67" s="160"/>
      <c r="FX67" s="160"/>
      <c r="FY67" s="160"/>
      <c r="FZ67" s="160"/>
      <c r="GA67" s="160"/>
      <c r="GB67" s="160"/>
      <c r="GC67" s="160"/>
      <c r="GD67" s="160"/>
      <c r="GE67" s="160"/>
      <c r="GF67" s="160"/>
      <c r="GG67" s="160"/>
      <c r="GH67" s="160"/>
      <c r="GI67" s="160"/>
      <c r="GJ67" s="160"/>
      <c r="GK67" s="160"/>
      <c r="GL67" s="160"/>
      <c r="GM67" s="160"/>
      <c r="GN67" s="160"/>
      <c r="GO67" s="160"/>
      <c r="GP67" s="160"/>
      <c r="GQ67" s="160"/>
      <c r="GR67" s="160"/>
      <c r="GS67" s="160"/>
      <c r="GT67" s="160"/>
      <c r="GU67" s="160"/>
      <c r="GV67" s="160"/>
      <c r="GW67" s="160"/>
      <c r="GX67" s="160"/>
      <c r="GY67" s="160"/>
      <c r="GZ67" s="160"/>
      <c r="HA67" s="160"/>
      <c r="HB67" s="160"/>
      <c r="HC67" s="160"/>
      <c r="HD67" s="160"/>
      <c r="HE67" s="160"/>
      <c r="HF67" s="160"/>
      <c r="HG67" s="160"/>
      <c r="HH67" s="160"/>
      <c r="HI67" s="160"/>
      <c r="HJ67" s="160"/>
      <c r="HK67" s="160"/>
      <c r="HL67" s="160"/>
      <c r="HM67" s="160"/>
      <c r="HN67" s="160"/>
      <c r="HO67" s="160"/>
      <c r="HP67" s="160"/>
      <c r="HQ67" s="160"/>
      <c r="HR67" s="160"/>
      <c r="HS67" s="160"/>
      <c r="HT67" s="160"/>
      <c r="HU67" s="160"/>
      <c r="HV67" s="160"/>
      <c r="HW67" s="160"/>
      <c r="HX67" s="160"/>
    </row>
    <row r="68" s="174" customFormat="1" ht="24" customHeight="1" spans="1:232">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c r="BM68" s="160"/>
      <c r="BN68" s="160"/>
      <c r="BO68" s="160"/>
      <c r="BP68" s="160"/>
      <c r="BQ68" s="160"/>
      <c r="BR68" s="160"/>
      <c r="BS68" s="160"/>
      <c r="BT68" s="160"/>
      <c r="BU68" s="160"/>
      <c r="BV68" s="160"/>
      <c r="BW68" s="160"/>
      <c r="BX68" s="160"/>
      <c r="BY68" s="160"/>
      <c r="BZ68" s="160"/>
      <c r="CA68" s="160"/>
      <c r="CB68" s="160"/>
      <c r="CC68" s="160"/>
      <c r="CD68" s="160"/>
      <c r="CE68" s="160"/>
      <c r="CF68" s="160"/>
      <c r="CG68" s="160"/>
      <c r="CH68" s="160"/>
      <c r="CI68" s="160"/>
      <c r="CJ68" s="160"/>
      <c r="CK68" s="160"/>
      <c r="CL68" s="160"/>
      <c r="CM68" s="160"/>
      <c r="CN68" s="160"/>
      <c r="CO68" s="160"/>
      <c r="CP68" s="160"/>
      <c r="CQ68" s="160"/>
      <c r="CR68" s="160"/>
      <c r="CS68" s="160"/>
      <c r="CT68" s="160"/>
      <c r="CU68" s="160"/>
      <c r="CV68" s="160"/>
      <c r="CW68" s="160"/>
      <c r="CX68" s="160"/>
      <c r="CY68" s="160"/>
      <c r="CZ68" s="160"/>
      <c r="DA68" s="160"/>
      <c r="DB68" s="160"/>
      <c r="DC68" s="160"/>
      <c r="DD68" s="160"/>
      <c r="DE68" s="160"/>
      <c r="DF68" s="160"/>
      <c r="DG68" s="160"/>
      <c r="DH68" s="160"/>
      <c r="DI68" s="160"/>
      <c r="DJ68" s="160"/>
      <c r="DK68" s="160"/>
      <c r="DL68" s="160"/>
      <c r="DM68" s="160"/>
      <c r="DN68" s="160"/>
      <c r="DO68" s="160"/>
      <c r="DP68" s="160"/>
      <c r="DQ68" s="160"/>
      <c r="DR68" s="160"/>
      <c r="DS68" s="160"/>
      <c r="DT68" s="160"/>
      <c r="DU68" s="160"/>
      <c r="DV68" s="160"/>
      <c r="DW68" s="160"/>
      <c r="DX68" s="160"/>
      <c r="DY68" s="160"/>
      <c r="DZ68" s="160"/>
      <c r="EA68" s="160"/>
      <c r="EB68" s="160"/>
      <c r="EC68" s="160"/>
      <c r="ED68" s="160"/>
      <c r="EE68" s="160"/>
      <c r="EF68" s="160"/>
      <c r="EG68" s="160"/>
      <c r="EH68" s="160"/>
      <c r="EI68" s="160"/>
      <c r="EJ68" s="160"/>
      <c r="EK68" s="160"/>
      <c r="EL68" s="160"/>
      <c r="EM68" s="160"/>
      <c r="EN68" s="160"/>
      <c r="EO68" s="160"/>
      <c r="EP68" s="160"/>
      <c r="EQ68" s="160"/>
      <c r="ER68" s="160"/>
      <c r="ES68" s="160"/>
      <c r="ET68" s="160"/>
      <c r="EU68" s="160"/>
      <c r="EV68" s="160"/>
      <c r="EW68" s="160"/>
      <c r="EX68" s="160"/>
      <c r="EY68" s="160"/>
      <c r="EZ68" s="160"/>
      <c r="FA68" s="160"/>
      <c r="FB68" s="160"/>
      <c r="FC68" s="160"/>
      <c r="FD68" s="160"/>
      <c r="FE68" s="160"/>
      <c r="FF68" s="160"/>
      <c r="FG68" s="160"/>
      <c r="FH68" s="160"/>
      <c r="FI68" s="160"/>
      <c r="FJ68" s="160"/>
      <c r="FK68" s="160"/>
      <c r="FL68" s="160"/>
      <c r="FM68" s="160"/>
      <c r="FN68" s="160"/>
      <c r="FO68" s="160"/>
      <c r="FP68" s="160"/>
      <c r="FQ68" s="160"/>
      <c r="FR68" s="160"/>
      <c r="FS68" s="160"/>
      <c r="FT68" s="160"/>
      <c r="FU68" s="160"/>
      <c r="FV68" s="160"/>
      <c r="FW68" s="160"/>
      <c r="FX68" s="160"/>
      <c r="FY68" s="160"/>
      <c r="FZ68" s="160"/>
      <c r="GA68" s="160"/>
      <c r="GB68" s="160"/>
      <c r="GC68" s="160"/>
      <c r="GD68" s="160"/>
      <c r="GE68" s="160"/>
      <c r="GF68" s="160"/>
      <c r="GG68" s="160"/>
      <c r="GH68" s="160"/>
      <c r="GI68" s="160"/>
      <c r="GJ68" s="160"/>
      <c r="GK68" s="160"/>
      <c r="GL68" s="160"/>
      <c r="GM68" s="160"/>
      <c r="GN68" s="160"/>
      <c r="GO68" s="160"/>
      <c r="GP68" s="160"/>
      <c r="GQ68" s="160"/>
      <c r="GR68" s="160"/>
      <c r="GS68" s="160"/>
      <c r="GT68" s="160"/>
      <c r="GU68" s="160"/>
      <c r="GV68" s="160"/>
      <c r="GW68" s="160"/>
      <c r="GX68" s="160"/>
      <c r="GY68" s="160"/>
      <c r="GZ68" s="160"/>
      <c r="HA68" s="160"/>
      <c r="HB68" s="160"/>
      <c r="HC68" s="160"/>
      <c r="HD68" s="160"/>
      <c r="HE68" s="160"/>
      <c r="HF68" s="160"/>
      <c r="HG68" s="160"/>
      <c r="HH68" s="160"/>
      <c r="HI68" s="160"/>
      <c r="HJ68" s="160"/>
      <c r="HK68" s="160"/>
      <c r="HL68" s="160"/>
      <c r="HM68" s="160"/>
      <c r="HN68" s="160"/>
      <c r="HO68" s="160"/>
      <c r="HP68" s="160"/>
      <c r="HQ68" s="160"/>
      <c r="HR68" s="160"/>
      <c r="HS68" s="160"/>
      <c r="HT68" s="160"/>
      <c r="HU68" s="160"/>
      <c r="HV68" s="160"/>
      <c r="HW68" s="160"/>
      <c r="HX68" s="160"/>
    </row>
    <row r="69" s="174" customFormat="1" ht="24" customHeight="1" spans="1:232">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0"/>
      <c r="BR69" s="160"/>
      <c r="BS69" s="160"/>
      <c r="BT69" s="160"/>
      <c r="BU69" s="160"/>
      <c r="BV69" s="160"/>
      <c r="BW69" s="160"/>
      <c r="BX69" s="160"/>
      <c r="BY69" s="160"/>
      <c r="BZ69" s="160"/>
      <c r="CA69" s="160"/>
      <c r="CB69" s="160"/>
      <c r="CC69" s="160"/>
      <c r="CD69" s="160"/>
      <c r="CE69" s="160"/>
      <c r="CF69" s="160"/>
      <c r="CG69" s="160"/>
      <c r="CH69" s="160"/>
      <c r="CI69" s="160"/>
      <c r="CJ69" s="160"/>
      <c r="CK69" s="160"/>
      <c r="CL69" s="160"/>
      <c r="CM69" s="160"/>
      <c r="CN69" s="160"/>
      <c r="CO69" s="160"/>
      <c r="CP69" s="160"/>
      <c r="CQ69" s="160"/>
      <c r="CR69" s="160"/>
      <c r="CS69" s="160"/>
      <c r="CT69" s="160"/>
      <c r="CU69" s="160"/>
      <c r="CV69" s="160"/>
      <c r="CW69" s="160"/>
      <c r="CX69" s="160"/>
      <c r="CY69" s="160"/>
      <c r="CZ69" s="160"/>
      <c r="DA69" s="160"/>
      <c r="DB69" s="160"/>
      <c r="DC69" s="160"/>
      <c r="DD69" s="160"/>
      <c r="DE69" s="160"/>
      <c r="DF69" s="160"/>
      <c r="DG69" s="160"/>
      <c r="DH69" s="160"/>
      <c r="DI69" s="160"/>
      <c r="DJ69" s="160"/>
      <c r="DK69" s="160"/>
      <c r="DL69" s="160"/>
      <c r="DM69" s="160"/>
      <c r="DN69" s="160"/>
      <c r="DO69" s="160"/>
      <c r="DP69" s="160"/>
      <c r="DQ69" s="160"/>
      <c r="DR69" s="160"/>
      <c r="DS69" s="160"/>
      <c r="DT69" s="160"/>
      <c r="DU69" s="160"/>
      <c r="DV69" s="160"/>
      <c r="DW69" s="160"/>
      <c r="DX69" s="160"/>
      <c r="DY69" s="160"/>
      <c r="DZ69" s="160"/>
      <c r="EA69" s="160"/>
      <c r="EB69" s="160"/>
      <c r="EC69" s="160"/>
      <c r="ED69" s="160"/>
      <c r="EE69" s="160"/>
      <c r="EF69" s="160"/>
      <c r="EG69" s="160"/>
      <c r="EH69" s="160"/>
      <c r="EI69" s="160"/>
      <c r="EJ69" s="160"/>
      <c r="EK69" s="160"/>
      <c r="EL69" s="160"/>
      <c r="EM69" s="160"/>
      <c r="EN69" s="160"/>
      <c r="EO69" s="160"/>
      <c r="EP69" s="160"/>
      <c r="EQ69" s="160"/>
      <c r="ER69" s="160"/>
      <c r="ES69" s="160"/>
      <c r="ET69" s="160"/>
      <c r="EU69" s="160"/>
      <c r="EV69" s="160"/>
      <c r="EW69" s="160"/>
      <c r="EX69" s="160"/>
      <c r="EY69" s="160"/>
      <c r="EZ69" s="160"/>
      <c r="FA69" s="160"/>
      <c r="FB69" s="160"/>
      <c r="FC69" s="160"/>
      <c r="FD69" s="160"/>
      <c r="FE69" s="160"/>
      <c r="FF69" s="160"/>
      <c r="FG69" s="160"/>
      <c r="FH69" s="160"/>
      <c r="FI69" s="160"/>
      <c r="FJ69" s="160"/>
      <c r="FK69" s="160"/>
      <c r="FL69" s="160"/>
      <c r="FM69" s="160"/>
      <c r="FN69" s="160"/>
      <c r="FO69" s="160"/>
      <c r="FP69" s="160"/>
      <c r="FQ69" s="160"/>
      <c r="FR69" s="160"/>
      <c r="FS69" s="160"/>
      <c r="FT69" s="160"/>
      <c r="FU69" s="160"/>
      <c r="FV69" s="160"/>
      <c r="FW69" s="160"/>
      <c r="FX69" s="160"/>
      <c r="FY69" s="160"/>
      <c r="FZ69" s="160"/>
      <c r="GA69" s="160"/>
      <c r="GB69" s="160"/>
      <c r="GC69" s="160"/>
      <c r="GD69" s="160"/>
      <c r="GE69" s="160"/>
      <c r="GF69" s="160"/>
      <c r="GG69" s="160"/>
      <c r="GH69" s="160"/>
      <c r="GI69" s="160"/>
      <c r="GJ69" s="160"/>
      <c r="GK69" s="160"/>
      <c r="GL69" s="160"/>
      <c r="GM69" s="160"/>
      <c r="GN69" s="160"/>
      <c r="GO69" s="160"/>
      <c r="GP69" s="160"/>
      <c r="GQ69" s="160"/>
      <c r="GR69" s="160"/>
      <c r="GS69" s="160"/>
      <c r="GT69" s="160"/>
      <c r="GU69" s="160"/>
      <c r="GV69" s="160"/>
      <c r="GW69" s="160"/>
      <c r="GX69" s="160"/>
      <c r="GY69" s="160"/>
      <c r="GZ69" s="160"/>
      <c r="HA69" s="160"/>
      <c r="HB69" s="160"/>
      <c r="HC69" s="160"/>
      <c r="HD69" s="160"/>
      <c r="HE69" s="160"/>
      <c r="HF69" s="160"/>
      <c r="HG69" s="160"/>
      <c r="HH69" s="160"/>
      <c r="HI69" s="160"/>
      <c r="HJ69" s="160"/>
      <c r="HK69" s="160"/>
      <c r="HL69" s="160"/>
      <c r="HM69" s="160"/>
      <c r="HN69" s="160"/>
      <c r="HO69" s="160"/>
      <c r="HP69" s="160"/>
      <c r="HQ69" s="160"/>
      <c r="HR69" s="160"/>
      <c r="HS69" s="160"/>
      <c r="HT69" s="160"/>
      <c r="HU69" s="160"/>
      <c r="HV69" s="160"/>
      <c r="HW69" s="160"/>
      <c r="HX69" s="160"/>
    </row>
    <row r="70" s="174" customFormat="1" ht="24" customHeight="1" spans="1:232">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0"/>
      <c r="BR70" s="160"/>
      <c r="BS70" s="160"/>
      <c r="BT70" s="160"/>
      <c r="BU70" s="160"/>
      <c r="BV70" s="160"/>
      <c r="BW70" s="160"/>
      <c r="BX70" s="160"/>
      <c r="BY70" s="160"/>
      <c r="BZ70" s="160"/>
      <c r="CA70" s="160"/>
      <c r="CB70" s="160"/>
      <c r="CC70" s="160"/>
      <c r="CD70" s="160"/>
      <c r="CE70" s="160"/>
      <c r="CF70" s="160"/>
      <c r="CG70" s="160"/>
      <c r="CH70" s="160"/>
      <c r="CI70" s="160"/>
      <c r="CJ70" s="160"/>
      <c r="CK70" s="160"/>
      <c r="CL70" s="160"/>
      <c r="CM70" s="160"/>
      <c r="CN70" s="160"/>
      <c r="CO70" s="160"/>
      <c r="CP70" s="160"/>
      <c r="CQ70" s="160"/>
      <c r="CR70" s="160"/>
      <c r="CS70" s="160"/>
      <c r="CT70" s="160"/>
      <c r="CU70" s="160"/>
      <c r="CV70" s="160"/>
      <c r="CW70" s="160"/>
      <c r="CX70" s="160"/>
      <c r="CY70" s="160"/>
      <c r="CZ70" s="160"/>
      <c r="DA70" s="160"/>
      <c r="DB70" s="160"/>
      <c r="DC70" s="160"/>
      <c r="DD70" s="160"/>
      <c r="DE70" s="160"/>
      <c r="DF70" s="160"/>
      <c r="DG70" s="160"/>
      <c r="DH70" s="160"/>
      <c r="DI70" s="160"/>
      <c r="DJ70" s="160"/>
      <c r="DK70" s="160"/>
      <c r="DL70" s="160"/>
      <c r="DM70" s="160"/>
      <c r="DN70" s="160"/>
      <c r="DO70" s="160"/>
      <c r="DP70" s="160"/>
      <c r="DQ70" s="160"/>
      <c r="DR70" s="160"/>
      <c r="DS70" s="160"/>
      <c r="DT70" s="160"/>
      <c r="DU70" s="160"/>
      <c r="DV70" s="160"/>
      <c r="DW70" s="160"/>
      <c r="DX70" s="160"/>
      <c r="DY70" s="160"/>
      <c r="DZ70" s="160"/>
      <c r="EA70" s="160"/>
      <c r="EB70" s="160"/>
      <c r="EC70" s="160"/>
      <c r="ED70" s="160"/>
      <c r="EE70" s="160"/>
      <c r="EF70" s="160"/>
      <c r="EG70" s="160"/>
      <c r="EH70" s="160"/>
      <c r="EI70" s="160"/>
      <c r="EJ70" s="160"/>
      <c r="EK70" s="160"/>
      <c r="EL70" s="160"/>
      <c r="EM70" s="160"/>
      <c r="EN70" s="160"/>
      <c r="EO70" s="160"/>
      <c r="EP70" s="160"/>
      <c r="EQ70" s="160"/>
      <c r="ER70" s="160"/>
      <c r="ES70" s="160"/>
      <c r="ET70" s="160"/>
      <c r="EU70" s="160"/>
      <c r="EV70" s="160"/>
      <c r="EW70" s="160"/>
      <c r="EX70" s="160"/>
      <c r="EY70" s="160"/>
      <c r="EZ70" s="160"/>
      <c r="FA70" s="160"/>
      <c r="FB70" s="160"/>
      <c r="FC70" s="160"/>
      <c r="FD70" s="160"/>
      <c r="FE70" s="160"/>
      <c r="FF70" s="160"/>
      <c r="FG70" s="160"/>
      <c r="FH70" s="160"/>
      <c r="FI70" s="160"/>
      <c r="FJ70" s="160"/>
      <c r="FK70" s="160"/>
      <c r="FL70" s="160"/>
      <c r="FM70" s="160"/>
      <c r="FN70" s="160"/>
      <c r="FO70" s="160"/>
      <c r="FP70" s="160"/>
      <c r="FQ70" s="160"/>
      <c r="FR70" s="160"/>
      <c r="FS70" s="160"/>
      <c r="FT70" s="160"/>
      <c r="FU70" s="160"/>
      <c r="FV70" s="160"/>
      <c r="FW70" s="160"/>
      <c r="FX70" s="160"/>
      <c r="FY70" s="160"/>
      <c r="FZ70" s="160"/>
      <c r="GA70" s="160"/>
      <c r="GB70" s="160"/>
      <c r="GC70" s="160"/>
      <c r="GD70" s="160"/>
      <c r="GE70" s="160"/>
      <c r="GF70" s="160"/>
      <c r="GG70" s="160"/>
      <c r="GH70" s="160"/>
      <c r="GI70" s="160"/>
      <c r="GJ70" s="160"/>
      <c r="GK70" s="160"/>
      <c r="GL70" s="160"/>
      <c r="GM70" s="160"/>
      <c r="GN70" s="160"/>
      <c r="GO70" s="160"/>
      <c r="GP70" s="160"/>
      <c r="GQ70" s="160"/>
      <c r="GR70" s="160"/>
      <c r="GS70" s="160"/>
      <c r="GT70" s="160"/>
      <c r="GU70" s="160"/>
      <c r="GV70" s="160"/>
      <c r="GW70" s="160"/>
      <c r="GX70" s="160"/>
      <c r="GY70" s="160"/>
      <c r="GZ70" s="160"/>
      <c r="HA70" s="160"/>
      <c r="HB70" s="160"/>
      <c r="HC70" s="160"/>
      <c r="HD70" s="160"/>
      <c r="HE70" s="160"/>
      <c r="HF70" s="160"/>
      <c r="HG70" s="160"/>
      <c r="HH70" s="160"/>
      <c r="HI70" s="160"/>
      <c r="HJ70" s="160"/>
      <c r="HK70" s="160"/>
      <c r="HL70" s="160"/>
      <c r="HM70" s="160"/>
      <c r="HN70" s="160"/>
      <c r="HO70" s="160"/>
      <c r="HP70" s="160"/>
      <c r="HQ70" s="160"/>
      <c r="HR70" s="160"/>
      <c r="HS70" s="160"/>
      <c r="HT70" s="160"/>
      <c r="HU70" s="160"/>
      <c r="HV70" s="160"/>
      <c r="HW70" s="160"/>
      <c r="HX70" s="160"/>
    </row>
    <row r="71" s="174" customFormat="1" ht="24" customHeight="1" spans="1:232">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60"/>
      <c r="BU71" s="160"/>
      <c r="BV71" s="160"/>
      <c r="BW71" s="160"/>
      <c r="BX71" s="160"/>
      <c r="BY71" s="160"/>
      <c r="BZ71" s="160"/>
      <c r="CA71" s="160"/>
      <c r="CB71" s="160"/>
      <c r="CC71" s="160"/>
      <c r="CD71" s="160"/>
      <c r="CE71" s="160"/>
      <c r="CF71" s="160"/>
      <c r="CG71" s="160"/>
      <c r="CH71" s="160"/>
      <c r="CI71" s="160"/>
      <c r="CJ71" s="160"/>
      <c r="CK71" s="160"/>
      <c r="CL71" s="160"/>
      <c r="CM71" s="160"/>
      <c r="CN71" s="160"/>
      <c r="CO71" s="160"/>
      <c r="CP71" s="160"/>
      <c r="CQ71" s="160"/>
      <c r="CR71" s="160"/>
      <c r="CS71" s="160"/>
      <c r="CT71" s="160"/>
      <c r="CU71" s="160"/>
      <c r="CV71" s="160"/>
      <c r="CW71" s="160"/>
      <c r="CX71" s="160"/>
      <c r="CY71" s="160"/>
      <c r="CZ71" s="160"/>
      <c r="DA71" s="160"/>
      <c r="DB71" s="160"/>
      <c r="DC71" s="160"/>
      <c r="DD71" s="160"/>
      <c r="DE71" s="160"/>
      <c r="DF71" s="160"/>
      <c r="DG71" s="160"/>
      <c r="DH71" s="160"/>
      <c r="DI71" s="160"/>
      <c r="DJ71" s="160"/>
      <c r="DK71" s="160"/>
      <c r="DL71" s="160"/>
      <c r="DM71" s="160"/>
      <c r="DN71" s="160"/>
      <c r="DO71" s="160"/>
      <c r="DP71" s="160"/>
      <c r="DQ71" s="160"/>
      <c r="DR71" s="160"/>
      <c r="DS71" s="160"/>
      <c r="DT71" s="160"/>
      <c r="DU71" s="160"/>
      <c r="DV71" s="160"/>
      <c r="DW71" s="160"/>
      <c r="DX71" s="160"/>
      <c r="DY71" s="160"/>
      <c r="DZ71" s="160"/>
      <c r="EA71" s="160"/>
      <c r="EB71" s="160"/>
      <c r="EC71" s="160"/>
      <c r="ED71" s="160"/>
      <c r="EE71" s="160"/>
      <c r="EF71" s="160"/>
      <c r="EG71" s="160"/>
      <c r="EH71" s="160"/>
      <c r="EI71" s="160"/>
      <c r="EJ71" s="160"/>
      <c r="EK71" s="160"/>
      <c r="EL71" s="160"/>
      <c r="EM71" s="160"/>
      <c r="EN71" s="160"/>
      <c r="EO71" s="160"/>
      <c r="EP71" s="160"/>
      <c r="EQ71" s="160"/>
      <c r="ER71" s="160"/>
      <c r="ES71" s="160"/>
      <c r="ET71" s="160"/>
      <c r="EU71" s="160"/>
      <c r="EV71" s="160"/>
      <c r="EW71" s="160"/>
      <c r="EX71" s="160"/>
      <c r="EY71" s="160"/>
      <c r="EZ71" s="160"/>
      <c r="FA71" s="160"/>
      <c r="FB71" s="160"/>
      <c r="FC71" s="160"/>
      <c r="FD71" s="160"/>
      <c r="FE71" s="160"/>
      <c r="FF71" s="160"/>
      <c r="FG71" s="160"/>
      <c r="FH71" s="160"/>
      <c r="FI71" s="160"/>
      <c r="FJ71" s="160"/>
      <c r="FK71" s="160"/>
      <c r="FL71" s="160"/>
      <c r="FM71" s="160"/>
      <c r="FN71" s="160"/>
      <c r="FO71" s="160"/>
      <c r="FP71" s="160"/>
      <c r="FQ71" s="160"/>
      <c r="FR71" s="160"/>
      <c r="FS71" s="160"/>
      <c r="FT71" s="160"/>
      <c r="FU71" s="160"/>
      <c r="FV71" s="160"/>
      <c r="FW71" s="160"/>
      <c r="FX71" s="160"/>
      <c r="FY71" s="160"/>
      <c r="FZ71" s="160"/>
      <c r="GA71" s="160"/>
      <c r="GB71" s="160"/>
      <c r="GC71" s="160"/>
      <c r="GD71" s="160"/>
      <c r="GE71" s="160"/>
      <c r="GF71" s="160"/>
      <c r="GG71" s="160"/>
      <c r="GH71" s="160"/>
      <c r="GI71" s="160"/>
      <c r="GJ71" s="160"/>
      <c r="GK71" s="160"/>
      <c r="GL71" s="160"/>
      <c r="GM71" s="160"/>
      <c r="GN71" s="160"/>
      <c r="GO71" s="160"/>
      <c r="GP71" s="160"/>
      <c r="GQ71" s="160"/>
      <c r="GR71" s="160"/>
      <c r="GS71" s="160"/>
      <c r="GT71" s="160"/>
      <c r="GU71" s="160"/>
      <c r="GV71" s="160"/>
      <c r="GW71" s="160"/>
      <c r="GX71" s="160"/>
      <c r="GY71" s="160"/>
      <c r="GZ71" s="160"/>
      <c r="HA71" s="160"/>
      <c r="HB71" s="160"/>
      <c r="HC71" s="160"/>
      <c r="HD71" s="160"/>
      <c r="HE71" s="160"/>
      <c r="HF71" s="160"/>
      <c r="HG71" s="160"/>
      <c r="HH71" s="160"/>
      <c r="HI71" s="160"/>
      <c r="HJ71" s="160"/>
      <c r="HK71" s="160"/>
      <c r="HL71" s="160"/>
      <c r="HM71" s="160"/>
      <c r="HN71" s="160"/>
      <c r="HO71" s="160"/>
      <c r="HP71" s="160"/>
      <c r="HQ71" s="160"/>
      <c r="HR71" s="160"/>
      <c r="HS71" s="160"/>
      <c r="HT71" s="160"/>
      <c r="HU71" s="160"/>
      <c r="HV71" s="160"/>
      <c r="HW71" s="160"/>
      <c r="HX71" s="160"/>
    </row>
    <row r="72" s="174" customFormat="1" ht="24" customHeight="1" spans="1:232">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60"/>
      <c r="BV72" s="160"/>
      <c r="BW72" s="160"/>
      <c r="BX72" s="160"/>
      <c r="BY72" s="160"/>
      <c r="BZ72" s="160"/>
      <c r="CA72" s="160"/>
      <c r="CB72" s="160"/>
      <c r="CC72" s="160"/>
      <c r="CD72" s="160"/>
      <c r="CE72" s="160"/>
      <c r="CF72" s="160"/>
      <c r="CG72" s="160"/>
      <c r="CH72" s="160"/>
      <c r="CI72" s="160"/>
      <c r="CJ72" s="160"/>
      <c r="CK72" s="160"/>
      <c r="CL72" s="160"/>
      <c r="CM72" s="160"/>
      <c r="CN72" s="160"/>
      <c r="CO72" s="160"/>
      <c r="CP72" s="160"/>
      <c r="CQ72" s="160"/>
      <c r="CR72" s="160"/>
      <c r="CS72" s="160"/>
      <c r="CT72" s="160"/>
      <c r="CU72" s="160"/>
      <c r="CV72" s="160"/>
      <c r="CW72" s="160"/>
      <c r="CX72" s="160"/>
      <c r="CY72" s="160"/>
      <c r="CZ72" s="160"/>
      <c r="DA72" s="160"/>
      <c r="DB72" s="160"/>
      <c r="DC72" s="160"/>
      <c r="DD72" s="160"/>
      <c r="DE72" s="160"/>
      <c r="DF72" s="160"/>
      <c r="DG72" s="160"/>
      <c r="DH72" s="160"/>
      <c r="DI72" s="160"/>
      <c r="DJ72" s="160"/>
      <c r="DK72" s="160"/>
      <c r="DL72" s="160"/>
      <c r="DM72" s="160"/>
      <c r="DN72" s="160"/>
      <c r="DO72" s="160"/>
      <c r="DP72" s="160"/>
      <c r="DQ72" s="160"/>
      <c r="DR72" s="160"/>
      <c r="DS72" s="160"/>
      <c r="DT72" s="160"/>
      <c r="DU72" s="160"/>
      <c r="DV72" s="160"/>
      <c r="DW72" s="160"/>
      <c r="DX72" s="160"/>
      <c r="DY72" s="160"/>
      <c r="DZ72" s="160"/>
      <c r="EA72" s="160"/>
      <c r="EB72" s="160"/>
      <c r="EC72" s="160"/>
      <c r="ED72" s="160"/>
      <c r="EE72" s="160"/>
      <c r="EF72" s="160"/>
      <c r="EG72" s="160"/>
      <c r="EH72" s="160"/>
      <c r="EI72" s="160"/>
      <c r="EJ72" s="160"/>
      <c r="EK72" s="160"/>
      <c r="EL72" s="160"/>
      <c r="EM72" s="160"/>
      <c r="EN72" s="160"/>
      <c r="EO72" s="160"/>
      <c r="EP72" s="160"/>
      <c r="EQ72" s="160"/>
      <c r="ER72" s="160"/>
      <c r="ES72" s="160"/>
      <c r="ET72" s="160"/>
      <c r="EU72" s="160"/>
      <c r="EV72" s="160"/>
      <c r="EW72" s="160"/>
      <c r="EX72" s="160"/>
      <c r="EY72" s="160"/>
      <c r="EZ72" s="160"/>
      <c r="FA72" s="160"/>
      <c r="FB72" s="160"/>
      <c r="FC72" s="160"/>
      <c r="FD72" s="160"/>
      <c r="FE72" s="160"/>
      <c r="FF72" s="160"/>
      <c r="FG72" s="160"/>
      <c r="FH72" s="160"/>
      <c r="FI72" s="160"/>
      <c r="FJ72" s="160"/>
      <c r="FK72" s="160"/>
      <c r="FL72" s="160"/>
      <c r="FM72" s="160"/>
      <c r="FN72" s="160"/>
      <c r="FO72" s="160"/>
      <c r="FP72" s="160"/>
      <c r="FQ72" s="160"/>
      <c r="FR72" s="160"/>
      <c r="FS72" s="160"/>
      <c r="FT72" s="160"/>
      <c r="FU72" s="160"/>
      <c r="FV72" s="160"/>
      <c r="FW72" s="160"/>
      <c r="FX72" s="160"/>
      <c r="FY72" s="160"/>
      <c r="FZ72" s="160"/>
      <c r="GA72" s="160"/>
      <c r="GB72" s="160"/>
      <c r="GC72" s="160"/>
      <c r="GD72" s="160"/>
      <c r="GE72" s="160"/>
      <c r="GF72" s="160"/>
      <c r="GG72" s="160"/>
      <c r="GH72" s="160"/>
      <c r="GI72" s="160"/>
      <c r="GJ72" s="160"/>
      <c r="GK72" s="160"/>
      <c r="GL72" s="160"/>
      <c r="GM72" s="160"/>
      <c r="GN72" s="160"/>
      <c r="GO72" s="160"/>
      <c r="GP72" s="160"/>
      <c r="GQ72" s="160"/>
      <c r="GR72" s="160"/>
      <c r="GS72" s="160"/>
      <c r="GT72" s="160"/>
      <c r="GU72" s="160"/>
      <c r="GV72" s="160"/>
      <c r="GW72" s="160"/>
      <c r="GX72" s="160"/>
      <c r="GY72" s="160"/>
      <c r="GZ72" s="160"/>
      <c r="HA72" s="160"/>
      <c r="HB72" s="160"/>
      <c r="HC72" s="160"/>
      <c r="HD72" s="160"/>
      <c r="HE72" s="160"/>
      <c r="HF72" s="160"/>
      <c r="HG72" s="160"/>
      <c r="HH72" s="160"/>
      <c r="HI72" s="160"/>
      <c r="HJ72" s="160"/>
      <c r="HK72" s="160"/>
      <c r="HL72" s="160"/>
      <c r="HM72" s="160"/>
      <c r="HN72" s="160"/>
      <c r="HO72" s="160"/>
      <c r="HP72" s="160"/>
      <c r="HQ72" s="160"/>
      <c r="HR72" s="160"/>
      <c r="HS72" s="160"/>
      <c r="HT72" s="160"/>
      <c r="HU72" s="160"/>
      <c r="HV72" s="160"/>
      <c r="HW72" s="160"/>
      <c r="HX72" s="160"/>
    </row>
    <row r="73" s="174" customFormat="1" ht="24" customHeight="1" spans="1:232">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c r="BM73" s="160"/>
      <c r="BN73" s="160"/>
      <c r="BO73" s="160"/>
      <c r="BP73" s="160"/>
      <c r="BQ73" s="160"/>
      <c r="BR73" s="160"/>
      <c r="BS73" s="160"/>
      <c r="BT73" s="160"/>
      <c r="BU73" s="160"/>
      <c r="BV73" s="160"/>
      <c r="BW73" s="160"/>
      <c r="BX73" s="160"/>
      <c r="BY73" s="160"/>
      <c r="BZ73" s="160"/>
      <c r="CA73" s="160"/>
      <c r="CB73" s="160"/>
      <c r="CC73" s="160"/>
      <c r="CD73" s="160"/>
      <c r="CE73" s="160"/>
      <c r="CF73" s="160"/>
      <c r="CG73" s="160"/>
      <c r="CH73" s="160"/>
      <c r="CI73" s="160"/>
      <c r="CJ73" s="160"/>
      <c r="CK73" s="160"/>
      <c r="CL73" s="160"/>
      <c r="CM73" s="160"/>
      <c r="CN73" s="160"/>
      <c r="CO73" s="160"/>
      <c r="CP73" s="160"/>
      <c r="CQ73" s="160"/>
      <c r="CR73" s="160"/>
      <c r="CS73" s="160"/>
      <c r="CT73" s="160"/>
      <c r="CU73" s="160"/>
      <c r="CV73" s="160"/>
      <c r="CW73" s="160"/>
      <c r="CX73" s="160"/>
      <c r="CY73" s="160"/>
      <c r="CZ73" s="160"/>
      <c r="DA73" s="160"/>
      <c r="DB73" s="160"/>
      <c r="DC73" s="160"/>
      <c r="DD73" s="160"/>
      <c r="DE73" s="160"/>
      <c r="DF73" s="160"/>
      <c r="DG73" s="160"/>
      <c r="DH73" s="160"/>
      <c r="DI73" s="160"/>
      <c r="DJ73" s="160"/>
      <c r="DK73" s="160"/>
      <c r="DL73" s="160"/>
      <c r="DM73" s="160"/>
      <c r="DN73" s="160"/>
      <c r="DO73" s="160"/>
      <c r="DP73" s="160"/>
      <c r="DQ73" s="160"/>
      <c r="DR73" s="160"/>
      <c r="DS73" s="160"/>
      <c r="DT73" s="160"/>
      <c r="DU73" s="160"/>
      <c r="DV73" s="160"/>
      <c r="DW73" s="160"/>
      <c r="DX73" s="160"/>
      <c r="DY73" s="160"/>
      <c r="DZ73" s="160"/>
      <c r="EA73" s="160"/>
      <c r="EB73" s="160"/>
      <c r="EC73" s="160"/>
      <c r="ED73" s="160"/>
      <c r="EE73" s="160"/>
      <c r="EF73" s="160"/>
      <c r="EG73" s="160"/>
      <c r="EH73" s="160"/>
      <c r="EI73" s="160"/>
      <c r="EJ73" s="160"/>
      <c r="EK73" s="160"/>
      <c r="EL73" s="160"/>
      <c r="EM73" s="160"/>
      <c r="EN73" s="160"/>
      <c r="EO73" s="160"/>
      <c r="EP73" s="160"/>
      <c r="EQ73" s="160"/>
      <c r="ER73" s="160"/>
      <c r="ES73" s="160"/>
      <c r="ET73" s="160"/>
      <c r="EU73" s="160"/>
      <c r="EV73" s="160"/>
      <c r="EW73" s="160"/>
      <c r="EX73" s="160"/>
      <c r="EY73" s="160"/>
      <c r="EZ73" s="160"/>
      <c r="FA73" s="160"/>
      <c r="FB73" s="160"/>
      <c r="FC73" s="160"/>
      <c r="FD73" s="160"/>
      <c r="FE73" s="160"/>
      <c r="FF73" s="160"/>
      <c r="FG73" s="160"/>
      <c r="FH73" s="160"/>
      <c r="FI73" s="160"/>
      <c r="FJ73" s="160"/>
      <c r="FK73" s="160"/>
      <c r="FL73" s="160"/>
      <c r="FM73" s="160"/>
      <c r="FN73" s="160"/>
      <c r="FO73" s="160"/>
      <c r="FP73" s="160"/>
      <c r="FQ73" s="160"/>
      <c r="FR73" s="160"/>
      <c r="FS73" s="160"/>
      <c r="FT73" s="160"/>
      <c r="FU73" s="160"/>
      <c r="FV73" s="160"/>
      <c r="FW73" s="160"/>
      <c r="FX73" s="160"/>
      <c r="FY73" s="160"/>
      <c r="FZ73" s="160"/>
      <c r="GA73" s="160"/>
      <c r="GB73" s="160"/>
      <c r="GC73" s="160"/>
      <c r="GD73" s="160"/>
      <c r="GE73" s="160"/>
      <c r="GF73" s="160"/>
      <c r="GG73" s="160"/>
      <c r="GH73" s="160"/>
      <c r="GI73" s="160"/>
      <c r="GJ73" s="160"/>
      <c r="GK73" s="160"/>
      <c r="GL73" s="160"/>
      <c r="GM73" s="160"/>
      <c r="GN73" s="160"/>
      <c r="GO73" s="160"/>
      <c r="GP73" s="160"/>
      <c r="GQ73" s="160"/>
      <c r="GR73" s="160"/>
      <c r="GS73" s="160"/>
      <c r="GT73" s="160"/>
      <c r="GU73" s="160"/>
      <c r="GV73" s="160"/>
      <c r="GW73" s="160"/>
      <c r="GX73" s="160"/>
      <c r="GY73" s="160"/>
      <c r="GZ73" s="160"/>
      <c r="HA73" s="160"/>
      <c r="HB73" s="160"/>
      <c r="HC73" s="160"/>
      <c r="HD73" s="160"/>
      <c r="HE73" s="160"/>
      <c r="HF73" s="160"/>
      <c r="HG73" s="160"/>
      <c r="HH73" s="160"/>
      <c r="HI73" s="160"/>
      <c r="HJ73" s="160"/>
      <c r="HK73" s="160"/>
      <c r="HL73" s="160"/>
      <c r="HM73" s="160"/>
      <c r="HN73" s="160"/>
      <c r="HO73" s="160"/>
      <c r="HP73" s="160"/>
      <c r="HQ73" s="160"/>
      <c r="HR73" s="160"/>
      <c r="HS73" s="160"/>
      <c r="HT73" s="160"/>
      <c r="HU73" s="160"/>
      <c r="HV73" s="160"/>
      <c r="HW73" s="160"/>
      <c r="HX73" s="160"/>
    </row>
    <row r="74" s="174" customFormat="1" ht="24" customHeight="1" spans="1:232">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0"/>
      <c r="BZ74" s="160"/>
      <c r="CA74" s="160"/>
      <c r="CB74" s="160"/>
      <c r="CC74" s="160"/>
      <c r="CD74" s="160"/>
      <c r="CE74" s="160"/>
      <c r="CF74" s="160"/>
      <c r="CG74" s="160"/>
      <c r="CH74" s="160"/>
      <c r="CI74" s="160"/>
      <c r="CJ74" s="160"/>
      <c r="CK74" s="160"/>
      <c r="CL74" s="160"/>
      <c r="CM74" s="160"/>
      <c r="CN74" s="160"/>
      <c r="CO74" s="160"/>
      <c r="CP74" s="160"/>
      <c r="CQ74" s="160"/>
      <c r="CR74" s="160"/>
      <c r="CS74" s="160"/>
      <c r="CT74" s="160"/>
      <c r="CU74" s="160"/>
      <c r="CV74" s="160"/>
      <c r="CW74" s="160"/>
      <c r="CX74" s="160"/>
      <c r="CY74" s="160"/>
      <c r="CZ74" s="160"/>
      <c r="DA74" s="160"/>
      <c r="DB74" s="160"/>
      <c r="DC74" s="160"/>
      <c r="DD74" s="160"/>
      <c r="DE74" s="160"/>
      <c r="DF74" s="160"/>
      <c r="DG74" s="160"/>
      <c r="DH74" s="160"/>
      <c r="DI74" s="160"/>
      <c r="DJ74" s="160"/>
      <c r="DK74" s="160"/>
      <c r="DL74" s="160"/>
      <c r="DM74" s="160"/>
      <c r="DN74" s="160"/>
      <c r="DO74" s="160"/>
      <c r="DP74" s="160"/>
      <c r="DQ74" s="160"/>
      <c r="DR74" s="160"/>
      <c r="DS74" s="160"/>
      <c r="DT74" s="160"/>
      <c r="DU74" s="160"/>
      <c r="DV74" s="160"/>
      <c r="DW74" s="160"/>
      <c r="DX74" s="160"/>
      <c r="DY74" s="160"/>
      <c r="DZ74" s="160"/>
      <c r="EA74" s="160"/>
      <c r="EB74" s="160"/>
      <c r="EC74" s="160"/>
      <c r="ED74" s="160"/>
      <c r="EE74" s="160"/>
      <c r="EF74" s="160"/>
      <c r="EG74" s="160"/>
      <c r="EH74" s="160"/>
      <c r="EI74" s="160"/>
      <c r="EJ74" s="160"/>
      <c r="EK74" s="160"/>
      <c r="EL74" s="160"/>
      <c r="EM74" s="160"/>
      <c r="EN74" s="160"/>
      <c r="EO74" s="160"/>
      <c r="EP74" s="160"/>
      <c r="EQ74" s="160"/>
      <c r="ER74" s="160"/>
      <c r="ES74" s="160"/>
      <c r="ET74" s="160"/>
      <c r="EU74" s="160"/>
      <c r="EV74" s="160"/>
      <c r="EW74" s="160"/>
      <c r="EX74" s="160"/>
      <c r="EY74" s="160"/>
      <c r="EZ74" s="160"/>
      <c r="FA74" s="160"/>
      <c r="FB74" s="160"/>
      <c r="FC74" s="160"/>
      <c r="FD74" s="160"/>
      <c r="FE74" s="160"/>
      <c r="FF74" s="160"/>
      <c r="FG74" s="160"/>
      <c r="FH74" s="160"/>
      <c r="FI74" s="160"/>
      <c r="FJ74" s="160"/>
      <c r="FK74" s="160"/>
      <c r="FL74" s="160"/>
      <c r="FM74" s="160"/>
      <c r="FN74" s="160"/>
      <c r="FO74" s="160"/>
      <c r="FP74" s="160"/>
      <c r="FQ74" s="160"/>
      <c r="FR74" s="160"/>
      <c r="FS74" s="160"/>
      <c r="FT74" s="160"/>
      <c r="FU74" s="160"/>
      <c r="FV74" s="160"/>
      <c r="FW74" s="160"/>
      <c r="FX74" s="160"/>
      <c r="FY74" s="160"/>
      <c r="FZ74" s="160"/>
      <c r="GA74" s="160"/>
      <c r="GB74" s="160"/>
      <c r="GC74" s="160"/>
      <c r="GD74" s="160"/>
      <c r="GE74" s="160"/>
      <c r="GF74" s="160"/>
      <c r="GG74" s="160"/>
      <c r="GH74" s="160"/>
      <c r="GI74" s="160"/>
      <c r="GJ74" s="160"/>
      <c r="GK74" s="160"/>
      <c r="GL74" s="160"/>
      <c r="GM74" s="160"/>
      <c r="GN74" s="160"/>
      <c r="GO74" s="160"/>
      <c r="GP74" s="160"/>
      <c r="GQ74" s="160"/>
      <c r="GR74" s="160"/>
      <c r="GS74" s="160"/>
      <c r="GT74" s="160"/>
      <c r="GU74" s="160"/>
      <c r="GV74" s="160"/>
      <c r="GW74" s="160"/>
      <c r="GX74" s="160"/>
      <c r="GY74" s="160"/>
      <c r="GZ74" s="160"/>
      <c r="HA74" s="160"/>
      <c r="HB74" s="160"/>
      <c r="HC74" s="160"/>
      <c r="HD74" s="160"/>
      <c r="HE74" s="160"/>
      <c r="HF74" s="160"/>
      <c r="HG74" s="160"/>
      <c r="HH74" s="160"/>
      <c r="HI74" s="160"/>
      <c r="HJ74" s="160"/>
      <c r="HK74" s="160"/>
      <c r="HL74" s="160"/>
      <c r="HM74" s="160"/>
      <c r="HN74" s="160"/>
      <c r="HO74" s="160"/>
      <c r="HP74" s="160"/>
      <c r="HQ74" s="160"/>
      <c r="HR74" s="160"/>
      <c r="HS74" s="160"/>
      <c r="HT74" s="160"/>
      <c r="HU74" s="160"/>
      <c r="HV74" s="160"/>
      <c r="HW74" s="160"/>
      <c r="HX74" s="160"/>
    </row>
    <row r="75" s="174" customFormat="1" ht="24" customHeight="1" spans="1:232">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0"/>
      <c r="BZ75" s="160"/>
      <c r="CA75" s="160"/>
      <c r="CB75" s="160"/>
      <c r="CC75" s="160"/>
      <c r="CD75" s="160"/>
      <c r="CE75" s="160"/>
      <c r="CF75" s="160"/>
      <c r="CG75" s="160"/>
      <c r="CH75" s="160"/>
      <c r="CI75" s="160"/>
      <c r="CJ75" s="160"/>
      <c r="CK75" s="160"/>
      <c r="CL75" s="160"/>
      <c r="CM75" s="160"/>
      <c r="CN75" s="160"/>
      <c r="CO75" s="160"/>
      <c r="CP75" s="160"/>
      <c r="CQ75" s="160"/>
      <c r="CR75" s="160"/>
      <c r="CS75" s="160"/>
      <c r="CT75" s="160"/>
      <c r="CU75" s="160"/>
      <c r="CV75" s="160"/>
      <c r="CW75" s="160"/>
      <c r="CX75" s="160"/>
      <c r="CY75" s="160"/>
      <c r="CZ75" s="160"/>
      <c r="DA75" s="160"/>
      <c r="DB75" s="160"/>
      <c r="DC75" s="160"/>
      <c r="DD75" s="160"/>
      <c r="DE75" s="160"/>
      <c r="DF75" s="160"/>
      <c r="DG75" s="160"/>
      <c r="DH75" s="160"/>
      <c r="DI75" s="160"/>
      <c r="DJ75" s="160"/>
      <c r="DK75" s="160"/>
      <c r="DL75" s="160"/>
      <c r="DM75" s="160"/>
      <c r="DN75" s="160"/>
      <c r="DO75" s="160"/>
      <c r="DP75" s="160"/>
      <c r="DQ75" s="160"/>
      <c r="DR75" s="160"/>
      <c r="DS75" s="160"/>
      <c r="DT75" s="160"/>
      <c r="DU75" s="160"/>
      <c r="DV75" s="160"/>
      <c r="DW75" s="160"/>
      <c r="DX75" s="160"/>
      <c r="DY75" s="160"/>
      <c r="DZ75" s="160"/>
      <c r="EA75" s="160"/>
      <c r="EB75" s="160"/>
      <c r="EC75" s="160"/>
      <c r="ED75" s="160"/>
      <c r="EE75" s="160"/>
      <c r="EF75" s="160"/>
      <c r="EG75" s="160"/>
      <c r="EH75" s="160"/>
      <c r="EI75" s="160"/>
      <c r="EJ75" s="160"/>
      <c r="EK75" s="160"/>
      <c r="EL75" s="160"/>
      <c r="EM75" s="160"/>
      <c r="EN75" s="160"/>
      <c r="EO75" s="160"/>
      <c r="EP75" s="160"/>
      <c r="EQ75" s="160"/>
      <c r="ER75" s="160"/>
      <c r="ES75" s="160"/>
      <c r="ET75" s="160"/>
      <c r="EU75" s="160"/>
      <c r="EV75" s="160"/>
      <c r="EW75" s="160"/>
      <c r="EX75" s="160"/>
      <c r="EY75" s="160"/>
      <c r="EZ75" s="160"/>
      <c r="FA75" s="160"/>
      <c r="FB75" s="160"/>
      <c r="FC75" s="160"/>
      <c r="FD75" s="160"/>
      <c r="FE75" s="160"/>
      <c r="FF75" s="160"/>
      <c r="FG75" s="160"/>
      <c r="FH75" s="160"/>
      <c r="FI75" s="160"/>
      <c r="FJ75" s="160"/>
      <c r="FK75" s="160"/>
      <c r="FL75" s="160"/>
      <c r="FM75" s="160"/>
      <c r="FN75" s="160"/>
      <c r="FO75" s="160"/>
      <c r="FP75" s="160"/>
      <c r="FQ75" s="160"/>
      <c r="FR75" s="160"/>
      <c r="FS75" s="160"/>
      <c r="FT75" s="160"/>
      <c r="FU75" s="160"/>
      <c r="FV75" s="160"/>
      <c r="FW75" s="160"/>
      <c r="FX75" s="160"/>
      <c r="FY75" s="160"/>
      <c r="FZ75" s="160"/>
      <c r="GA75" s="160"/>
      <c r="GB75" s="160"/>
      <c r="GC75" s="160"/>
      <c r="GD75" s="160"/>
      <c r="GE75" s="160"/>
      <c r="GF75" s="160"/>
      <c r="GG75" s="160"/>
      <c r="GH75" s="160"/>
      <c r="GI75" s="160"/>
      <c r="GJ75" s="160"/>
      <c r="GK75" s="160"/>
      <c r="GL75" s="160"/>
      <c r="GM75" s="160"/>
      <c r="GN75" s="160"/>
      <c r="GO75" s="160"/>
      <c r="GP75" s="160"/>
      <c r="GQ75" s="160"/>
      <c r="GR75" s="160"/>
      <c r="GS75" s="160"/>
      <c r="GT75" s="160"/>
      <c r="GU75" s="160"/>
      <c r="GV75" s="160"/>
      <c r="GW75" s="160"/>
      <c r="GX75" s="160"/>
      <c r="GY75" s="160"/>
      <c r="GZ75" s="160"/>
      <c r="HA75" s="160"/>
      <c r="HB75" s="160"/>
      <c r="HC75" s="160"/>
      <c r="HD75" s="160"/>
      <c r="HE75" s="160"/>
      <c r="HF75" s="160"/>
      <c r="HG75" s="160"/>
      <c r="HH75" s="160"/>
      <c r="HI75" s="160"/>
      <c r="HJ75" s="160"/>
      <c r="HK75" s="160"/>
      <c r="HL75" s="160"/>
      <c r="HM75" s="160"/>
      <c r="HN75" s="160"/>
      <c r="HO75" s="160"/>
      <c r="HP75" s="160"/>
      <c r="HQ75" s="160"/>
      <c r="HR75" s="160"/>
      <c r="HS75" s="160"/>
      <c r="HT75" s="160"/>
      <c r="HU75" s="160"/>
      <c r="HV75" s="160"/>
      <c r="HW75" s="160"/>
      <c r="HX75" s="160"/>
    </row>
    <row r="76" s="174" customFormat="1" ht="24" customHeight="1" spans="1:232">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0"/>
      <c r="BZ76" s="160"/>
      <c r="CA76" s="160"/>
      <c r="CB76" s="160"/>
      <c r="CC76" s="160"/>
      <c r="CD76" s="160"/>
      <c r="CE76" s="160"/>
      <c r="CF76" s="160"/>
      <c r="CG76" s="160"/>
      <c r="CH76" s="160"/>
      <c r="CI76" s="160"/>
      <c r="CJ76" s="160"/>
      <c r="CK76" s="160"/>
      <c r="CL76" s="160"/>
      <c r="CM76" s="160"/>
      <c r="CN76" s="160"/>
      <c r="CO76" s="160"/>
      <c r="CP76" s="160"/>
      <c r="CQ76" s="160"/>
      <c r="CR76" s="160"/>
      <c r="CS76" s="160"/>
      <c r="CT76" s="160"/>
      <c r="CU76" s="160"/>
      <c r="CV76" s="160"/>
      <c r="CW76" s="160"/>
      <c r="CX76" s="160"/>
      <c r="CY76" s="160"/>
      <c r="CZ76" s="160"/>
      <c r="DA76" s="160"/>
      <c r="DB76" s="160"/>
      <c r="DC76" s="160"/>
      <c r="DD76" s="160"/>
      <c r="DE76" s="160"/>
      <c r="DF76" s="160"/>
      <c r="DG76" s="160"/>
      <c r="DH76" s="160"/>
      <c r="DI76" s="160"/>
      <c r="DJ76" s="160"/>
      <c r="DK76" s="160"/>
      <c r="DL76" s="160"/>
      <c r="DM76" s="160"/>
      <c r="DN76" s="160"/>
      <c r="DO76" s="160"/>
      <c r="DP76" s="160"/>
      <c r="DQ76" s="160"/>
      <c r="DR76" s="160"/>
      <c r="DS76" s="160"/>
      <c r="DT76" s="160"/>
      <c r="DU76" s="160"/>
      <c r="DV76" s="160"/>
      <c r="DW76" s="160"/>
      <c r="DX76" s="160"/>
      <c r="DY76" s="160"/>
      <c r="DZ76" s="160"/>
      <c r="EA76" s="160"/>
      <c r="EB76" s="160"/>
      <c r="EC76" s="160"/>
      <c r="ED76" s="160"/>
      <c r="EE76" s="160"/>
      <c r="EF76" s="160"/>
      <c r="EG76" s="160"/>
      <c r="EH76" s="160"/>
      <c r="EI76" s="160"/>
      <c r="EJ76" s="160"/>
      <c r="EK76" s="160"/>
      <c r="EL76" s="160"/>
      <c r="EM76" s="160"/>
      <c r="EN76" s="160"/>
      <c r="EO76" s="160"/>
      <c r="EP76" s="160"/>
      <c r="EQ76" s="160"/>
      <c r="ER76" s="160"/>
      <c r="ES76" s="160"/>
      <c r="ET76" s="160"/>
      <c r="EU76" s="160"/>
      <c r="EV76" s="160"/>
      <c r="EW76" s="160"/>
      <c r="EX76" s="160"/>
      <c r="EY76" s="160"/>
      <c r="EZ76" s="160"/>
      <c r="FA76" s="160"/>
      <c r="FB76" s="160"/>
      <c r="FC76" s="160"/>
      <c r="FD76" s="160"/>
      <c r="FE76" s="160"/>
      <c r="FF76" s="160"/>
      <c r="FG76" s="160"/>
      <c r="FH76" s="160"/>
      <c r="FI76" s="160"/>
      <c r="FJ76" s="160"/>
      <c r="FK76" s="160"/>
      <c r="FL76" s="160"/>
      <c r="FM76" s="160"/>
      <c r="FN76" s="160"/>
      <c r="FO76" s="160"/>
      <c r="FP76" s="160"/>
      <c r="FQ76" s="160"/>
      <c r="FR76" s="160"/>
      <c r="FS76" s="160"/>
      <c r="FT76" s="160"/>
      <c r="FU76" s="160"/>
      <c r="FV76" s="160"/>
      <c r="FW76" s="160"/>
      <c r="FX76" s="160"/>
      <c r="FY76" s="160"/>
      <c r="FZ76" s="160"/>
      <c r="GA76" s="160"/>
      <c r="GB76" s="160"/>
      <c r="GC76" s="160"/>
      <c r="GD76" s="160"/>
      <c r="GE76" s="160"/>
      <c r="GF76" s="160"/>
      <c r="GG76" s="160"/>
      <c r="GH76" s="160"/>
      <c r="GI76" s="160"/>
      <c r="GJ76" s="160"/>
      <c r="GK76" s="160"/>
      <c r="GL76" s="160"/>
      <c r="GM76" s="160"/>
      <c r="GN76" s="160"/>
      <c r="GO76" s="160"/>
      <c r="GP76" s="160"/>
      <c r="GQ76" s="160"/>
      <c r="GR76" s="160"/>
      <c r="GS76" s="160"/>
      <c r="GT76" s="160"/>
      <c r="GU76" s="160"/>
      <c r="GV76" s="160"/>
      <c r="GW76" s="160"/>
      <c r="GX76" s="160"/>
      <c r="GY76" s="160"/>
      <c r="GZ76" s="160"/>
      <c r="HA76" s="160"/>
      <c r="HB76" s="160"/>
      <c r="HC76" s="160"/>
      <c r="HD76" s="160"/>
      <c r="HE76" s="160"/>
      <c r="HF76" s="160"/>
      <c r="HG76" s="160"/>
      <c r="HH76" s="160"/>
      <c r="HI76" s="160"/>
      <c r="HJ76" s="160"/>
      <c r="HK76" s="160"/>
      <c r="HL76" s="160"/>
      <c r="HM76" s="160"/>
      <c r="HN76" s="160"/>
      <c r="HO76" s="160"/>
      <c r="HP76" s="160"/>
      <c r="HQ76" s="160"/>
      <c r="HR76" s="160"/>
      <c r="HS76" s="160"/>
      <c r="HT76" s="160"/>
      <c r="HU76" s="160"/>
      <c r="HV76" s="160"/>
      <c r="HW76" s="160"/>
      <c r="HX76" s="160"/>
    </row>
    <row r="77" s="174" customFormat="1" ht="24" customHeight="1" spans="1:232">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0"/>
      <c r="BZ77" s="160"/>
      <c r="CA77" s="160"/>
      <c r="CB77" s="160"/>
      <c r="CC77" s="160"/>
      <c r="CD77" s="160"/>
      <c r="CE77" s="160"/>
      <c r="CF77" s="160"/>
      <c r="CG77" s="160"/>
      <c r="CH77" s="160"/>
      <c r="CI77" s="160"/>
      <c r="CJ77" s="160"/>
      <c r="CK77" s="160"/>
      <c r="CL77" s="160"/>
      <c r="CM77" s="160"/>
      <c r="CN77" s="160"/>
      <c r="CO77" s="160"/>
      <c r="CP77" s="160"/>
      <c r="CQ77" s="160"/>
      <c r="CR77" s="160"/>
      <c r="CS77" s="160"/>
      <c r="CT77" s="160"/>
      <c r="CU77" s="160"/>
      <c r="CV77" s="160"/>
      <c r="CW77" s="160"/>
      <c r="CX77" s="160"/>
      <c r="CY77" s="160"/>
      <c r="CZ77" s="160"/>
      <c r="DA77" s="160"/>
      <c r="DB77" s="160"/>
      <c r="DC77" s="160"/>
      <c r="DD77" s="160"/>
      <c r="DE77" s="160"/>
      <c r="DF77" s="160"/>
      <c r="DG77" s="160"/>
      <c r="DH77" s="160"/>
      <c r="DI77" s="160"/>
      <c r="DJ77" s="160"/>
      <c r="DK77" s="160"/>
      <c r="DL77" s="160"/>
      <c r="DM77" s="160"/>
      <c r="DN77" s="160"/>
      <c r="DO77" s="160"/>
      <c r="DP77" s="160"/>
      <c r="DQ77" s="160"/>
      <c r="DR77" s="160"/>
      <c r="DS77" s="160"/>
      <c r="DT77" s="160"/>
      <c r="DU77" s="160"/>
      <c r="DV77" s="160"/>
      <c r="DW77" s="160"/>
      <c r="DX77" s="160"/>
      <c r="DY77" s="160"/>
      <c r="DZ77" s="160"/>
      <c r="EA77" s="160"/>
      <c r="EB77" s="160"/>
      <c r="EC77" s="160"/>
      <c r="ED77" s="160"/>
      <c r="EE77" s="160"/>
      <c r="EF77" s="160"/>
      <c r="EG77" s="160"/>
      <c r="EH77" s="160"/>
      <c r="EI77" s="160"/>
      <c r="EJ77" s="160"/>
      <c r="EK77" s="160"/>
      <c r="EL77" s="160"/>
      <c r="EM77" s="160"/>
      <c r="EN77" s="160"/>
      <c r="EO77" s="160"/>
      <c r="EP77" s="160"/>
      <c r="EQ77" s="160"/>
      <c r="ER77" s="160"/>
      <c r="ES77" s="160"/>
      <c r="ET77" s="160"/>
      <c r="EU77" s="160"/>
      <c r="EV77" s="160"/>
      <c r="EW77" s="160"/>
      <c r="EX77" s="160"/>
      <c r="EY77" s="160"/>
      <c r="EZ77" s="160"/>
      <c r="FA77" s="160"/>
      <c r="FB77" s="160"/>
      <c r="FC77" s="160"/>
      <c r="FD77" s="160"/>
      <c r="FE77" s="160"/>
      <c r="FF77" s="160"/>
      <c r="FG77" s="160"/>
      <c r="FH77" s="160"/>
      <c r="FI77" s="160"/>
      <c r="FJ77" s="160"/>
      <c r="FK77" s="160"/>
      <c r="FL77" s="160"/>
      <c r="FM77" s="160"/>
      <c r="FN77" s="160"/>
      <c r="FO77" s="160"/>
      <c r="FP77" s="160"/>
      <c r="FQ77" s="160"/>
      <c r="FR77" s="160"/>
      <c r="FS77" s="160"/>
      <c r="FT77" s="160"/>
      <c r="FU77" s="160"/>
      <c r="FV77" s="160"/>
      <c r="FW77" s="160"/>
      <c r="FX77" s="160"/>
      <c r="FY77" s="160"/>
      <c r="FZ77" s="160"/>
      <c r="GA77" s="160"/>
      <c r="GB77" s="160"/>
      <c r="GC77" s="160"/>
      <c r="GD77" s="160"/>
      <c r="GE77" s="160"/>
      <c r="GF77" s="160"/>
      <c r="GG77" s="160"/>
      <c r="GH77" s="160"/>
      <c r="GI77" s="160"/>
      <c r="GJ77" s="160"/>
      <c r="GK77" s="160"/>
      <c r="GL77" s="160"/>
      <c r="GM77" s="160"/>
      <c r="GN77" s="160"/>
      <c r="GO77" s="160"/>
      <c r="GP77" s="160"/>
      <c r="GQ77" s="160"/>
      <c r="GR77" s="160"/>
      <c r="GS77" s="160"/>
      <c r="GT77" s="160"/>
      <c r="GU77" s="160"/>
      <c r="GV77" s="160"/>
      <c r="GW77" s="160"/>
      <c r="GX77" s="160"/>
      <c r="GY77" s="160"/>
      <c r="GZ77" s="160"/>
      <c r="HA77" s="160"/>
      <c r="HB77" s="160"/>
      <c r="HC77" s="160"/>
      <c r="HD77" s="160"/>
      <c r="HE77" s="160"/>
      <c r="HF77" s="160"/>
      <c r="HG77" s="160"/>
      <c r="HH77" s="160"/>
      <c r="HI77" s="160"/>
      <c r="HJ77" s="160"/>
      <c r="HK77" s="160"/>
      <c r="HL77" s="160"/>
      <c r="HM77" s="160"/>
      <c r="HN77" s="160"/>
      <c r="HO77" s="160"/>
      <c r="HP77" s="160"/>
      <c r="HQ77" s="160"/>
      <c r="HR77" s="160"/>
      <c r="HS77" s="160"/>
      <c r="HT77" s="160"/>
      <c r="HU77" s="160"/>
      <c r="HV77" s="160"/>
      <c r="HW77" s="160"/>
      <c r="HX77" s="160"/>
    </row>
    <row r="78" s="174" customFormat="1" ht="24" customHeight="1" spans="1:232">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0"/>
      <c r="BZ78" s="160"/>
      <c r="CA78" s="160"/>
      <c r="CB78" s="160"/>
      <c r="CC78" s="160"/>
      <c r="CD78" s="160"/>
      <c r="CE78" s="160"/>
      <c r="CF78" s="160"/>
      <c r="CG78" s="160"/>
      <c r="CH78" s="160"/>
      <c r="CI78" s="160"/>
      <c r="CJ78" s="160"/>
      <c r="CK78" s="160"/>
      <c r="CL78" s="160"/>
      <c r="CM78" s="160"/>
      <c r="CN78" s="160"/>
      <c r="CO78" s="160"/>
      <c r="CP78" s="160"/>
      <c r="CQ78" s="160"/>
      <c r="CR78" s="160"/>
      <c r="CS78" s="160"/>
      <c r="CT78" s="160"/>
      <c r="CU78" s="160"/>
      <c r="CV78" s="160"/>
      <c r="CW78" s="160"/>
      <c r="CX78" s="160"/>
      <c r="CY78" s="160"/>
      <c r="CZ78" s="160"/>
      <c r="DA78" s="160"/>
      <c r="DB78" s="160"/>
      <c r="DC78" s="160"/>
      <c r="DD78" s="160"/>
      <c r="DE78" s="160"/>
      <c r="DF78" s="160"/>
      <c r="DG78" s="160"/>
      <c r="DH78" s="160"/>
      <c r="DI78" s="160"/>
      <c r="DJ78" s="160"/>
      <c r="DK78" s="160"/>
      <c r="DL78" s="160"/>
      <c r="DM78" s="160"/>
      <c r="DN78" s="160"/>
      <c r="DO78" s="160"/>
      <c r="DP78" s="160"/>
      <c r="DQ78" s="160"/>
      <c r="DR78" s="160"/>
      <c r="DS78" s="160"/>
      <c r="DT78" s="160"/>
      <c r="DU78" s="160"/>
      <c r="DV78" s="160"/>
      <c r="DW78" s="160"/>
      <c r="DX78" s="160"/>
      <c r="DY78" s="160"/>
      <c r="DZ78" s="160"/>
      <c r="EA78" s="160"/>
      <c r="EB78" s="160"/>
      <c r="EC78" s="160"/>
      <c r="ED78" s="160"/>
      <c r="EE78" s="160"/>
      <c r="EF78" s="160"/>
      <c r="EG78" s="160"/>
      <c r="EH78" s="160"/>
      <c r="EI78" s="160"/>
      <c r="EJ78" s="160"/>
      <c r="EK78" s="160"/>
      <c r="EL78" s="160"/>
      <c r="EM78" s="160"/>
      <c r="EN78" s="160"/>
      <c r="EO78" s="160"/>
      <c r="EP78" s="160"/>
      <c r="EQ78" s="160"/>
      <c r="ER78" s="160"/>
      <c r="ES78" s="160"/>
      <c r="ET78" s="160"/>
      <c r="EU78" s="160"/>
      <c r="EV78" s="160"/>
      <c r="EW78" s="160"/>
      <c r="EX78" s="160"/>
      <c r="EY78" s="160"/>
      <c r="EZ78" s="160"/>
      <c r="FA78" s="160"/>
      <c r="FB78" s="160"/>
      <c r="FC78" s="160"/>
      <c r="FD78" s="160"/>
      <c r="FE78" s="160"/>
      <c r="FF78" s="160"/>
      <c r="FG78" s="160"/>
      <c r="FH78" s="160"/>
      <c r="FI78" s="160"/>
      <c r="FJ78" s="160"/>
      <c r="FK78" s="160"/>
      <c r="FL78" s="160"/>
      <c r="FM78" s="160"/>
      <c r="FN78" s="160"/>
      <c r="FO78" s="160"/>
      <c r="FP78" s="160"/>
      <c r="FQ78" s="160"/>
      <c r="FR78" s="160"/>
      <c r="FS78" s="160"/>
      <c r="FT78" s="160"/>
      <c r="FU78" s="160"/>
      <c r="FV78" s="160"/>
      <c r="FW78" s="160"/>
      <c r="FX78" s="160"/>
      <c r="FY78" s="160"/>
      <c r="FZ78" s="160"/>
      <c r="GA78" s="160"/>
      <c r="GB78" s="160"/>
      <c r="GC78" s="160"/>
      <c r="GD78" s="160"/>
      <c r="GE78" s="160"/>
      <c r="GF78" s="160"/>
      <c r="GG78" s="160"/>
      <c r="GH78" s="160"/>
      <c r="GI78" s="160"/>
      <c r="GJ78" s="160"/>
      <c r="GK78" s="160"/>
      <c r="GL78" s="160"/>
      <c r="GM78" s="160"/>
      <c r="GN78" s="160"/>
      <c r="GO78" s="160"/>
      <c r="GP78" s="160"/>
      <c r="GQ78" s="160"/>
      <c r="GR78" s="160"/>
      <c r="GS78" s="160"/>
      <c r="GT78" s="160"/>
      <c r="GU78" s="160"/>
      <c r="GV78" s="160"/>
      <c r="GW78" s="160"/>
      <c r="GX78" s="160"/>
      <c r="GY78" s="160"/>
      <c r="GZ78" s="160"/>
      <c r="HA78" s="160"/>
      <c r="HB78" s="160"/>
      <c r="HC78" s="160"/>
      <c r="HD78" s="160"/>
      <c r="HE78" s="160"/>
      <c r="HF78" s="160"/>
      <c r="HG78" s="160"/>
      <c r="HH78" s="160"/>
      <c r="HI78" s="160"/>
      <c r="HJ78" s="160"/>
      <c r="HK78" s="160"/>
      <c r="HL78" s="160"/>
      <c r="HM78" s="160"/>
      <c r="HN78" s="160"/>
      <c r="HO78" s="160"/>
      <c r="HP78" s="160"/>
      <c r="HQ78" s="160"/>
      <c r="HR78" s="160"/>
      <c r="HS78" s="160"/>
      <c r="HT78" s="160"/>
      <c r="HU78" s="160"/>
      <c r="HV78" s="160"/>
      <c r="HW78" s="160"/>
      <c r="HX78" s="160"/>
    </row>
    <row r="79" s="174" customFormat="1" ht="24" customHeight="1" spans="1:232">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0"/>
      <c r="BR79" s="160"/>
      <c r="BS79" s="160"/>
      <c r="BT79" s="160"/>
      <c r="BU79" s="160"/>
      <c r="BV79" s="160"/>
      <c r="BW79" s="160"/>
      <c r="BX79" s="160"/>
      <c r="BY79" s="160"/>
      <c r="BZ79" s="160"/>
      <c r="CA79" s="160"/>
      <c r="CB79" s="160"/>
      <c r="CC79" s="160"/>
      <c r="CD79" s="160"/>
      <c r="CE79" s="160"/>
      <c r="CF79" s="160"/>
      <c r="CG79" s="160"/>
      <c r="CH79" s="160"/>
      <c r="CI79" s="160"/>
      <c r="CJ79" s="160"/>
      <c r="CK79" s="160"/>
      <c r="CL79" s="160"/>
      <c r="CM79" s="160"/>
      <c r="CN79" s="160"/>
      <c r="CO79" s="160"/>
      <c r="CP79" s="160"/>
      <c r="CQ79" s="160"/>
      <c r="CR79" s="160"/>
      <c r="CS79" s="160"/>
      <c r="CT79" s="160"/>
      <c r="CU79" s="160"/>
      <c r="CV79" s="160"/>
      <c r="CW79" s="160"/>
      <c r="CX79" s="160"/>
      <c r="CY79" s="160"/>
      <c r="CZ79" s="160"/>
      <c r="DA79" s="160"/>
      <c r="DB79" s="160"/>
      <c r="DC79" s="160"/>
      <c r="DD79" s="160"/>
      <c r="DE79" s="160"/>
      <c r="DF79" s="160"/>
      <c r="DG79" s="160"/>
      <c r="DH79" s="160"/>
      <c r="DI79" s="160"/>
      <c r="DJ79" s="160"/>
      <c r="DK79" s="160"/>
      <c r="DL79" s="160"/>
      <c r="DM79" s="160"/>
      <c r="DN79" s="160"/>
      <c r="DO79" s="160"/>
      <c r="DP79" s="160"/>
      <c r="DQ79" s="160"/>
      <c r="DR79" s="160"/>
      <c r="DS79" s="160"/>
      <c r="DT79" s="160"/>
      <c r="DU79" s="160"/>
      <c r="DV79" s="160"/>
      <c r="DW79" s="160"/>
      <c r="DX79" s="160"/>
      <c r="DY79" s="160"/>
      <c r="DZ79" s="160"/>
      <c r="EA79" s="160"/>
      <c r="EB79" s="160"/>
      <c r="EC79" s="160"/>
      <c r="ED79" s="160"/>
      <c r="EE79" s="160"/>
      <c r="EF79" s="160"/>
      <c r="EG79" s="160"/>
      <c r="EH79" s="160"/>
      <c r="EI79" s="160"/>
      <c r="EJ79" s="160"/>
      <c r="EK79" s="160"/>
      <c r="EL79" s="160"/>
      <c r="EM79" s="160"/>
      <c r="EN79" s="160"/>
      <c r="EO79" s="160"/>
      <c r="EP79" s="160"/>
      <c r="EQ79" s="160"/>
      <c r="ER79" s="160"/>
      <c r="ES79" s="160"/>
      <c r="ET79" s="160"/>
      <c r="EU79" s="160"/>
      <c r="EV79" s="160"/>
      <c r="EW79" s="160"/>
      <c r="EX79" s="160"/>
      <c r="EY79" s="160"/>
      <c r="EZ79" s="160"/>
      <c r="FA79" s="160"/>
      <c r="FB79" s="160"/>
      <c r="FC79" s="160"/>
      <c r="FD79" s="160"/>
      <c r="FE79" s="160"/>
      <c r="FF79" s="160"/>
      <c r="FG79" s="160"/>
      <c r="FH79" s="160"/>
      <c r="FI79" s="160"/>
      <c r="FJ79" s="160"/>
      <c r="FK79" s="160"/>
      <c r="FL79" s="160"/>
      <c r="FM79" s="160"/>
      <c r="FN79" s="160"/>
      <c r="FO79" s="160"/>
      <c r="FP79" s="160"/>
      <c r="FQ79" s="160"/>
      <c r="FR79" s="160"/>
      <c r="FS79" s="160"/>
      <c r="FT79" s="160"/>
      <c r="FU79" s="160"/>
      <c r="FV79" s="160"/>
      <c r="FW79" s="160"/>
      <c r="FX79" s="160"/>
      <c r="FY79" s="160"/>
      <c r="FZ79" s="160"/>
      <c r="GA79" s="160"/>
      <c r="GB79" s="160"/>
      <c r="GC79" s="160"/>
      <c r="GD79" s="160"/>
      <c r="GE79" s="160"/>
      <c r="GF79" s="160"/>
      <c r="GG79" s="160"/>
      <c r="GH79" s="160"/>
      <c r="GI79" s="160"/>
      <c r="GJ79" s="160"/>
      <c r="GK79" s="160"/>
      <c r="GL79" s="160"/>
      <c r="GM79" s="160"/>
      <c r="GN79" s="160"/>
      <c r="GO79" s="160"/>
      <c r="GP79" s="160"/>
      <c r="GQ79" s="160"/>
      <c r="GR79" s="160"/>
      <c r="GS79" s="160"/>
      <c r="GT79" s="160"/>
      <c r="GU79" s="160"/>
      <c r="GV79" s="160"/>
      <c r="GW79" s="160"/>
      <c r="GX79" s="160"/>
      <c r="GY79" s="160"/>
      <c r="GZ79" s="160"/>
      <c r="HA79" s="160"/>
      <c r="HB79" s="160"/>
      <c r="HC79" s="160"/>
      <c r="HD79" s="160"/>
      <c r="HE79" s="160"/>
      <c r="HF79" s="160"/>
      <c r="HG79" s="160"/>
      <c r="HH79" s="160"/>
      <c r="HI79" s="160"/>
      <c r="HJ79" s="160"/>
      <c r="HK79" s="160"/>
      <c r="HL79" s="160"/>
      <c r="HM79" s="160"/>
      <c r="HN79" s="160"/>
      <c r="HO79" s="160"/>
      <c r="HP79" s="160"/>
      <c r="HQ79" s="160"/>
      <c r="HR79" s="160"/>
      <c r="HS79" s="160"/>
      <c r="HT79" s="160"/>
      <c r="HU79" s="160"/>
      <c r="HV79" s="160"/>
      <c r="HW79" s="160"/>
      <c r="HX79" s="160"/>
    </row>
    <row r="80" s="174" customFormat="1" ht="24" customHeight="1" spans="1:232">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60"/>
      <c r="BU80" s="160"/>
      <c r="BV80" s="160"/>
      <c r="BW80" s="160"/>
      <c r="BX80" s="160"/>
      <c r="BY80" s="160"/>
      <c r="BZ80" s="160"/>
      <c r="CA80" s="160"/>
      <c r="CB80" s="160"/>
      <c r="CC80" s="160"/>
      <c r="CD80" s="160"/>
      <c r="CE80" s="160"/>
      <c r="CF80" s="160"/>
      <c r="CG80" s="160"/>
      <c r="CH80" s="160"/>
      <c r="CI80" s="160"/>
      <c r="CJ80" s="160"/>
      <c r="CK80" s="160"/>
      <c r="CL80" s="160"/>
      <c r="CM80" s="160"/>
      <c r="CN80" s="160"/>
      <c r="CO80" s="160"/>
      <c r="CP80" s="160"/>
      <c r="CQ80" s="160"/>
      <c r="CR80" s="160"/>
      <c r="CS80" s="160"/>
      <c r="CT80" s="160"/>
      <c r="CU80" s="160"/>
      <c r="CV80" s="160"/>
      <c r="CW80" s="160"/>
      <c r="CX80" s="160"/>
      <c r="CY80" s="160"/>
      <c r="CZ80" s="160"/>
      <c r="DA80" s="160"/>
      <c r="DB80" s="160"/>
      <c r="DC80" s="160"/>
      <c r="DD80" s="160"/>
      <c r="DE80" s="160"/>
      <c r="DF80" s="160"/>
      <c r="DG80" s="160"/>
      <c r="DH80" s="160"/>
      <c r="DI80" s="160"/>
      <c r="DJ80" s="160"/>
      <c r="DK80" s="160"/>
      <c r="DL80" s="160"/>
      <c r="DM80" s="160"/>
      <c r="DN80" s="160"/>
      <c r="DO80" s="160"/>
      <c r="DP80" s="160"/>
      <c r="DQ80" s="160"/>
      <c r="DR80" s="160"/>
      <c r="DS80" s="160"/>
      <c r="DT80" s="160"/>
      <c r="DU80" s="160"/>
      <c r="DV80" s="160"/>
      <c r="DW80" s="160"/>
      <c r="DX80" s="160"/>
      <c r="DY80" s="160"/>
      <c r="DZ80" s="160"/>
      <c r="EA80" s="160"/>
      <c r="EB80" s="160"/>
      <c r="EC80" s="160"/>
      <c r="ED80" s="160"/>
      <c r="EE80" s="160"/>
      <c r="EF80" s="160"/>
      <c r="EG80" s="160"/>
      <c r="EH80" s="160"/>
      <c r="EI80" s="160"/>
      <c r="EJ80" s="160"/>
      <c r="EK80" s="160"/>
      <c r="EL80" s="160"/>
      <c r="EM80" s="160"/>
      <c r="EN80" s="160"/>
      <c r="EO80" s="160"/>
      <c r="EP80" s="160"/>
      <c r="EQ80" s="160"/>
      <c r="ER80" s="160"/>
      <c r="ES80" s="160"/>
      <c r="ET80" s="160"/>
      <c r="EU80" s="160"/>
      <c r="EV80" s="160"/>
      <c r="EW80" s="160"/>
      <c r="EX80" s="160"/>
      <c r="EY80" s="160"/>
      <c r="EZ80" s="160"/>
      <c r="FA80" s="160"/>
      <c r="FB80" s="160"/>
      <c r="FC80" s="160"/>
      <c r="FD80" s="160"/>
      <c r="FE80" s="160"/>
      <c r="FF80" s="160"/>
      <c r="FG80" s="160"/>
      <c r="FH80" s="160"/>
      <c r="FI80" s="160"/>
      <c r="FJ80" s="160"/>
      <c r="FK80" s="160"/>
      <c r="FL80" s="160"/>
      <c r="FM80" s="160"/>
      <c r="FN80" s="160"/>
      <c r="FO80" s="160"/>
      <c r="FP80" s="160"/>
      <c r="FQ80" s="160"/>
      <c r="FR80" s="160"/>
      <c r="FS80" s="160"/>
      <c r="FT80" s="160"/>
      <c r="FU80" s="160"/>
      <c r="FV80" s="160"/>
      <c r="FW80" s="160"/>
      <c r="FX80" s="160"/>
      <c r="FY80" s="160"/>
      <c r="FZ80" s="160"/>
      <c r="GA80" s="160"/>
      <c r="GB80" s="160"/>
      <c r="GC80" s="160"/>
      <c r="GD80" s="160"/>
      <c r="GE80" s="160"/>
      <c r="GF80" s="160"/>
      <c r="GG80" s="160"/>
      <c r="GH80" s="160"/>
      <c r="GI80" s="160"/>
      <c r="GJ80" s="160"/>
      <c r="GK80" s="160"/>
      <c r="GL80" s="160"/>
      <c r="GM80" s="160"/>
      <c r="GN80" s="160"/>
      <c r="GO80" s="160"/>
      <c r="GP80" s="160"/>
      <c r="GQ80" s="160"/>
      <c r="GR80" s="160"/>
      <c r="GS80" s="160"/>
      <c r="GT80" s="160"/>
      <c r="GU80" s="160"/>
      <c r="GV80" s="160"/>
      <c r="GW80" s="160"/>
      <c r="GX80" s="160"/>
      <c r="GY80" s="160"/>
      <c r="GZ80" s="160"/>
      <c r="HA80" s="160"/>
      <c r="HB80" s="160"/>
      <c r="HC80" s="160"/>
      <c r="HD80" s="160"/>
      <c r="HE80" s="160"/>
      <c r="HF80" s="160"/>
      <c r="HG80" s="160"/>
      <c r="HH80" s="160"/>
      <c r="HI80" s="160"/>
      <c r="HJ80" s="160"/>
      <c r="HK80" s="160"/>
      <c r="HL80" s="160"/>
      <c r="HM80" s="160"/>
      <c r="HN80" s="160"/>
      <c r="HO80" s="160"/>
      <c r="HP80" s="160"/>
      <c r="HQ80" s="160"/>
      <c r="HR80" s="160"/>
      <c r="HS80" s="160"/>
      <c r="HT80" s="160"/>
      <c r="HU80" s="160"/>
      <c r="HV80" s="160"/>
      <c r="HW80" s="160"/>
      <c r="HX80" s="160"/>
    </row>
    <row r="81" s="174" customFormat="1" ht="24" customHeight="1" spans="1:232">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0"/>
      <c r="BR81" s="160"/>
      <c r="BS81" s="160"/>
      <c r="BT81" s="160"/>
      <c r="BU81" s="160"/>
      <c r="BV81" s="160"/>
      <c r="BW81" s="160"/>
      <c r="BX81" s="160"/>
      <c r="BY81" s="160"/>
      <c r="BZ81" s="160"/>
      <c r="CA81" s="160"/>
      <c r="CB81" s="160"/>
      <c r="CC81" s="160"/>
      <c r="CD81" s="160"/>
      <c r="CE81" s="160"/>
      <c r="CF81" s="160"/>
      <c r="CG81" s="160"/>
      <c r="CH81" s="160"/>
      <c r="CI81" s="160"/>
      <c r="CJ81" s="160"/>
      <c r="CK81" s="160"/>
      <c r="CL81" s="160"/>
      <c r="CM81" s="160"/>
      <c r="CN81" s="160"/>
      <c r="CO81" s="160"/>
      <c r="CP81" s="160"/>
      <c r="CQ81" s="160"/>
      <c r="CR81" s="160"/>
      <c r="CS81" s="160"/>
      <c r="CT81" s="160"/>
      <c r="CU81" s="160"/>
      <c r="CV81" s="160"/>
      <c r="CW81" s="160"/>
      <c r="CX81" s="160"/>
      <c r="CY81" s="160"/>
      <c r="CZ81" s="160"/>
      <c r="DA81" s="160"/>
      <c r="DB81" s="160"/>
      <c r="DC81" s="160"/>
      <c r="DD81" s="160"/>
      <c r="DE81" s="160"/>
      <c r="DF81" s="160"/>
      <c r="DG81" s="160"/>
      <c r="DH81" s="160"/>
      <c r="DI81" s="160"/>
      <c r="DJ81" s="160"/>
      <c r="DK81" s="160"/>
      <c r="DL81" s="160"/>
      <c r="DM81" s="160"/>
      <c r="DN81" s="160"/>
      <c r="DO81" s="160"/>
      <c r="DP81" s="160"/>
      <c r="DQ81" s="160"/>
      <c r="DR81" s="160"/>
      <c r="DS81" s="160"/>
      <c r="DT81" s="160"/>
      <c r="DU81" s="160"/>
      <c r="DV81" s="160"/>
      <c r="DW81" s="160"/>
      <c r="DX81" s="160"/>
      <c r="DY81" s="160"/>
      <c r="DZ81" s="160"/>
      <c r="EA81" s="160"/>
      <c r="EB81" s="160"/>
      <c r="EC81" s="160"/>
      <c r="ED81" s="160"/>
      <c r="EE81" s="160"/>
      <c r="EF81" s="160"/>
      <c r="EG81" s="160"/>
      <c r="EH81" s="160"/>
      <c r="EI81" s="160"/>
      <c r="EJ81" s="160"/>
      <c r="EK81" s="160"/>
      <c r="EL81" s="160"/>
      <c r="EM81" s="160"/>
      <c r="EN81" s="160"/>
      <c r="EO81" s="160"/>
      <c r="EP81" s="160"/>
      <c r="EQ81" s="160"/>
      <c r="ER81" s="160"/>
      <c r="ES81" s="160"/>
      <c r="ET81" s="160"/>
      <c r="EU81" s="160"/>
      <c r="EV81" s="160"/>
      <c r="EW81" s="160"/>
      <c r="EX81" s="160"/>
      <c r="EY81" s="160"/>
      <c r="EZ81" s="160"/>
      <c r="FA81" s="160"/>
      <c r="FB81" s="160"/>
      <c r="FC81" s="160"/>
      <c r="FD81" s="160"/>
      <c r="FE81" s="160"/>
      <c r="FF81" s="160"/>
      <c r="FG81" s="160"/>
      <c r="FH81" s="160"/>
      <c r="FI81" s="160"/>
      <c r="FJ81" s="160"/>
      <c r="FK81" s="160"/>
      <c r="FL81" s="160"/>
      <c r="FM81" s="160"/>
      <c r="FN81" s="160"/>
      <c r="FO81" s="160"/>
      <c r="FP81" s="160"/>
      <c r="FQ81" s="160"/>
      <c r="FR81" s="160"/>
      <c r="FS81" s="160"/>
      <c r="FT81" s="160"/>
      <c r="FU81" s="160"/>
      <c r="FV81" s="160"/>
      <c r="FW81" s="160"/>
      <c r="FX81" s="160"/>
      <c r="FY81" s="160"/>
      <c r="FZ81" s="160"/>
      <c r="GA81" s="160"/>
      <c r="GB81" s="160"/>
      <c r="GC81" s="160"/>
      <c r="GD81" s="160"/>
      <c r="GE81" s="160"/>
      <c r="GF81" s="160"/>
      <c r="GG81" s="160"/>
      <c r="GH81" s="160"/>
      <c r="GI81" s="160"/>
      <c r="GJ81" s="160"/>
      <c r="GK81" s="160"/>
      <c r="GL81" s="160"/>
      <c r="GM81" s="160"/>
      <c r="GN81" s="160"/>
      <c r="GO81" s="160"/>
      <c r="GP81" s="160"/>
      <c r="GQ81" s="160"/>
      <c r="GR81" s="160"/>
      <c r="GS81" s="160"/>
      <c r="GT81" s="160"/>
      <c r="GU81" s="160"/>
      <c r="GV81" s="160"/>
      <c r="GW81" s="160"/>
      <c r="GX81" s="160"/>
      <c r="GY81" s="160"/>
      <c r="GZ81" s="160"/>
      <c r="HA81" s="160"/>
      <c r="HB81" s="160"/>
      <c r="HC81" s="160"/>
      <c r="HD81" s="160"/>
      <c r="HE81" s="160"/>
      <c r="HF81" s="160"/>
      <c r="HG81" s="160"/>
      <c r="HH81" s="160"/>
      <c r="HI81" s="160"/>
      <c r="HJ81" s="160"/>
      <c r="HK81" s="160"/>
      <c r="HL81" s="160"/>
      <c r="HM81" s="160"/>
      <c r="HN81" s="160"/>
      <c r="HO81" s="160"/>
      <c r="HP81" s="160"/>
      <c r="HQ81" s="160"/>
      <c r="HR81" s="160"/>
      <c r="HS81" s="160"/>
      <c r="HT81" s="160"/>
      <c r="HU81" s="160"/>
      <c r="HV81" s="160"/>
      <c r="HW81" s="160"/>
      <c r="HX81" s="160"/>
    </row>
    <row r="82" s="174" customFormat="1" ht="24" customHeight="1" spans="1:232">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60"/>
      <c r="BV82" s="160"/>
      <c r="BW82" s="160"/>
      <c r="BX82" s="160"/>
      <c r="BY82" s="160"/>
      <c r="BZ82" s="160"/>
      <c r="CA82" s="160"/>
      <c r="CB82" s="160"/>
      <c r="CC82" s="160"/>
      <c r="CD82" s="160"/>
      <c r="CE82" s="160"/>
      <c r="CF82" s="160"/>
      <c r="CG82" s="160"/>
      <c r="CH82" s="160"/>
      <c r="CI82" s="160"/>
      <c r="CJ82" s="160"/>
      <c r="CK82" s="160"/>
      <c r="CL82" s="160"/>
      <c r="CM82" s="160"/>
      <c r="CN82" s="160"/>
      <c r="CO82" s="160"/>
      <c r="CP82" s="160"/>
      <c r="CQ82" s="160"/>
      <c r="CR82" s="160"/>
      <c r="CS82" s="160"/>
      <c r="CT82" s="160"/>
      <c r="CU82" s="160"/>
      <c r="CV82" s="160"/>
      <c r="CW82" s="160"/>
      <c r="CX82" s="160"/>
      <c r="CY82" s="160"/>
      <c r="CZ82" s="160"/>
      <c r="DA82" s="160"/>
      <c r="DB82" s="160"/>
      <c r="DC82" s="160"/>
      <c r="DD82" s="160"/>
      <c r="DE82" s="160"/>
      <c r="DF82" s="160"/>
      <c r="DG82" s="160"/>
      <c r="DH82" s="160"/>
      <c r="DI82" s="160"/>
      <c r="DJ82" s="160"/>
      <c r="DK82" s="160"/>
      <c r="DL82" s="160"/>
      <c r="DM82" s="160"/>
      <c r="DN82" s="160"/>
      <c r="DO82" s="160"/>
      <c r="DP82" s="160"/>
      <c r="DQ82" s="160"/>
      <c r="DR82" s="160"/>
      <c r="DS82" s="160"/>
      <c r="DT82" s="160"/>
      <c r="DU82" s="160"/>
      <c r="DV82" s="160"/>
      <c r="DW82" s="160"/>
      <c r="DX82" s="160"/>
      <c r="DY82" s="160"/>
      <c r="DZ82" s="160"/>
      <c r="EA82" s="160"/>
      <c r="EB82" s="160"/>
      <c r="EC82" s="160"/>
      <c r="ED82" s="160"/>
      <c r="EE82" s="160"/>
      <c r="EF82" s="160"/>
      <c r="EG82" s="160"/>
      <c r="EH82" s="160"/>
      <c r="EI82" s="160"/>
      <c r="EJ82" s="160"/>
      <c r="EK82" s="160"/>
      <c r="EL82" s="160"/>
      <c r="EM82" s="160"/>
      <c r="EN82" s="160"/>
      <c r="EO82" s="160"/>
      <c r="EP82" s="160"/>
      <c r="EQ82" s="160"/>
      <c r="ER82" s="160"/>
      <c r="ES82" s="160"/>
      <c r="ET82" s="160"/>
      <c r="EU82" s="160"/>
      <c r="EV82" s="160"/>
      <c r="EW82" s="160"/>
      <c r="EX82" s="160"/>
      <c r="EY82" s="160"/>
      <c r="EZ82" s="160"/>
      <c r="FA82" s="160"/>
      <c r="FB82" s="160"/>
      <c r="FC82" s="160"/>
      <c r="FD82" s="160"/>
      <c r="FE82" s="160"/>
      <c r="FF82" s="160"/>
      <c r="FG82" s="160"/>
      <c r="FH82" s="160"/>
      <c r="FI82" s="160"/>
      <c r="FJ82" s="160"/>
      <c r="FK82" s="160"/>
      <c r="FL82" s="160"/>
      <c r="FM82" s="160"/>
      <c r="FN82" s="160"/>
      <c r="FO82" s="160"/>
      <c r="FP82" s="160"/>
      <c r="FQ82" s="160"/>
      <c r="FR82" s="160"/>
      <c r="FS82" s="160"/>
      <c r="FT82" s="160"/>
      <c r="FU82" s="160"/>
      <c r="FV82" s="160"/>
      <c r="FW82" s="160"/>
      <c r="FX82" s="160"/>
      <c r="FY82" s="160"/>
      <c r="FZ82" s="160"/>
      <c r="GA82" s="160"/>
      <c r="GB82" s="160"/>
      <c r="GC82" s="160"/>
      <c r="GD82" s="160"/>
      <c r="GE82" s="160"/>
      <c r="GF82" s="160"/>
      <c r="GG82" s="160"/>
      <c r="GH82" s="160"/>
      <c r="GI82" s="160"/>
      <c r="GJ82" s="160"/>
      <c r="GK82" s="160"/>
      <c r="GL82" s="160"/>
      <c r="GM82" s="160"/>
      <c r="GN82" s="160"/>
      <c r="GO82" s="160"/>
      <c r="GP82" s="160"/>
      <c r="GQ82" s="160"/>
      <c r="GR82" s="160"/>
      <c r="GS82" s="160"/>
      <c r="GT82" s="160"/>
      <c r="GU82" s="160"/>
      <c r="GV82" s="160"/>
      <c r="GW82" s="160"/>
      <c r="GX82" s="160"/>
      <c r="GY82" s="160"/>
      <c r="GZ82" s="160"/>
      <c r="HA82" s="160"/>
      <c r="HB82" s="160"/>
      <c r="HC82" s="160"/>
      <c r="HD82" s="160"/>
      <c r="HE82" s="160"/>
      <c r="HF82" s="160"/>
      <c r="HG82" s="160"/>
      <c r="HH82" s="160"/>
      <c r="HI82" s="160"/>
      <c r="HJ82" s="160"/>
      <c r="HK82" s="160"/>
      <c r="HL82" s="160"/>
      <c r="HM82" s="160"/>
      <c r="HN82" s="160"/>
      <c r="HO82" s="160"/>
      <c r="HP82" s="160"/>
      <c r="HQ82" s="160"/>
      <c r="HR82" s="160"/>
      <c r="HS82" s="160"/>
      <c r="HT82" s="160"/>
      <c r="HU82" s="160"/>
      <c r="HV82" s="160"/>
      <c r="HW82" s="160"/>
      <c r="HX82" s="160"/>
    </row>
    <row r="83" s="174" customFormat="1" ht="24" customHeight="1" spans="1:232">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0"/>
      <c r="BZ83" s="160"/>
      <c r="CA83" s="160"/>
      <c r="CB83" s="160"/>
      <c r="CC83" s="160"/>
      <c r="CD83" s="160"/>
      <c r="CE83" s="160"/>
      <c r="CF83" s="160"/>
      <c r="CG83" s="160"/>
      <c r="CH83" s="160"/>
      <c r="CI83" s="160"/>
      <c r="CJ83" s="160"/>
      <c r="CK83" s="160"/>
      <c r="CL83" s="160"/>
      <c r="CM83" s="160"/>
      <c r="CN83" s="160"/>
      <c r="CO83" s="160"/>
      <c r="CP83" s="160"/>
      <c r="CQ83" s="160"/>
      <c r="CR83" s="160"/>
      <c r="CS83" s="160"/>
      <c r="CT83" s="160"/>
      <c r="CU83" s="160"/>
      <c r="CV83" s="160"/>
      <c r="CW83" s="160"/>
      <c r="CX83" s="160"/>
      <c r="CY83" s="160"/>
      <c r="CZ83" s="160"/>
      <c r="DA83" s="160"/>
      <c r="DB83" s="160"/>
      <c r="DC83" s="160"/>
      <c r="DD83" s="160"/>
      <c r="DE83" s="160"/>
      <c r="DF83" s="160"/>
      <c r="DG83" s="160"/>
      <c r="DH83" s="160"/>
      <c r="DI83" s="160"/>
      <c r="DJ83" s="160"/>
      <c r="DK83" s="160"/>
      <c r="DL83" s="160"/>
      <c r="DM83" s="160"/>
      <c r="DN83" s="160"/>
      <c r="DO83" s="160"/>
      <c r="DP83" s="160"/>
      <c r="DQ83" s="160"/>
      <c r="DR83" s="160"/>
      <c r="DS83" s="160"/>
      <c r="DT83" s="160"/>
      <c r="DU83" s="160"/>
      <c r="DV83" s="160"/>
      <c r="DW83" s="160"/>
      <c r="DX83" s="160"/>
      <c r="DY83" s="160"/>
      <c r="DZ83" s="160"/>
      <c r="EA83" s="160"/>
      <c r="EB83" s="160"/>
      <c r="EC83" s="160"/>
      <c r="ED83" s="160"/>
      <c r="EE83" s="160"/>
      <c r="EF83" s="160"/>
      <c r="EG83" s="160"/>
      <c r="EH83" s="160"/>
      <c r="EI83" s="160"/>
      <c r="EJ83" s="160"/>
      <c r="EK83" s="160"/>
      <c r="EL83" s="160"/>
      <c r="EM83" s="160"/>
      <c r="EN83" s="160"/>
      <c r="EO83" s="160"/>
      <c r="EP83" s="160"/>
      <c r="EQ83" s="160"/>
      <c r="ER83" s="160"/>
      <c r="ES83" s="160"/>
      <c r="ET83" s="160"/>
      <c r="EU83" s="160"/>
      <c r="EV83" s="160"/>
      <c r="EW83" s="160"/>
      <c r="EX83" s="160"/>
      <c r="EY83" s="160"/>
      <c r="EZ83" s="160"/>
      <c r="FA83" s="160"/>
      <c r="FB83" s="160"/>
      <c r="FC83" s="160"/>
      <c r="FD83" s="160"/>
      <c r="FE83" s="160"/>
      <c r="FF83" s="160"/>
      <c r="FG83" s="160"/>
      <c r="FH83" s="160"/>
      <c r="FI83" s="160"/>
      <c r="FJ83" s="160"/>
      <c r="FK83" s="160"/>
      <c r="FL83" s="160"/>
      <c r="FM83" s="160"/>
      <c r="FN83" s="160"/>
      <c r="FO83" s="160"/>
      <c r="FP83" s="160"/>
      <c r="FQ83" s="160"/>
      <c r="FR83" s="160"/>
      <c r="FS83" s="160"/>
      <c r="FT83" s="160"/>
      <c r="FU83" s="160"/>
      <c r="FV83" s="160"/>
      <c r="FW83" s="160"/>
      <c r="FX83" s="160"/>
      <c r="FY83" s="160"/>
      <c r="FZ83" s="160"/>
      <c r="GA83" s="160"/>
      <c r="GB83" s="160"/>
      <c r="GC83" s="160"/>
      <c r="GD83" s="160"/>
      <c r="GE83" s="160"/>
      <c r="GF83" s="160"/>
      <c r="GG83" s="160"/>
      <c r="GH83" s="160"/>
      <c r="GI83" s="160"/>
      <c r="GJ83" s="160"/>
      <c r="GK83" s="160"/>
      <c r="GL83" s="160"/>
      <c r="GM83" s="160"/>
      <c r="GN83" s="160"/>
      <c r="GO83" s="160"/>
      <c r="GP83" s="160"/>
      <c r="GQ83" s="160"/>
      <c r="GR83" s="160"/>
      <c r="GS83" s="160"/>
      <c r="GT83" s="160"/>
      <c r="GU83" s="160"/>
      <c r="GV83" s="160"/>
      <c r="GW83" s="160"/>
      <c r="GX83" s="160"/>
      <c r="GY83" s="160"/>
      <c r="GZ83" s="160"/>
      <c r="HA83" s="160"/>
      <c r="HB83" s="160"/>
      <c r="HC83" s="160"/>
      <c r="HD83" s="160"/>
      <c r="HE83" s="160"/>
      <c r="HF83" s="160"/>
      <c r="HG83" s="160"/>
      <c r="HH83" s="160"/>
      <c r="HI83" s="160"/>
      <c r="HJ83" s="160"/>
      <c r="HK83" s="160"/>
      <c r="HL83" s="160"/>
      <c r="HM83" s="160"/>
      <c r="HN83" s="160"/>
      <c r="HO83" s="160"/>
      <c r="HP83" s="160"/>
      <c r="HQ83" s="160"/>
      <c r="HR83" s="160"/>
      <c r="HS83" s="160"/>
      <c r="HT83" s="160"/>
      <c r="HU83" s="160"/>
      <c r="HV83" s="160"/>
      <c r="HW83" s="160"/>
      <c r="HX83" s="160"/>
    </row>
    <row r="84" s="174" customFormat="1" ht="24" customHeight="1" spans="1:232">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0"/>
      <c r="BR84" s="160"/>
      <c r="BS84" s="160"/>
      <c r="BT84" s="160"/>
      <c r="BU84" s="160"/>
      <c r="BV84" s="160"/>
      <c r="BW84" s="160"/>
      <c r="BX84" s="160"/>
      <c r="BY84" s="160"/>
      <c r="BZ84" s="160"/>
      <c r="CA84" s="160"/>
      <c r="CB84" s="160"/>
      <c r="CC84" s="160"/>
      <c r="CD84" s="160"/>
      <c r="CE84" s="160"/>
      <c r="CF84" s="160"/>
      <c r="CG84" s="160"/>
      <c r="CH84" s="160"/>
      <c r="CI84" s="160"/>
      <c r="CJ84" s="160"/>
      <c r="CK84" s="160"/>
      <c r="CL84" s="160"/>
      <c r="CM84" s="160"/>
      <c r="CN84" s="160"/>
      <c r="CO84" s="160"/>
      <c r="CP84" s="160"/>
      <c r="CQ84" s="160"/>
      <c r="CR84" s="160"/>
      <c r="CS84" s="160"/>
      <c r="CT84" s="160"/>
      <c r="CU84" s="160"/>
      <c r="CV84" s="160"/>
      <c r="CW84" s="160"/>
      <c r="CX84" s="160"/>
      <c r="CY84" s="160"/>
      <c r="CZ84" s="160"/>
      <c r="DA84" s="160"/>
      <c r="DB84" s="160"/>
      <c r="DC84" s="160"/>
      <c r="DD84" s="160"/>
      <c r="DE84" s="160"/>
      <c r="DF84" s="160"/>
      <c r="DG84" s="160"/>
      <c r="DH84" s="160"/>
      <c r="DI84" s="160"/>
      <c r="DJ84" s="160"/>
      <c r="DK84" s="160"/>
      <c r="DL84" s="160"/>
      <c r="DM84" s="160"/>
      <c r="DN84" s="160"/>
      <c r="DO84" s="160"/>
      <c r="DP84" s="160"/>
      <c r="DQ84" s="160"/>
      <c r="DR84" s="160"/>
      <c r="DS84" s="160"/>
      <c r="DT84" s="160"/>
      <c r="DU84" s="160"/>
      <c r="DV84" s="160"/>
      <c r="DW84" s="160"/>
      <c r="DX84" s="160"/>
      <c r="DY84" s="160"/>
      <c r="DZ84" s="160"/>
      <c r="EA84" s="160"/>
      <c r="EB84" s="160"/>
      <c r="EC84" s="160"/>
      <c r="ED84" s="160"/>
      <c r="EE84" s="160"/>
      <c r="EF84" s="160"/>
      <c r="EG84" s="160"/>
      <c r="EH84" s="160"/>
      <c r="EI84" s="160"/>
      <c r="EJ84" s="160"/>
      <c r="EK84" s="160"/>
      <c r="EL84" s="160"/>
      <c r="EM84" s="160"/>
      <c r="EN84" s="160"/>
      <c r="EO84" s="160"/>
      <c r="EP84" s="160"/>
      <c r="EQ84" s="160"/>
      <c r="ER84" s="160"/>
      <c r="ES84" s="160"/>
      <c r="ET84" s="160"/>
      <c r="EU84" s="160"/>
      <c r="EV84" s="160"/>
      <c r="EW84" s="160"/>
      <c r="EX84" s="160"/>
      <c r="EY84" s="160"/>
      <c r="EZ84" s="160"/>
      <c r="FA84" s="160"/>
      <c r="FB84" s="160"/>
      <c r="FC84" s="160"/>
      <c r="FD84" s="160"/>
      <c r="FE84" s="160"/>
      <c r="FF84" s="160"/>
      <c r="FG84" s="160"/>
      <c r="FH84" s="160"/>
      <c r="FI84" s="160"/>
      <c r="FJ84" s="160"/>
      <c r="FK84" s="160"/>
      <c r="FL84" s="160"/>
      <c r="FM84" s="160"/>
      <c r="FN84" s="160"/>
      <c r="FO84" s="160"/>
      <c r="FP84" s="160"/>
      <c r="FQ84" s="160"/>
      <c r="FR84" s="160"/>
      <c r="FS84" s="160"/>
      <c r="FT84" s="160"/>
      <c r="FU84" s="160"/>
      <c r="FV84" s="160"/>
      <c r="FW84" s="160"/>
      <c r="FX84" s="160"/>
      <c r="FY84" s="160"/>
      <c r="FZ84" s="160"/>
      <c r="GA84" s="160"/>
      <c r="GB84" s="160"/>
      <c r="GC84" s="160"/>
      <c r="GD84" s="160"/>
      <c r="GE84" s="160"/>
      <c r="GF84" s="160"/>
      <c r="GG84" s="160"/>
      <c r="GH84" s="160"/>
      <c r="GI84" s="160"/>
      <c r="GJ84" s="160"/>
      <c r="GK84" s="160"/>
      <c r="GL84" s="160"/>
      <c r="GM84" s="160"/>
      <c r="GN84" s="160"/>
      <c r="GO84" s="160"/>
      <c r="GP84" s="160"/>
      <c r="GQ84" s="160"/>
      <c r="GR84" s="160"/>
      <c r="GS84" s="160"/>
      <c r="GT84" s="160"/>
      <c r="GU84" s="160"/>
      <c r="GV84" s="160"/>
      <c r="GW84" s="160"/>
      <c r="GX84" s="160"/>
      <c r="GY84" s="160"/>
      <c r="GZ84" s="160"/>
      <c r="HA84" s="160"/>
      <c r="HB84" s="160"/>
      <c r="HC84" s="160"/>
      <c r="HD84" s="160"/>
      <c r="HE84" s="160"/>
      <c r="HF84" s="160"/>
      <c r="HG84" s="160"/>
      <c r="HH84" s="160"/>
      <c r="HI84" s="160"/>
      <c r="HJ84" s="160"/>
      <c r="HK84" s="160"/>
      <c r="HL84" s="160"/>
      <c r="HM84" s="160"/>
      <c r="HN84" s="160"/>
      <c r="HO84" s="160"/>
      <c r="HP84" s="160"/>
      <c r="HQ84" s="160"/>
      <c r="HR84" s="160"/>
      <c r="HS84" s="160"/>
      <c r="HT84" s="160"/>
      <c r="HU84" s="160"/>
      <c r="HV84" s="160"/>
      <c r="HW84" s="160"/>
      <c r="HX84" s="160"/>
    </row>
    <row r="85" s="174" customFormat="1" ht="24" customHeight="1" spans="1:232">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c r="BI85" s="160"/>
      <c r="BJ85" s="160"/>
      <c r="BK85" s="160"/>
      <c r="BL85" s="160"/>
      <c r="BM85" s="160"/>
      <c r="BN85" s="160"/>
      <c r="BO85" s="160"/>
      <c r="BP85" s="160"/>
      <c r="BQ85" s="160"/>
      <c r="BR85" s="160"/>
      <c r="BS85" s="160"/>
      <c r="BT85" s="160"/>
      <c r="BU85" s="160"/>
      <c r="BV85" s="160"/>
      <c r="BW85" s="160"/>
      <c r="BX85" s="160"/>
      <c r="BY85" s="160"/>
      <c r="BZ85" s="160"/>
      <c r="CA85" s="160"/>
      <c r="CB85" s="160"/>
      <c r="CC85" s="160"/>
      <c r="CD85" s="160"/>
      <c r="CE85" s="160"/>
      <c r="CF85" s="160"/>
      <c r="CG85" s="160"/>
      <c r="CH85" s="160"/>
      <c r="CI85" s="160"/>
      <c r="CJ85" s="160"/>
      <c r="CK85" s="160"/>
      <c r="CL85" s="160"/>
      <c r="CM85" s="160"/>
      <c r="CN85" s="160"/>
      <c r="CO85" s="160"/>
      <c r="CP85" s="160"/>
      <c r="CQ85" s="160"/>
      <c r="CR85" s="160"/>
      <c r="CS85" s="160"/>
      <c r="CT85" s="160"/>
      <c r="CU85" s="160"/>
      <c r="CV85" s="160"/>
      <c r="CW85" s="160"/>
      <c r="CX85" s="160"/>
      <c r="CY85" s="160"/>
      <c r="CZ85" s="160"/>
      <c r="DA85" s="160"/>
      <c r="DB85" s="160"/>
      <c r="DC85" s="160"/>
      <c r="DD85" s="160"/>
      <c r="DE85" s="160"/>
      <c r="DF85" s="160"/>
      <c r="DG85" s="160"/>
      <c r="DH85" s="160"/>
      <c r="DI85" s="160"/>
      <c r="DJ85" s="160"/>
      <c r="DK85" s="160"/>
      <c r="DL85" s="160"/>
      <c r="DM85" s="160"/>
      <c r="DN85" s="160"/>
      <c r="DO85" s="160"/>
      <c r="DP85" s="160"/>
      <c r="DQ85" s="160"/>
      <c r="DR85" s="160"/>
      <c r="DS85" s="160"/>
      <c r="DT85" s="160"/>
      <c r="DU85" s="160"/>
      <c r="DV85" s="160"/>
      <c r="DW85" s="160"/>
      <c r="DX85" s="160"/>
      <c r="DY85" s="160"/>
      <c r="DZ85" s="160"/>
      <c r="EA85" s="160"/>
      <c r="EB85" s="160"/>
      <c r="EC85" s="160"/>
      <c r="ED85" s="160"/>
      <c r="EE85" s="160"/>
      <c r="EF85" s="160"/>
      <c r="EG85" s="160"/>
      <c r="EH85" s="160"/>
      <c r="EI85" s="160"/>
      <c r="EJ85" s="160"/>
      <c r="EK85" s="160"/>
      <c r="EL85" s="160"/>
      <c r="EM85" s="160"/>
      <c r="EN85" s="160"/>
      <c r="EO85" s="160"/>
      <c r="EP85" s="160"/>
      <c r="EQ85" s="160"/>
      <c r="ER85" s="160"/>
      <c r="ES85" s="160"/>
      <c r="ET85" s="160"/>
      <c r="EU85" s="160"/>
      <c r="EV85" s="160"/>
      <c r="EW85" s="160"/>
      <c r="EX85" s="160"/>
      <c r="EY85" s="160"/>
      <c r="EZ85" s="160"/>
      <c r="FA85" s="160"/>
      <c r="FB85" s="160"/>
      <c r="FC85" s="160"/>
      <c r="FD85" s="160"/>
      <c r="FE85" s="160"/>
      <c r="FF85" s="160"/>
      <c r="FG85" s="160"/>
      <c r="FH85" s="160"/>
      <c r="FI85" s="160"/>
      <c r="FJ85" s="160"/>
      <c r="FK85" s="160"/>
      <c r="FL85" s="160"/>
      <c r="FM85" s="160"/>
      <c r="FN85" s="160"/>
      <c r="FO85" s="160"/>
      <c r="FP85" s="160"/>
      <c r="FQ85" s="160"/>
      <c r="FR85" s="160"/>
      <c r="FS85" s="160"/>
      <c r="FT85" s="160"/>
      <c r="FU85" s="160"/>
      <c r="FV85" s="160"/>
      <c r="FW85" s="160"/>
      <c r="FX85" s="160"/>
      <c r="FY85" s="160"/>
      <c r="FZ85" s="160"/>
      <c r="GA85" s="160"/>
      <c r="GB85" s="160"/>
      <c r="GC85" s="160"/>
      <c r="GD85" s="160"/>
      <c r="GE85" s="160"/>
      <c r="GF85" s="160"/>
      <c r="GG85" s="160"/>
      <c r="GH85" s="160"/>
      <c r="GI85" s="160"/>
      <c r="GJ85" s="160"/>
      <c r="GK85" s="160"/>
      <c r="GL85" s="160"/>
      <c r="GM85" s="160"/>
      <c r="GN85" s="160"/>
      <c r="GO85" s="160"/>
      <c r="GP85" s="160"/>
      <c r="GQ85" s="160"/>
      <c r="GR85" s="160"/>
      <c r="GS85" s="160"/>
      <c r="GT85" s="160"/>
      <c r="GU85" s="160"/>
      <c r="GV85" s="160"/>
      <c r="GW85" s="160"/>
      <c r="GX85" s="160"/>
      <c r="GY85" s="160"/>
      <c r="GZ85" s="160"/>
      <c r="HA85" s="160"/>
      <c r="HB85" s="160"/>
      <c r="HC85" s="160"/>
      <c r="HD85" s="160"/>
      <c r="HE85" s="160"/>
      <c r="HF85" s="160"/>
      <c r="HG85" s="160"/>
      <c r="HH85" s="160"/>
      <c r="HI85" s="160"/>
      <c r="HJ85" s="160"/>
      <c r="HK85" s="160"/>
      <c r="HL85" s="160"/>
      <c r="HM85" s="160"/>
      <c r="HN85" s="160"/>
      <c r="HO85" s="160"/>
      <c r="HP85" s="160"/>
      <c r="HQ85" s="160"/>
      <c r="HR85" s="160"/>
      <c r="HS85" s="160"/>
      <c r="HT85" s="160"/>
      <c r="HU85" s="160"/>
      <c r="HV85" s="160"/>
      <c r="HW85" s="160"/>
      <c r="HX85" s="160"/>
    </row>
    <row r="86" s="174" customFormat="1" ht="24" customHeight="1" spans="1:232">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c r="BR86" s="160"/>
      <c r="BS86" s="160"/>
      <c r="BT86" s="160"/>
      <c r="BU86" s="160"/>
      <c r="BV86" s="160"/>
      <c r="BW86" s="160"/>
      <c r="BX86" s="160"/>
      <c r="BY86" s="160"/>
      <c r="BZ86" s="160"/>
      <c r="CA86" s="160"/>
      <c r="CB86" s="160"/>
      <c r="CC86" s="160"/>
      <c r="CD86" s="160"/>
      <c r="CE86" s="160"/>
      <c r="CF86" s="160"/>
      <c r="CG86" s="160"/>
      <c r="CH86" s="160"/>
      <c r="CI86" s="160"/>
      <c r="CJ86" s="160"/>
      <c r="CK86" s="160"/>
      <c r="CL86" s="160"/>
      <c r="CM86" s="160"/>
      <c r="CN86" s="160"/>
      <c r="CO86" s="160"/>
      <c r="CP86" s="160"/>
      <c r="CQ86" s="160"/>
      <c r="CR86" s="160"/>
      <c r="CS86" s="160"/>
      <c r="CT86" s="160"/>
      <c r="CU86" s="160"/>
      <c r="CV86" s="160"/>
      <c r="CW86" s="160"/>
      <c r="CX86" s="160"/>
      <c r="CY86" s="160"/>
      <c r="CZ86" s="160"/>
      <c r="DA86" s="160"/>
      <c r="DB86" s="160"/>
      <c r="DC86" s="160"/>
      <c r="DD86" s="160"/>
      <c r="DE86" s="160"/>
      <c r="DF86" s="160"/>
      <c r="DG86" s="160"/>
      <c r="DH86" s="160"/>
      <c r="DI86" s="160"/>
      <c r="DJ86" s="160"/>
      <c r="DK86" s="160"/>
      <c r="DL86" s="160"/>
      <c r="DM86" s="160"/>
      <c r="DN86" s="160"/>
      <c r="DO86" s="160"/>
      <c r="DP86" s="160"/>
      <c r="DQ86" s="160"/>
      <c r="DR86" s="160"/>
      <c r="DS86" s="160"/>
      <c r="DT86" s="160"/>
      <c r="DU86" s="160"/>
      <c r="DV86" s="160"/>
      <c r="DW86" s="160"/>
      <c r="DX86" s="160"/>
      <c r="DY86" s="160"/>
      <c r="DZ86" s="160"/>
      <c r="EA86" s="160"/>
      <c r="EB86" s="160"/>
      <c r="EC86" s="160"/>
      <c r="ED86" s="160"/>
      <c r="EE86" s="160"/>
      <c r="EF86" s="160"/>
      <c r="EG86" s="160"/>
      <c r="EH86" s="160"/>
      <c r="EI86" s="160"/>
      <c r="EJ86" s="160"/>
      <c r="EK86" s="160"/>
      <c r="EL86" s="160"/>
      <c r="EM86" s="160"/>
      <c r="EN86" s="160"/>
      <c r="EO86" s="160"/>
      <c r="EP86" s="160"/>
      <c r="EQ86" s="160"/>
      <c r="ER86" s="160"/>
      <c r="ES86" s="160"/>
      <c r="ET86" s="160"/>
      <c r="EU86" s="160"/>
      <c r="EV86" s="160"/>
      <c r="EW86" s="160"/>
      <c r="EX86" s="160"/>
      <c r="EY86" s="160"/>
      <c r="EZ86" s="160"/>
      <c r="FA86" s="160"/>
      <c r="FB86" s="160"/>
      <c r="FC86" s="160"/>
      <c r="FD86" s="160"/>
      <c r="FE86" s="160"/>
      <c r="FF86" s="160"/>
      <c r="FG86" s="160"/>
      <c r="FH86" s="160"/>
      <c r="FI86" s="160"/>
      <c r="FJ86" s="160"/>
      <c r="FK86" s="160"/>
      <c r="FL86" s="160"/>
      <c r="FM86" s="160"/>
      <c r="FN86" s="160"/>
      <c r="FO86" s="160"/>
      <c r="FP86" s="160"/>
      <c r="FQ86" s="160"/>
      <c r="FR86" s="160"/>
      <c r="FS86" s="160"/>
      <c r="FT86" s="160"/>
      <c r="FU86" s="160"/>
      <c r="FV86" s="160"/>
      <c r="FW86" s="160"/>
      <c r="FX86" s="160"/>
      <c r="FY86" s="160"/>
      <c r="FZ86" s="160"/>
      <c r="GA86" s="160"/>
      <c r="GB86" s="160"/>
      <c r="GC86" s="160"/>
      <c r="GD86" s="160"/>
      <c r="GE86" s="160"/>
      <c r="GF86" s="160"/>
      <c r="GG86" s="160"/>
      <c r="GH86" s="160"/>
      <c r="GI86" s="160"/>
      <c r="GJ86" s="160"/>
      <c r="GK86" s="160"/>
      <c r="GL86" s="160"/>
      <c r="GM86" s="160"/>
      <c r="GN86" s="160"/>
      <c r="GO86" s="160"/>
      <c r="GP86" s="160"/>
      <c r="GQ86" s="160"/>
      <c r="GR86" s="160"/>
      <c r="GS86" s="160"/>
      <c r="GT86" s="160"/>
      <c r="GU86" s="160"/>
      <c r="GV86" s="160"/>
      <c r="GW86" s="160"/>
      <c r="GX86" s="160"/>
      <c r="GY86" s="160"/>
      <c r="GZ86" s="160"/>
      <c r="HA86" s="160"/>
      <c r="HB86" s="160"/>
      <c r="HC86" s="160"/>
      <c r="HD86" s="160"/>
      <c r="HE86" s="160"/>
      <c r="HF86" s="160"/>
      <c r="HG86" s="160"/>
      <c r="HH86" s="160"/>
      <c r="HI86" s="160"/>
      <c r="HJ86" s="160"/>
      <c r="HK86" s="160"/>
      <c r="HL86" s="160"/>
      <c r="HM86" s="160"/>
      <c r="HN86" s="160"/>
      <c r="HO86" s="160"/>
      <c r="HP86" s="160"/>
      <c r="HQ86" s="160"/>
      <c r="HR86" s="160"/>
      <c r="HS86" s="160"/>
      <c r="HT86" s="160"/>
      <c r="HU86" s="160"/>
      <c r="HV86" s="160"/>
      <c r="HW86" s="160"/>
      <c r="HX86" s="160"/>
    </row>
    <row r="87" s="174" customFormat="1" ht="24" customHeight="1" spans="1:232">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160"/>
      <c r="BZ87" s="160"/>
      <c r="CA87" s="160"/>
      <c r="CB87" s="160"/>
      <c r="CC87" s="160"/>
      <c r="CD87" s="160"/>
      <c r="CE87" s="160"/>
      <c r="CF87" s="160"/>
      <c r="CG87" s="160"/>
      <c r="CH87" s="160"/>
      <c r="CI87" s="160"/>
      <c r="CJ87" s="160"/>
      <c r="CK87" s="160"/>
      <c r="CL87" s="160"/>
      <c r="CM87" s="160"/>
      <c r="CN87" s="160"/>
      <c r="CO87" s="160"/>
      <c r="CP87" s="160"/>
      <c r="CQ87" s="160"/>
      <c r="CR87" s="160"/>
      <c r="CS87" s="160"/>
      <c r="CT87" s="160"/>
      <c r="CU87" s="160"/>
      <c r="CV87" s="160"/>
      <c r="CW87" s="160"/>
      <c r="CX87" s="160"/>
      <c r="CY87" s="160"/>
      <c r="CZ87" s="160"/>
      <c r="DA87" s="160"/>
      <c r="DB87" s="160"/>
      <c r="DC87" s="160"/>
      <c r="DD87" s="160"/>
      <c r="DE87" s="160"/>
      <c r="DF87" s="160"/>
      <c r="DG87" s="160"/>
      <c r="DH87" s="160"/>
      <c r="DI87" s="160"/>
      <c r="DJ87" s="160"/>
      <c r="DK87" s="160"/>
      <c r="DL87" s="160"/>
      <c r="DM87" s="160"/>
      <c r="DN87" s="160"/>
      <c r="DO87" s="160"/>
      <c r="DP87" s="160"/>
      <c r="DQ87" s="160"/>
      <c r="DR87" s="160"/>
      <c r="DS87" s="160"/>
      <c r="DT87" s="160"/>
      <c r="DU87" s="160"/>
      <c r="DV87" s="160"/>
      <c r="DW87" s="160"/>
      <c r="DX87" s="160"/>
      <c r="DY87" s="160"/>
      <c r="DZ87" s="160"/>
      <c r="EA87" s="160"/>
      <c r="EB87" s="160"/>
      <c r="EC87" s="160"/>
      <c r="ED87" s="160"/>
      <c r="EE87" s="160"/>
      <c r="EF87" s="160"/>
      <c r="EG87" s="160"/>
      <c r="EH87" s="160"/>
      <c r="EI87" s="160"/>
      <c r="EJ87" s="160"/>
      <c r="EK87" s="160"/>
      <c r="EL87" s="160"/>
      <c r="EM87" s="160"/>
      <c r="EN87" s="160"/>
      <c r="EO87" s="160"/>
      <c r="EP87" s="160"/>
      <c r="EQ87" s="160"/>
      <c r="ER87" s="160"/>
      <c r="ES87" s="160"/>
      <c r="ET87" s="160"/>
      <c r="EU87" s="160"/>
      <c r="EV87" s="160"/>
      <c r="EW87" s="160"/>
      <c r="EX87" s="160"/>
      <c r="EY87" s="160"/>
      <c r="EZ87" s="160"/>
      <c r="FA87" s="160"/>
      <c r="FB87" s="160"/>
      <c r="FC87" s="160"/>
      <c r="FD87" s="160"/>
      <c r="FE87" s="160"/>
      <c r="FF87" s="160"/>
      <c r="FG87" s="160"/>
      <c r="FH87" s="160"/>
      <c r="FI87" s="160"/>
      <c r="FJ87" s="160"/>
      <c r="FK87" s="160"/>
      <c r="FL87" s="160"/>
      <c r="FM87" s="160"/>
      <c r="FN87" s="160"/>
      <c r="FO87" s="160"/>
      <c r="FP87" s="160"/>
      <c r="FQ87" s="160"/>
      <c r="FR87" s="160"/>
      <c r="FS87" s="160"/>
      <c r="FT87" s="160"/>
      <c r="FU87" s="160"/>
      <c r="FV87" s="160"/>
      <c r="FW87" s="160"/>
      <c r="FX87" s="160"/>
      <c r="FY87" s="160"/>
      <c r="FZ87" s="160"/>
      <c r="GA87" s="160"/>
      <c r="GB87" s="160"/>
      <c r="GC87" s="160"/>
      <c r="GD87" s="160"/>
      <c r="GE87" s="160"/>
      <c r="GF87" s="160"/>
      <c r="GG87" s="160"/>
      <c r="GH87" s="160"/>
      <c r="GI87" s="160"/>
      <c r="GJ87" s="160"/>
      <c r="GK87" s="160"/>
      <c r="GL87" s="160"/>
      <c r="GM87" s="160"/>
      <c r="GN87" s="160"/>
      <c r="GO87" s="160"/>
      <c r="GP87" s="160"/>
      <c r="GQ87" s="160"/>
      <c r="GR87" s="160"/>
      <c r="GS87" s="160"/>
      <c r="GT87" s="160"/>
      <c r="GU87" s="160"/>
      <c r="GV87" s="160"/>
      <c r="GW87" s="160"/>
      <c r="GX87" s="160"/>
      <c r="GY87" s="160"/>
      <c r="GZ87" s="160"/>
      <c r="HA87" s="160"/>
      <c r="HB87" s="160"/>
      <c r="HC87" s="160"/>
      <c r="HD87" s="160"/>
      <c r="HE87" s="160"/>
      <c r="HF87" s="160"/>
      <c r="HG87" s="160"/>
      <c r="HH87" s="160"/>
      <c r="HI87" s="160"/>
      <c r="HJ87" s="160"/>
      <c r="HK87" s="160"/>
      <c r="HL87" s="160"/>
      <c r="HM87" s="160"/>
      <c r="HN87" s="160"/>
      <c r="HO87" s="160"/>
      <c r="HP87" s="160"/>
      <c r="HQ87" s="160"/>
      <c r="HR87" s="160"/>
      <c r="HS87" s="160"/>
      <c r="HT87" s="160"/>
      <c r="HU87" s="160"/>
      <c r="HV87" s="160"/>
      <c r="HW87" s="160"/>
      <c r="HX87" s="160"/>
    </row>
    <row r="88" s="174" customFormat="1" ht="24" customHeight="1" spans="1:232">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0"/>
      <c r="BR88" s="160"/>
      <c r="BS88" s="160"/>
      <c r="BT88" s="160"/>
      <c r="BU88" s="160"/>
      <c r="BV88" s="160"/>
      <c r="BW88" s="160"/>
      <c r="BX88" s="160"/>
      <c r="BY88" s="160"/>
      <c r="BZ88" s="160"/>
      <c r="CA88" s="160"/>
      <c r="CB88" s="160"/>
      <c r="CC88" s="160"/>
      <c r="CD88" s="160"/>
      <c r="CE88" s="160"/>
      <c r="CF88" s="160"/>
      <c r="CG88" s="160"/>
      <c r="CH88" s="160"/>
      <c r="CI88" s="160"/>
      <c r="CJ88" s="160"/>
      <c r="CK88" s="160"/>
      <c r="CL88" s="160"/>
      <c r="CM88" s="160"/>
      <c r="CN88" s="160"/>
      <c r="CO88" s="160"/>
      <c r="CP88" s="160"/>
      <c r="CQ88" s="160"/>
      <c r="CR88" s="160"/>
      <c r="CS88" s="160"/>
      <c r="CT88" s="160"/>
      <c r="CU88" s="160"/>
      <c r="CV88" s="160"/>
      <c r="CW88" s="160"/>
      <c r="CX88" s="160"/>
      <c r="CY88" s="160"/>
      <c r="CZ88" s="160"/>
      <c r="DA88" s="160"/>
      <c r="DB88" s="160"/>
      <c r="DC88" s="160"/>
      <c r="DD88" s="160"/>
      <c r="DE88" s="160"/>
      <c r="DF88" s="160"/>
      <c r="DG88" s="160"/>
      <c r="DH88" s="160"/>
      <c r="DI88" s="160"/>
      <c r="DJ88" s="160"/>
      <c r="DK88" s="160"/>
      <c r="DL88" s="160"/>
      <c r="DM88" s="160"/>
      <c r="DN88" s="160"/>
      <c r="DO88" s="160"/>
      <c r="DP88" s="160"/>
      <c r="DQ88" s="160"/>
      <c r="DR88" s="160"/>
      <c r="DS88" s="160"/>
      <c r="DT88" s="160"/>
      <c r="DU88" s="160"/>
      <c r="DV88" s="160"/>
      <c r="DW88" s="160"/>
      <c r="DX88" s="160"/>
      <c r="DY88" s="160"/>
      <c r="DZ88" s="160"/>
      <c r="EA88" s="160"/>
      <c r="EB88" s="160"/>
      <c r="EC88" s="160"/>
      <c r="ED88" s="160"/>
      <c r="EE88" s="160"/>
      <c r="EF88" s="160"/>
      <c r="EG88" s="160"/>
      <c r="EH88" s="160"/>
      <c r="EI88" s="160"/>
      <c r="EJ88" s="160"/>
      <c r="EK88" s="160"/>
      <c r="EL88" s="160"/>
      <c r="EM88" s="160"/>
      <c r="EN88" s="160"/>
      <c r="EO88" s="160"/>
      <c r="EP88" s="160"/>
      <c r="EQ88" s="160"/>
      <c r="ER88" s="160"/>
      <c r="ES88" s="160"/>
      <c r="ET88" s="160"/>
      <c r="EU88" s="160"/>
      <c r="EV88" s="160"/>
      <c r="EW88" s="160"/>
      <c r="EX88" s="160"/>
      <c r="EY88" s="160"/>
      <c r="EZ88" s="160"/>
      <c r="FA88" s="160"/>
      <c r="FB88" s="160"/>
      <c r="FC88" s="160"/>
      <c r="FD88" s="160"/>
      <c r="FE88" s="160"/>
      <c r="FF88" s="160"/>
      <c r="FG88" s="160"/>
      <c r="FH88" s="160"/>
      <c r="FI88" s="160"/>
      <c r="FJ88" s="160"/>
      <c r="FK88" s="160"/>
      <c r="FL88" s="160"/>
      <c r="FM88" s="160"/>
      <c r="FN88" s="160"/>
      <c r="FO88" s="160"/>
      <c r="FP88" s="160"/>
      <c r="FQ88" s="160"/>
      <c r="FR88" s="160"/>
      <c r="FS88" s="160"/>
      <c r="FT88" s="160"/>
      <c r="FU88" s="160"/>
      <c r="FV88" s="160"/>
      <c r="FW88" s="160"/>
      <c r="FX88" s="160"/>
      <c r="FY88" s="160"/>
      <c r="FZ88" s="160"/>
      <c r="GA88" s="160"/>
      <c r="GB88" s="160"/>
      <c r="GC88" s="160"/>
      <c r="GD88" s="160"/>
      <c r="GE88" s="160"/>
      <c r="GF88" s="160"/>
      <c r="GG88" s="160"/>
      <c r="GH88" s="160"/>
      <c r="GI88" s="160"/>
      <c r="GJ88" s="160"/>
      <c r="GK88" s="160"/>
      <c r="GL88" s="160"/>
      <c r="GM88" s="160"/>
      <c r="GN88" s="160"/>
      <c r="GO88" s="160"/>
      <c r="GP88" s="160"/>
      <c r="GQ88" s="160"/>
      <c r="GR88" s="160"/>
      <c r="GS88" s="160"/>
      <c r="GT88" s="160"/>
      <c r="GU88" s="160"/>
      <c r="GV88" s="160"/>
      <c r="GW88" s="160"/>
      <c r="GX88" s="160"/>
      <c r="GY88" s="160"/>
      <c r="GZ88" s="160"/>
      <c r="HA88" s="160"/>
      <c r="HB88" s="160"/>
      <c r="HC88" s="160"/>
      <c r="HD88" s="160"/>
      <c r="HE88" s="160"/>
      <c r="HF88" s="160"/>
      <c r="HG88" s="160"/>
      <c r="HH88" s="160"/>
      <c r="HI88" s="160"/>
      <c r="HJ88" s="160"/>
      <c r="HK88" s="160"/>
      <c r="HL88" s="160"/>
      <c r="HM88" s="160"/>
      <c r="HN88" s="160"/>
      <c r="HO88" s="160"/>
      <c r="HP88" s="160"/>
      <c r="HQ88" s="160"/>
      <c r="HR88" s="160"/>
      <c r="HS88" s="160"/>
      <c r="HT88" s="160"/>
      <c r="HU88" s="160"/>
      <c r="HV88" s="160"/>
      <c r="HW88" s="160"/>
      <c r="HX88" s="160"/>
    </row>
    <row r="89" s="174" customFormat="1" ht="24" customHeight="1" spans="1:232">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160"/>
      <c r="BZ89" s="160"/>
      <c r="CA89" s="160"/>
      <c r="CB89" s="160"/>
      <c r="CC89" s="160"/>
      <c r="CD89" s="160"/>
      <c r="CE89" s="160"/>
      <c r="CF89" s="160"/>
      <c r="CG89" s="160"/>
      <c r="CH89" s="160"/>
      <c r="CI89" s="160"/>
      <c r="CJ89" s="160"/>
      <c r="CK89" s="160"/>
      <c r="CL89" s="160"/>
      <c r="CM89" s="160"/>
      <c r="CN89" s="160"/>
      <c r="CO89" s="160"/>
      <c r="CP89" s="160"/>
      <c r="CQ89" s="160"/>
      <c r="CR89" s="160"/>
      <c r="CS89" s="160"/>
      <c r="CT89" s="160"/>
      <c r="CU89" s="160"/>
      <c r="CV89" s="160"/>
      <c r="CW89" s="160"/>
      <c r="CX89" s="160"/>
      <c r="CY89" s="160"/>
      <c r="CZ89" s="160"/>
      <c r="DA89" s="160"/>
      <c r="DB89" s="160"/>
      <c r="DC89" s="160"/>
      <c r="DD89" s="160"/>
      <c r="DE89" s="160"/>
      <c r="DF89" s="160"/>
      <c r="DG89" s="160"/>
      <c r="DH89" s="160"/>
      <c r="DI89" s="160"/>
      <c r="DJ89" s="160"/>
      <c r="DK89" s="160"/>
      <c r="DL89" s="160"/>
      <c r="DM89" s="160"/>
      <c r="DN89" s="160"/>
      <c r="DO89" s="160"/>
      <c r="DP89" s="160"/>
      <c r="DQ89" s="160"/>
      <c r="DR89" s="160"/>
      <c r="DS89" s="160"/>
      <c r="DT89" s="160"/>
      <c r="DU89" s="160"/>
      <c r="DV89" s="160"/>
      <c r="DW89" s="160"/>
      <c r="DX89" s="160"/>
      <c r="DY89" s="160"/>
      <c r="DZ89" s="160"/>
      <c r="EA89" s="160"/>
      <c r="EB89" s="160"/>
      <c r="EC89" s="160"/>
      <c r="ED89" s="160"/>
      <c r="EE89" s="160"/>
      <c r="EF89" s="160"/>
      <c r="EG89" s="160"/>
      <c r="EH89" s="160"/>
      <c r="EI89" s="160"/>
      <c r="EJ89" s="160"/>
      <c r="EK89" s="160"/>
      <c r="EL89" s="160"/>
      <c r="EM89" s="160"/>
      <c r="EN89" s="160"/>
      <c r="EO89" s="160"/>
      <c r="EP89" s="160"/>
      <c r="EQ89" s="160"/>
      <c r="ER89" s="160"/>
      <c r="ES89" s="160"/>
      <c r="ET89" s="160"/>
      <c r="EU89" s="160"/>
      <c r="EV89" s="160"/>
      <c r="EW89" s="160"/>
      <c r="EX89" s="160"/>
      <c r="EY89" s="160"/>
      <c r="EZ89" s="160"/>
      <c r="FA89" s="160"/>
      <c r="FB89" s="160"/>
      <c r="FC89" s="160"/>
      <c r="FD89" s="160"/>
      <c r="FE89" s="160"/>
      <c r="FF89" s="160"/>
      <c r="FG89" s="160"/>
      <c r="FH89" s="160"/>
      <c r="FI89" s="160"/>
      <c r="FJ89" s="160"/>
      <c r="FK89" s="160"/>
      <c r="FL89" s="160"/>
      <c r="FM89" s="160"/>
      <c r="FN89" s="160"/>
      <c r="FO89" s="160"/>
      <c r="FP89" s="160"/>
      <c r="FQ89" s="160"/>
      <c r="FR89" s="160"/>
      <c r="FS89" s="160"/>
      <c r="FT89" s="160"/>
      <c r="FU89" s="160"/>
      <c r="FV89" s="160"/>
      <c r="FW89" s="160"/>
      <c r="FX89" s="160"/>
      <c r="FY89" s="160"/>
      <c r="FZ89" s="160"/>
      <c r="GA89" s="160"/>
      <c r="GB89" s="160"/>
      <c r="GC89" s="160"/>
      <c r="GD89" s="160"/>
      <c r="GE89" s="160"/>
      <c r="GF89" s="160"/>
      <c r="GG89" s="160"/>
      <c r="GH89" s="160"/>
      <c r="GI89" s="160"/>
      <c r="GJ89" s="160"/>
      <c r="GK89" s="160"/>
      <c r="GL89" s="160"/>
      <c r="GM89" s="160"/>
      <c r="GN89" s="160"/>
      <c r="GO89" s="160"/>
      <c r="GP89" s="160"/>
      <c r="GQ89" s="160"/>
      <c r="GR89" s="160"/>
      <c r="GS89" s="160"/>
      <c r="GT89" s="160"/>
      <c r="GU89" s="160"/>
      <c r="GV89" s="160"/>
      <c r="GW89" s="160"/>
      <c r="GX89" s="160"/>
      <c r="GY89" s="160"/>
      <c r="GZ89" s="160"/>
      <c r="HA89" s="160"/>
      <c r="HB89" s="160"/>
      <c r="HC89" s="160"/>
      <c r="HD89" s="160"/>
      <c r="HE89" s="160"/>
      <c r="HF89" s="160"/>
      <c r="HG89" s="160"/>
      <c r="HH89" s="160"/>
      <c r="HI89" s="160"/>
      <c r="HJ89" s="160"/>
      <c r="HK89" s="160"/>
      <c r="HL89" s="160"/>
      <c r="HM89" s="160"/>
      <c r="HN89" s="160"/>
      <c r="HO89" s="160"/>
      <c r="HP89" s="160"/>
      <c r="HQ89" s="160"/>
      <c r="HR89" s="160"/>
      <c r="HS89" s="160"/>
      <c r="HT89" s="160"/>
      <c r="HU89" s="160"/>
      <c r="HV89" s="160"/>
      <c r="HW89" s="160"/>
      <c r="HX89" s="160"/>
    </row>
    <row r="90" s="174" customFormat="1" ht="24" customHeight="1" spans="1:232">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0"/>
      <c r="AJ90" s="160"/>
      <c r="AK90" s="160"/>
      <c r="AL90" s="160"/>
      <c r="AM90" s="160"/>
      <c r="AN90" s="160"/>
      <c r="AO90" s="160"/>
      <c r="AP90" s="160"/>
      <c r="AQ90" s="160"/>
      <c r="AR90" s="160"/>
      <c r="AS90" s="160"/>
      <c r="AT90" s="160"/>
      <c r="AU90" s="160"/>
      <c r="AV90" s="160"/>
      <c r="AW90" s="160"/>
      <c r="AX90" s="160"/>
      <c r="AY90" s="160"/>
      <c r="AZ90" s="160"/>
      <c r="BA90" s="160"/>
      <c r="BB90" s="160"/>
      <c r="BC90" s="160"/>
      <c r="BD90" s="160"/>
      <c r="BE90" s="160"/>
      <c r="BF90" s="160"/>
      <c r="BG90" s="160"/>
      <c r="BH90" s="160"/>
      <c r="BI90" s="160"/>
      <c r="BJ90" s="160"/>
      <c r="BK90" s="160"/>
      <c r="BL90" s="160"/>
      <c r="BM90" s="160"/>
      <c r="BN90" s="160"/>
      <c r="BO90" s="160"/>
      <c r="BP90" s="160"/>
      <c r="BQ90" s="160"/>
      <c r="BR90" s="160"/>
      <c r="BS90" s="160"/>
      <c r="BT90" s="160"/>
      <c r="BU90" s="160"/>
      <c r="BV90" s="160"/>
      <c r="BW90" s="160"/>
      <c r="BX90" s="160"/>
      <c r="BY90" s="160"/>
      <c r="BZ90" s="160"/>
      <c r="CA90" s="160"/>
      <c r="CB90" s="160"/>
      <c r="CC90" s="160"/>
      <c r="CD90" s="160"/>
      <c r="CE90" s="160"/>
      <c r="CF90" s="160"/>
      <c r="CG90" s="160"/>
      <c r="CH90" s="160"/>
      <c r="CI90" s="160"/>
      <c r="CJ90" s="160"/>
      <c r="CK90" s="160"/>
      <c r="CL90" s="160"/>
      <c r="CM90" s="160"/>
      <c r="CN90" s="160"/>
      <c r="CO90" s="160"/>
      <c r="CP90" s="160"/>
      <c r="CQ90" s="160"/>
      <c r="CR90" s="160"/>
      <c r="CS90" s="160"/>
      <c r="CT90" s="160"/>
      <c r="CU90" s="160"/>
      <c r="CV90" s="160"/>
      <c r="CW90" s="160"/>
      <c r="CX90" s="160"/>
      <c r="CY90" s="160"/>
      <c r="CZ90" s="160"/>
      <c r="DA90" s="160"/>
      <c r="DB90" s="160"/>
      <c r="DC90" s="160"/>
      <c r="DD90" s="160"/>
      <c r="DE90" s="160"/>
      <c r="DF90" s="160"/>
      <c r="DG90" s="160"/>
      <c r="DH90" s="160"/>
      <c r="DI90" s="160"/>
      <c r="DJ90" s="160"/>
      <c r="DK90" s="160"/>
      <c r="DL90" s="160"/>
      <c r="DM90" s="160"/>
      <c r="DN90" s="160"/>
      <c r="DO90" s="160"/>
      <c r="DP90" s="160"/>
      <c r="DQ90" s="160"/>
      <c r="DR90" s="160"/>
      <c r="DS90" s="160"/>
      <c r="DT90" s="160"/>
      <c r="DU90" s="160"/>
      <c r="DV90" s="160"/>
      <c r="DW90" s="160"/>
      <c r="DX90" s="160"/>
      <c r="DY90" s="160"/>
      <c r="DZ90" s="160"/>
      <c r="EA90" s="160"/>
      <c r="EB90" s="160"/>
      <c r="EC90" s="160"/>
      <c r="ED90" s="160"/>
      <c r="EE90" s="160"/>
      <c r="EF90" s="160"/>
      <c r="EG90" s="160"/>
      <c r="EH90" s="160"/>
      <c r="EI90" s="160"/>
      <c r="EJ90" s="160"/>
      <c r="EK90" s="160"/>
      <c r="EL90" s="160"/>
      <c r="EM90" s="160"/>
      <c r="EN90" s="160"/>
      <c r="EO90" s="160"/>
      <c r="EP90" s="160"/>
      <c r="EQ90" s="160"/>
      <c r="ER90" s="160"/>
      <c r="ES90" s="160"/>
      <c r="ET90" s="160"/>
      <c r="EU90" s="160"/>
      <c r="EV90" s="160"/>
      <c r="EW90" s="160"/>
      <c r="EX90" s="160"/>
      <c r="EY90" s="160"/>
      <c r="EZ90" s="160"/>
      <c r="FA90" s="160"/>
      <c r="FB90" s="160"/>
      <c r="FC90" s="160"/>
      <c r="FD90" s="160"/>
      <c r="FE90" s="160"/>
      <c r="FF90" s="160"/>
      <c r="FG90" s="160"/>
      <c r="FH90" s="160"/>
      <c r="FI90" s="160"/>
      <c r="FJ90" s="160"/>
      <c r="FK90" s="160"/>
      <c r="FL90" s="160"/>
      <c r="FM90" s="160"/>
      <c r="FN90" s="160"/>
      <c r="FO90" s="160"/>
      <c r="FP90" s="160"/>
      <c r="FQ90" s="160"/>
      <c r="FR90" s="160"/>
      <c r="FS90" s="160"/>
      <c r="FT90" s="160"/>
      <c r="FU90" s="160"/>
      <c r="FV90" s="160"/>
      <c r="FW90" s="160"/>
      <c r="FX90" s="160"/>
      <c r="FY90" s="160"/>
      <c r="FZ90" s="160"/>
      <c r="GA90" s="160"/>
      <c r="GB90" s="160"/>
      <c r="GC90" s="160"/>
      <c r="GD90" s="160"/>
      <c r="GE90" s="160"/>
      <c r="GF90" s="160"/>
      <c r="GG90" s="160"/>
      <c r="GH90" s="160"/>
      <c r="GI90" s="160"/>
      <c r="GJ90" s="160"/>
      <c r="GK90" s="160"/>
      <c r="GL90" s="160"/>
      <c r="GM90" s="160"/>
      <c r="GN90" s="160"/>
      <c r="GO90" s="160"/>
      <c r="GP90" s="160"/>
      <c r="GQ90" s="160"/>
      <c r="GR90" s="160"/>
      <c r="GS90" s="160"/>
      <c r="GT90" s="160"/>
      <c r="GU90" s="160"/>
      <c r="GV90" s="160"/>
      <c r="GW90" s="160"/>
      <c r="GX90" s="160"/>
      <c r="GY90" s="160"/>
      <c r="GZ90" s="160"/>
      <c r="HA90" s="160"/>
      <c r="HB90" s="160"/>
      <c r="HC90" s="160"/>
      <c r="HD90" s="160"/>
      <c r="HE90" s="160"/>
      <c r="HF90" s="160"/>
      <c r="HG90" s="160"/>
      <c r="HH90" s="160"/>
      <c r="HI90" s="160"/>
      <c r="HJ90" s="160"/>
      <c r="HK90" s="160"/>
      <c r="HL90" s="160"/>
      <c r="HM90" s="160"/>
      <c r="HN90" s="160"/>
      <c r="HO90" s="160"/>
      <c r="HP90" s="160"/>
      <c r="HQ90" s="160"/>
      <c r="HR90" s="160"/>
      <c r="HS90" s="160"/>
      <c r="HT90" s="160"/>
      <c r="HU90" s="160"/>
      <c r="HV90" s="160"/>
      <c r="HW90" s="160"/>
      <c r="HX90" s="160"/>
    </row>
    <row r="91" s="174" customFormat="1" ht="24" customHeight="1" spans="1:232">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0"/>
      <c r="AJ91" s="160"/>
      <c r="AK91" s="160"/>
      <c r="AL91" s="160"/>
      <c r="AM91" s="160"/>
      <c r="AN91" s="160"/>
      <c r="AO91" s="160"/>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60"/>
      <c r="BM91" s="160"/>
      <c r="BN91" s="160"/>
      <c r="BO91" s="160"/>
      <c r="BP91" s="160"/>
      <c r="BQ91" s="160"/>
      <c r="BR91" s="160"/>
      <c r="BS91" s="160"/>
      <c r="BT91" s="160"/>
      <c r="BU91" s="160"/>
      <c r="BV91" s="160"/>
      <c r="BW91" s="160"/>
      <c r="BX91" s="160"/>
      <c r="BY91" s="160"/>
      <c r="BZ91" s="160"/>
      <c r="CA91" s="160"/>
      <c r="CB91" s="160"/>
      <c r="CC91" s="160"/>
      <c r="CD91" s="160"/>
      <c r="CE91" s="160"/>
      <c r="CF91" s="160"/>
      <c r="CG91" s="160"/>
      <c r="CH91" s="160"/>
      <c r="CI91" s="160"/>
      <c r="CJ91" s="160"/>
      <c r="CK91" s="160"/>
      <c r="CL91" s="160"/>
      <c r="CM91" s="160"/>
      <c r="CN91" s="160"/>
      <c r="CO91" s="160"/>
      <c r="CP91" s="160"/>
      <c r="CQ91" s="160"/>
      <c r="CR91" s="160"/>
      <c r="CS91" s="160"/>
      <c r="CT91" s="160"/>
      <c r="CU91" s="160"/>
      <c r="CV91" s="160"/>
      <c r="CW91" s="160"/>
      <c r="CX91" s="160"/>
      <c r="CY91" s="160"/>
      <c r="CZ91" s="160"/>
      <c r="DA91" s="160"/>
      <c r="DB91" s="160"/>
      <c r="DC91" s="160"/>
      <c r="DD91" s="160"/>
      <c r="DE91" s="160"/>
      <c r="DF91" s="160"/>
      <c r="DG91" s="160"/>
      <c r="DH91" s="160"/>
      <c r="DI91" s="160"/>
      <c r="DJ91" s="160"/>
      <c r="DK91" s="160"/>
      <c r="DL91" s="160"/>
      <c r="DM91" s="160"/>
      <c r="DN91" s="160"/>
      <c r="DO91" s="160"/>
      <c r="DP91" s="160"/>
      <c r="DQ91" s="160"/>
      <c r="DR91" s="160"/>
      <c r="DS91" s="160"/>
      <c r="DT91" s="160"/>
      <c r="DU91" s="160"/>
      <c r="DV91" s="160"/>
      <c r="DW91" s="160"/>
      <c r="DX91" s="160"/>
      <c r="DY91" s="160"/>
      <c r="DZ91" s="160"/>
      <c r="EA91" s="160"/>
      <c r="EB91" s="160"/>
      <c r="EC91" s="160"/>
      <c r="ED91" s="160"/>
      <c r="EE91" s="160"/>
      <c r="EF91" s="160"/>
      <c r="EG91" s="160"/>
      <c r="EH91" s="160"/>
      <c r="EI91" s="160"/>
      <c r="EJ91" s="160"/>
      <c r="EK91" s="160"/>
      <c r="EL91" s="160"/>
      <c r="EM91" s="160"/>
      <c r="EN91" s="160"/>
      <c r="EO91" s="160"/>
      <c r="EP91" s="160"/>
      <c r="EQ91" s="160"/>
      <c r="ER91" s="160"/>
      <c r="ES91" s="160"/>
      <c r="ET91" s="160"/>
      <c r="EU91" s="160"/>
      <c r="EV91" s="160"/>
      <c r="EW91" s="160"/>
      <c r="EX91" s="160"/>
      <c r="EY91" s="160"/>
      <c r="EZ91" s="160"/>
      <c r="FA91" s="160"/>
      <c r="FB91" s="160"/>
      <c r="FC91" s="160"/>
      <c r="FD91" s="160"/>
      <c r="FE91" s="160"/>
      <c r="FF91" s="160"/>
      <c r="FG91" s="160"/>
      <c r="FH91" s="160"/>
      <c r="FI91" s="160"/>
      <c r="FJ91" s="160"/>
      <c r="FK91" s="160"/>
      <c r="FL91" s="160"/>
      <c r="FM91" s="160"/>
      <c r="FN91" s="160"/>
      <c r="FO91" s="160"/>
      <c r="FP91" s="160"/>
      <c r="FQ91" s="160"/>
      <c r="FR91" s="160"/>
      <c r="FS91" s="160"/>
      <c r="FT91" s="160"/>
      <c r="FU91" s="160"/>
      <c r="FV91" s="160"/>
      <c r="FW91" s="160"/>
      <c r="FX91" s="160"/>
      <c r="FY91" s="160"/>
      <c r="FZ91" s="160"/>
      <c r="GA91" s="160"/>
      <c r="GB91" s="160"/>
      <c r="GC91" s="160"/>
      <c r="GD91" s="160"/>
      <c r="GE91" s="160"/>
      <c r="GF91" s="160"/>
      <c r="GG91" s="160"/>
      <c r="GH91" s="160"/>
      <c r="GI91" s="160"/>
      <c r="GJ91" s="160"/>
      <c r="GK91" s="160"/>
      <c r="GL91" s="160"/>
      <c r="GM91" s="160"/>
      <c r="GN91" s="160"/>
      <c r="GO91" s="160"/>
      <c r="GP91" s="160"/>
      <c r="GQ91" s="160"/>
      <c r="GR91" s="160"/>
      <c r="GS91" s="160"/>
      <c r="GT91" s="160"/>
      <c r="GU91" s="160"/>
      <c r="GV91" s="160"/>
      <c r="GW91" s="160"/>
      <c r="GX91" s="160"/>
      <c r="GY91" s="160"/>
      <c r="GZ91" s="160"/>
      <c r="HA91" s="160"/>
      <c r="HB91" s="160"/>
      <c r="HC91" s="160"/>
      <c r="HD91" s="160"/>
      <c r="HE91" s="160"/>
      <c r="HF91" s="160"/>
      <c r="HG91" s="160"/>
      <c r="HH91" s="160"/>
      <c r="HI91" s="160"/>
      <c r="HJ91" s="160"/>
      <c r="HK91" s="160"/>
      <c r="HL91" s="160"/>
      <c r="HM91" s="160"/>
      <c r="HN91" s="160"/>
      <c r="HO91" s="160"/>
      <c r="HP91" s="160"/>
      <c r="HQ91" s="160"/>
      <c r="HR91" s="160"/>
      <c r="HS91" s="160"/>
      <c r="HT91" s="160"/>
      <c r="HU91" s="160"/>
      <c r="HV91" s="160"/>
      <c r="HW91" s="160"/>
      <c r="HX91" s="160"/>
    </row>
    <row r="92" s="174" customFormat="1" ht="24" customHeight="1" spans="1:232">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0"/>
      <c r="AJ92" s="160"/>
      <c r="AK92" s="160"/>
      <c r="AL92" s="160"/>
      <c r="AM92" s="160"/>
      <c r="AN92" s="160"/>
      <c r="AO92" s="160"/>
      <c r="AP92" s="160"/>
      <c r="AQ92" s="160"/>
      <c r="AR92" s="160"/>
      <c r="AS92" s="160"/>
      <c r="AT92" s="160"/>
      <c r="AU92" s="160"/>
      <c r="AV92" s="160"/>
      <c r="AW92" s="160"/>
      <c r="AX92" s="160"/>
      <c r="AY92" s="160"/>
      <c r="AZ92" s="160"/>
      <c r="BA92" s="160"/>
      <c r="BB92" s="160"/>
      <c r="BC92" s="160"/>
      <c r="BD92" s="160"/>
      <c r="BE92" s="160"/>
      <c r="BF92" s="160"/>
      <c r="BG92" s="160"/>
      <c r="BH92" s="160"/>
      <c r="BI92" s="160"/>
      <c r="BJ92" s="160"/>
      <c r="BK92" s="160"/>
      <c r="BL92" s="160"/>
      <c r="BM92" s="160"/>
      <c r="BN92" s="160"/>
      <c r="BO92" s="160"/>
      <c r="BP92" s="160"/>
      <c r="BQ92" s="160"/>
      <c r="BR92" s="160"/>
      <c r="BS92" s="160"/>
      <c r="BT92" s="160"/>
      <c r="BU92" s="160"/>
      <c r="BV92" s="160"/>
      <c r="BW92" s="160"/>
      <c r="BX92" s="160"/>
      <c r="BY92" s="160"/>
      <c r="BZ92" s="160"/>
      <c r="CA92" s="160"/>
      <c r="CB92" s="160"/>
      <c r="CC92" s="160"/>
      <c r="CD92" s="160"/>
      <c r="CE92" s="160"/>
      <c r="CF92" s="160"/>
      <c r="CG92" s="160"/>
      <c r="CH92" s="160"/>
      <c r="CI92" s="160"/>
      <c r="CJ92" s="160"/>
      <c r="CK92" s="160"/>
      <c r="CL92" s="160"/>
      <c r="CM92" s="160"/>
      <c r="CN92" s="160"/>
      <c r="CO92" s="160"/>
      <c r="CP92" s="160"/>
      <c r="CQ92" s="160"/>
      <c r="CR92" s="160"/>
      <c r="CS92" s="160"/>
      <c r="CT92" s="160"/>
      <c r="CU92" s="160"/>
      <c r="CV92" s="160"/>
      <c r="CW92" s="160"/>
      <c r="CX92" s="160"/>
      <c r="CY92" s="160"/>
      <c r="CZ92" s="160"/>
      <c r="DA92" s="160"/>
      <c r="DB92" s="160"/>
      <c r="DC92" s="160"/>
      <c r="DD92" s="160"/>
      <c r="DE92" s="160"/>
      <c r="DF92" s="160"/>
      <c r="DG92" s="160"/>
      <c r="DH92" s="160"/>
      <c r="DI92" s="160"/>
      <c r="DJ92" s="160"/>
      <c r="DK92" s="160"/>
      <c r="DL92" s="160"/>
      <c r="DM92" s="160"/>
      <c r="DN92" s="160"/>
      <c r="DO92" s="160"/>
      <c r="DP92" s="160"/>
      <c r="DQ92" s="160"/>
      <c r="DR92" s="160"/>
      <c r="DS92" s="160"/>
      <c r="DT92" s="160"/>
      <c r="DU92" s="160"/>
      <c r="DV92" s="160"/>
      <c r="DW92" s="160"/>
      <c r="DX92" s="160"/>
      <c r="DY92" s="160"/>
      <c r="DZ92" s="160"/>
      <c r="EA92" s="160"/>
      <c r="EB92" s="160"/>
      <c r="EC92" s="160"/>
      <c r="ED92" s="160"/>
      <c r="EE92" s="160"/>
      <c r="EF92" s="160"/>
      <c r="EG92" s="160"/>
      <c r="EH92" s="160"/>
      <c r="EI92" s="160"/>
      <c r="EJ92" s="160"/>
      <c r="EK92" s="160"/>
      <c r="EL92" s="160"/>
      <c r="EM92" s="160"/>
      <c r="EN92" s="160"/>
      <c r="EO92" s="160"/>
      <c r="EP92" s="160"/>
      <c r="EQ92" s="160"/>
      <c r="ER92" s="160"/>
      <c r="ES92" s="160"/>
      <c r="ET92" s="160"/>
      <c r="EU92" s="160"/>
      <c r="EV92" s="160"/>
      <c r="EW92" s="160"/>
      <c r="EX92" s="160"/>
      <c r="EY92" s="160"/>
      <c r="EZ92" s="160"/>
      <c r="FA92" s="160"/>
      <c r="FB92" s="160"/>
      <c r="FC92" s="160"/>
      <c r="FD92" s="160"/>
      <c r="FE92" s="160"/>
      <c r="FF92" s="160"/>
      <c r="FG92" s="160"/>
      <c r="FH92" s="160"/>
      <c r="FI92" s="160"/>
      <c r="FJ92" s="160"/>
      <c r="FK92" s="160"/>
      <c r="FL92" s="160"/>
      <c r="FM92" s="160"/>
      <c r="FN92" s="160"/>
      <c r="FO92" s="160"/>
      <c r="FP92" s="160"/>
      <c r="FQ92" s="160"/>
      <c r="FR92" s="160"/>
      <c r="FS92" s="160"/>
      <c r="FT92" s="160"/>
      <c r="FU92" s="160"/>
      <c r="FV92" s="160"/>
      <c r="FW92" s="160"/>
      <c r="FX92" s="160"/>
      <c r="FY92" s="160"/>
      <c r="FZ92" s="160"/>
      <c r="GA92" s="160"/>
      <c r="GB92" s="160"/>
      <c r="GC92" s="160"/>
      <c r="GD92" s="160"/>
      <c r="GE92" s="160"/>
      <c r="GF92" s="160"/>
      <c r="GG92" s="160"/>
      <c r="GH92" s="160"/>
      <c r="GI92" s="160"/>
      <c r="GJ92" s="160"/>
      <c r="GK92" s="160"/>
      <c r="GL92" s="160"/>
      <c r="GM92" s="160"/>
      <c r="GN92" s="160"/>
      <c r="GO92" s="160"/>
      <c r="GP92" s="160"/>
      <c r="GQ92" s="160"/>
      <c r="GR92" s="160"/>
      <c r="GS92" s="160"/>
      <c r="GT92" s="160"/>
      <c r="GU92" s="160"/>
      <c r="GV92" s="160"/>
      <c r="GW92" s="160"/>
      <c r="GX92" s="160"/>
      <c r="GY92" s="160"/>
      <c r="GZ92" s="160"/>
      <c r="HA92" s="160"/>
      <c r="HB92" s="160"/>
      <c r="HC92" s="160"/>
      <c r="HD92" s="160"/>
      <c r="HE92" s="160"/>
      <c r="HF92" s="160"/>
      <c r="HG92" s="160"/>
      <c r="HH92" s="160"/>
      <c r="HI92" s="160"/>
      <c r="HJ92" s="160"/>
      <c r="HK92" s="160"/>
      <c r="HL92" s="160"/>
      <c r="HM92" s="160"/>
      <c r="HN92" s="160"/>
      <c r="HO92" s="160"/>
      <c r="HP92" s="160"/>
      <c r="HQ92" s="160"/>
      <c r="HR92" s="160"/>
      <c r="HS92" s="160"/>
      <c r="HT92" s="160"/>
      <c r="HU92" s="160"/>
      <c r="HV92" s="160"/>
      <c r="HW92" s="160"/>
      <c r="HX92" s="160"/>
    </row>
    <row r="93" s="174" customFormat="1" ht="24" customHeight="1" spans="1:232">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0"/>
      <c r="BR93" s="160"/>
      <c r="BS93" s="160"/>
      <c r="BT93" s="160"/>
      <c r="BU93" s="160"/>
      <c r="BV93" s="160"/>
      <c r="BW93" s="160"/>
      <c r="BX93" s="160"/>
      <c r="BY93" s="160"/>
      <c r="BZ93" s="160"/>
      <c r="CA93" s="160"/>
      <c r="CB93" s="160"/>
      <c r="CC93" s="160"/>
      <c r="CD93" s="160"/>
      <c r="CE93" s="160"/>
      <c r="CF93" s="160"/>
      <c r="CG93" s="160"/>
      <c r="CH93" s="160"/>
      <c r="CI93" s="160"/>
      <c r="CJ93" s="160"/>
      <c r="CK93" s="160"/>
      <c r="CL93" s="160"/>
      <c r="CM93" s="160"/>
      <c r="CN93" s="160"/>
      <c r="CO93" s="160"/>
      <c r="CP93" s="160"/>
      <c r="CQ93" s="160"/>
      <c r="CR93" s="160"/>
      <c r="CS93" s="160"/>
      <c r="CT93" s="160"/>
      <c r="CU93" s="160"/>
      <c r="CV93" s="160"/>
      <c r="CW93" s="160"/>
      <c r="CX93" s="160"/>
      <c r="CY93" s="160"/>
      <c r="CZ93" s="160"/>
      <c r="DA93" s="160"/>
      <c r="DB93" s="160"/>
      <c r="DC93" s="160"/>
      <c r="DD93" s="160"/>
      <c r="DE93" s="160"/>
      <c r="DF93" s="160"/>
      <c r="DG93" s="160"/>
      <c r="DH93" s="160"/>
      <c r="DI93" s="160"/>
      <c r="DJ93" s="160"/>
      <c r="DK93" s="160"/>
      <c r="DL93" s="160"/>
      <c r="DM93" s="160"/>
      <c r="DN93" s="160"/>
      <c r="DO93" s="160"/>
      <c r="DP93" s="160"/>
      <c r="DQ93" s="160"/>
      <c r="DR93" s="160"/>
      <c r="DS93" s="160"/>
      <c r="DT93" s="160"/>
      <c r="DU93" s="160"/>
      <c r="DV93" s="160"/>
      <c r="DW93" s="160"/>
      <c r="DX93" s="160"/>
      <c r="DY93" s="160"/>
      <c r="DZ93" s="160"/>
      <c r="EA93" s="160"/>
      <c r="EB93" s="160"/>
      <c r="EC93" s="160"/>
      <c r="ED93" s="160"/>
      <c r="EE93" s="160"/>
      <c r="EF93" s="160"/>
      <c r="EG93" s="160"/>
      <c r="EH93" s="160"/>
      <c r="EI93" s="160"/>
      <c r="EJ93" s="160"/>
      <c r="EK93" s="160"/>
      <c r="EL93" s="160"/>
      <c r="EM93" s="160"/>
      <c r="EN93" s="160"/>
      <c r="EO93" s="160"/>
      <c r="EP93" s="160"/>
      <c r="EQ93" s="160"/>
      <c r="ER93" s="160"/>
      <c r="ES93" s="160"/>
      <c r="ET93" s="160"/>
      <c r="EU93" s="160"/>
      <c r="EV93" s="160"/>
      <c r="EW93" s="160"/>
      <c r="EX93" s="160"/>
      <c r="EY93" s="160"/>
      <c r="EZ93" s="160"/>
      <c r="FA93" s="160"/>
      <c r="FB93" s="160"/>
      <c r="FC93" s="160"/>
      <c r="FD93" s="160"/>
      <c r="FE93" s="160"/>
      <c r="FF93" s="160"/>
      <c r="FG93" s="160"/>
      <c r="FH93" s="160"/>
      <c r="FI93" s="160"/>
      <c r="FJ93" s="160"/>
      <c r="FK93" s="160"/>
      <c r="FL93" s="160"/>
      <c r="FM93" s="160"/>
      <c r="FN93" s="160"/>
      <c r="FO93" s="160"/>
      <c r="FP93" s="160"/>
      <c r="FQ93" s="160"/>
      <c r="FR93" s="160"/>
      <c r="FS93" s="160"/>
      <c r="FT93" s="160"/>
      <c r="FU93" s="160"/>
      <c r="FV93" s="160"/>
      <c r="FW93" s="160"/>
      <c r="FX93" s="160"/>
      <c r="FY93" s="160"/>
      <c r="FZ93" s="160"/>
      <c r="GA93" s="160"/>
      <c r="GB93" s="160"/>
      <c r="GC93" s="160"/>
      <c r="GD93" s="160"/>
      <c r="GE93" s="160"/>
      <c r="GF93" s="160"/>
      <c r="GG93" s="160"/>
      <c r="GH93" s="160"/>
      <c r="GI93" s="160"/>
      <c r="GJ93" s="160"/>
      <c r="GK93" s="160"/>
      <c r="GL93" s="160"/>
      <c r="GM93" s="160"/>
      <c r="GN93" s="160"/>
      <c r="GO93" s="160"/>
      <c r="GP93" s="160"/>
      <c r="GQ93" s="160"/>
      <c r="GR93" s="160"/>
      <c r="GS93" s="160"/>
      <c r="GT93" s="160"/>
      <c r="GU93" s="160"/>
      <c r="GV93" s="160"/>
      <c r="GW93" s="160"/>
      <c r="GX93" s="160"/>
      <c r="GY93" s="160"/>
      <c r="GZ93" s="160"/>
      <c r="HA93" s="160"/>
      <c r="HB93" s="160"/>
      <c r="HC93" s="160"/>
      <c r="HD93" s="160"/>
      <c r="HE93" s="160"/>
      <c r="HF93" s="160"/>
      <c r="HG93" s="160"/>
      <c r="HH93" s="160"/>
      <c r="HI93" s="160"/>
      <c r="HJ93" s="160"/>
      <c r="HK93" s="160"/>
      <c r="HL93" s="160"/>
      <c r="HM93" s="160"/>
      <c r="HN93" s="160"/>
      <c r="HO93" s="160"/>
      <c r="HP93" s="160"/>
      <c r="HQ93" s="160"/>
      <c r="HR93" s="160"/>
      <c r="HS93" s="160"/>
      <c r="HT93" s="160"/>
      <c r="HU93" s="160"/>
      <c r="HV93" s="160"/>
      <c r="HW93" s="160"/>
      <c r="HX93" s="160"/>
    </row>
    <row r="94" s="174" customFormat="1" ht="24" customHeight="1" spans="1:232">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160"/>
      <c r="AU94" s="160"/>
      <c r="AV94" s="160"/>
      <c r="AW94" s="160"/>
      <c r="AX94" s="160"/>
      <c r="AY94" s="160"/>
      <c r="AZ94" s="160"/>
      <c r="BA94" s="160"/>
      <c r="BB94" s="160"/>
      <c r="BC94" s="160"/>
      <c r="BD94" s="160"/>
      <c r="BE94" s="160"/>
      <c r="BF94" s="160"/>
      <c r="BG94" s="160"/>
      <c r="BH94" s="160"/>
      <c r="BI94" s="160"/>
      <c r="BJ94" s="160"/>
      <c r="BK94" s="160"/>
      <c r="BL94" s="160"/>
      <c r="BM94" s="160"/>
      <c r="BN94" s="160"/>
      <c r="BO94" s="160"/>
      <c r="BP94" s="160"/>
      <c r="BQ94" s="160"/>
      <c r="BR94" s="160"/>
      <c r="BS94" s="160"/>
      <c r="BT94" s="160"/>
      <c r="BU94" s="160"/>
      <c r="BV94" s="160"/>
      <c r="BW94" s="160"/>
      <c r="BX94" s="160"/>
      <c r="BY94" s="160"/>
      <c r="BZ94" s="160"/>
      <c r="CA94" s="160"/>
      <c r="CB94" s="160"/>
      <c r="CC94" s="160"/>
      <c r="CD94" s="160"/>
      <c r="CE94" s="160"/>
      <c r="CF94" s="160"/>
      <c r="CG94" s="160"/>
      <c r="CH94" s="160"/>
      <c r="CI94" s="160"/>
      <c r="CJ94" s="160"/>
      <c r="CK94" s="160"/>
      <c r="CL94" s="160"/>
      <c r="CM94" s="160"/>
      <c r="CN94" s="160"/>
      <c r="CO94" s="160"/>
      <c r="CP94" s="160"/>
      <c r="CQ94" s="160"/>
      <c r="CR94" s="160"/>
      <c r="CS94" s="160"/>
      <c r="CT94" s="160"/>
      <c r="CU94" s="160"/>
      <c r="CV94" s="160"/>
      <c r="CW94" s="160"/>
      <c r="CX94" s="160"/>
      <c r="CY94" s="160"/>
      <c r="CZ94" s="160"/>
      <c r="DA94" s="160"/>
      <c r="DB94" s="160"/>
      <c r="DC94" s="160"/>
      <c r="DD94" s="160"/>
      <c r="DE94" s="160"/>
      <c r="DF94" s="160"/>
      <c r="DG94" s="160"/>
      <c r="DH94" s="160"/>
      <c r="DI94" s="160"/>
      <c r="DJ94" s="160"/>
      <c r="DK94" s="160"/>
      <c r="DL94" s="160"/>
      <c r="DM94" s="160"/>
      <c r="DN94" s="160"/>
      <c r="DO94" s="160"/>
      <c r="DP94" s="160"/>
      <c r="DQ94" s="160"/>
      <c r="DR94" s="160"/>
      <c r="DS94" s="160"/>
      <c r="DT94" s="160"/>
      <c r="DU94" s="160"/>
      <c r="DV94" s="160"/>
      <c r="DW94" s="160"/>
      <c r="DX94" s="160"/>
      <c r="DY94" s="160"/>
      <c r="DZ94" s="160"/>
      <c r="EA94" s="160"/>
      <c r="EB94" s="160"/>
      <c r="EC94" s="160"/>
      <c r="ED94" s="160"/>
      <c r="EE94" s="160"/>
      <c r="EF94" s="160"/>
      <c r="EG94" s="160"/>
      <c r="EH94" s="160"/>
      <c r="EI94" s="160"/>
      <c r="EJ94" s="160"/>
      <c r="EK94" s="160"/>
      <c r="EL94" s="160"/>
      <c r="EM94" s="160"/>
      <c r="EN94" s="160"/>
      <c r="EO94" s="160"/>
      <c r="EP94" s="160"/>
      <c r="EQ94" s="160"/>
      <c r="ER94" s="160"/>
      <c r="ES94" s="160"/>
      <c r="ET94" s="160"/>
      <c r="EU94" s="160"/>
      <c r="EV94" s="160"/>
      <c r="EW94" s="160"/>
      <c r="EX94" s="160"/>
      <c r="EY94" s="160"/>
      <c r="EZ94" s="160"/>
      <c r="FA94" s="160"/>
      <c r="FB94" s="160"/>
      <c r="FC94" s="160"/>
      <c r="FD94" s="160"/>
      <c r="FE94" s="160"/>
      <c r="FF94" s="160"/>
      <c r="FG94" s="160"/>
      <c r="FH94" s="160"/>
      <c r="FI94" s="160"/>
      <c r="FJ94" s="160"/>
      <c r="FK94" s="160"/>
      <c r="FL94" s="160"/>
      <c r="FM94" s="160"/>
      <c r="FN94" s="160"/>
      <c r="FO94" s="160"/>
      <c r="FP94" s="160"/>
      <c r="FQ94" s="160"/>
      <c r="FR94" s="160"/>
      <c r="FS94" s="160"/>
      <c r="FT94" s="160"/>
      <c r="FU94" s="160"/>
      <c r="FV94" s="160"/>
      <c r="FW94" s="160"/>
      <c r="FX94" s="160"/>
      <c r="FY94" s="160"/>
      <c r="FZ94" s="160"/>
      <c r="GA94" s="160"/>
      <c r="GB94" s="160"/>
      <c r="GC94" s="160"/>
      <c r="GD94" s="160"/>
      <c r="GE94" s="160"/>
      <c r="GF94" s="160"/>
      <c r="GG94" s="160"/>
      <c r="GH94" s="160"/>
      <c r="GI94" s="160"/>
      <c r="GJ94" s="160"/>
      <c r="GK94" s="160"/>
      <c r="GL94" s="160"/>
      <c r="GM94" s="160"/>
      <c r="GN94" s="160"/>
      <c r="GO94" s="160"/>
      <c r="GP94" s="160"/>
      <c r="GQ94" s="160"/>
      <c r="GR94" s="160"/>
      <c r="GS94" s="160"/>
      <c r="GT94" s="160"/>
      <c r="GU94" s="160"/>
      <c r="GV94" s="160"/>
      <c r="GW94" s="160"/>
      <c r="GX94" s="160"/>
      <c r="GY94" s="160"/>
      <c r="GZ94" s="160"/>
      <c r="HA94" s="160"/>
      <c r="HB94" s="160"/>
      <c r="HC94" s="160"/>
      <c r="HD94" s="160"/>
      <c r="HE94" s="160"/>
      <c r="HF94" s="160"/>
      <c r="HG94" s="160"/>
      <c r="HH94" s="160"/>
      <c r="HI94" s="160"/>
      <c r="HJ94" s="160"/>
      <c r="HK94" s="160"/>
      <c r="HL94" s="160"/>
      <c r="HM94" s="160"/>
      <c r="HN94" s="160"/>
      <c r="HO94" s="160"/>
      <c r="HP94" s="160"/>
      <c r="HQ94" s="160"/>
      <c r="HR94" s="160"/>
      <c r="HS94" s="160"/>
      <c r="HT94" s="160"/>
      <c r="HU94" s="160"/>
      <c r="HV94" s="160"/>
      <c r="HW94" s="160"/>
      <c r="HX94" s="160"/>
    </row>
    <row r="95" s="174" customFormat="1" ht="24" customHeight="1" spans="1:232">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160"/>
      <c r="AY95" s="160"/>
      <c r="AZ95" s="160"/>
      <c r="BA95" s="160"/>
      <c r="BB95" s="160"/>
      <c r="BC95" s="160"/>
      <c r="BD95" s="160"/>
      <c r="BE95" s="160"/>
      <c r="BF95" s="160"/>
      <c r="BG95" s="160"/>
      <c r="BH95" s="160"/>
      <c r="BI95" s="160"/>
      <c r="BJ95" s="160"/>
      <c r="BK95" s="160"/>
      <c r="BL95" s="160"/>
      <c r="BM95" s="160"/>
      <c r="BN95" s="160"/>
      <c r="BO95" s="160"/>
      <c r="BP95" s="160"/>
      <c r="BQ95" s="160"/>
      <c r="BR95" s="160"/>
      <c r="BS95" s="160"/>
      <c r="BT95" s="160"/>
      <c r="BU95" s="160"/>
      <c r="BV95" s="160"/>
      <c r="BW95" s="160"/>
      <c r="BX95" s="160"/>
      <c r="BY95" s="160"/>
      <c r="BZ95" s="160"/>
      <c r="CA95" s="160"/>
      <c r="CB95" s="160"/>
      <c r="CC95" s="160"/>
      <c r="CD95" s="160"/>
      <c r="CE95" s="160"/>
      <c r="CF95" s="160"/>
      <c r="CG95" s="160"/>
      <c r="CH95" s="160"/>
      <c r="CI95" s="160"/>
      <c r="CJ95" s="160"/>
      <c r="CK95" s="160"/>
      <c r="CL95" s="160"/>
      <c r="CM95" s="160"/>
      <c r="CN95" s="160"/>
      <c r="CO95" s="160"/>
      <c r="CP95" s="160"/>
      <c r="CQ95" s="160"/>
      <c r="CR95" s="160"/>
      <c r="CS95" s="160"/>
      <c r="CT95" s="160"/>
      <c r="CU95" s="160"/>
      <c r="CV95" s="160"/>
      <c r="CW95" s="160"/>
      <c r="CX95" s="160"/>
      <c r="CY95" s="160"/>
      <c r="CZ95" s="160"/>
      <c r="DA95" s="160"/>
      <c r="DB95" s="160"/>
      <c r="DC95" s="160"/>
      <c r="DD95" s="160"/>
      <c r="DE95" s="160"/>
      <c r="DF95" s="160"/>
      <c r="DG95" s="160"/>
      <c r="DH95" s="160"/>
      <c r="DI95" s="160"/>
      <c r="DJ95" s="160"/>
      <c r="DK95" s="160"/>
      <c r="DL95" s="160"/>
      <c r="DM95" s="160"/>
      <c r="DN95" s="160"/>
      <c r="DO95" s="160"/>
      <c r="DP95" s="160"/>
      <c r="DQ95" s="160"/>
      <c r="DR95" s="160"/>
      <c r="DS95" s="160"/>
      <c r="DT95" s="160"/>
      <c r="DU95" s="160"/>
      <c r="DV95" s="160"/>
      <c r="DW95" s="160"/>
      <c r="DX95" s="160"/>
      <c r="DY95" s="160"/>
      <c r="DZ95" s="160"/>
      <c r="EA95" s="160"/>
      <c r="EB95" s="160"/>
      <c r="EC95" s="160"/>
      <c r="ED95" s="160"/>
      <c r="EE95" s="160"/>
      <c r="EF95" s="160"/>
      <c r="EG95" s="160"/>
      <c r="EH95" s="160"/>
      <c r="EI95" s="160"/>
      <c r="EJ95" s="160"/>
      <c r="EK95" s="160"/>
      <c r="EL95" s="160"/>
      <c r="EM95" s="160"/>
      <c r="EN95" s="160"/>
      <c r="EO95" s="160"/>
      <c r="EP95" s="160"/>
      <c r="EQ95" s="160"/>
      <c r="ER95" s="160"/>
      <c r="ES95" s="160"/>
      <c r="ET95" s="160"/>
      <c r="EU95" s="160"/>
      <c r="EV95" s="160"/>
      <c r="EW95" s="160"/>
      <c r="EX95" s="160"/>
      <c r="EY95" s="160"/>
      <c r="EZ95" s="160"/>
      <c r="FA95" s="160"/>
      <c r="FB95" s="160"/>
      <c r="FC95" s="160"/>
      <c r="FD95" s="160"/>
      <c r="FE95" s="160"/>
      <c r="FF95" s="160"/>
      <c r="FG95" s="160"/>
      <c r="FH95" s="160"/>
      <c r="FI95" s="160"/>
      <c r="FJ95" s="160"/>
      <c r="FK95" s="160"/>
      <c r="FL95" s="160"/>
      <c r="FM95" s="160"/>
      <c r="FN95" s="160"/>
      <c r="FO95" s="160"/>
      <c r="FP95" s="160"/>
      <c r="FQ95" s="160"/>
      <c r="FR95" s="160"/>
      <c r="FS95" s="160"/>
      <c r="FT95" s="160"/>
      <c r="FU95" s="160"/>
      <c r="FV95" s="160"/>
      <c r="FW95" s="160"/>
      <c r="FX95" s="160"/>
      <c r="FY95" s="160"/>
      <c r="FZ95" s="160"/>
      <c r="GA95" s="160"/>
      <c r="GB95" s="160"/>
      <c r="GC95" s="160"/>
      <c r="GD95" s="160"/>
      <c r="GE95" s="160"/>
      <c r="GF95" s="160"/>
      <c r="GG95" s="160"/>
      <c r="GH95" s="160"/>
      <c r="GI95" s="160"/>
      <c r="GJ95" s="160"/>
      <c r="GK95" s="160"/>
      <c r="GL95" s="160"/>
      <c r="GM95" s="160"/>
      <c r="GN95" s="160"/>
      <c r="GO95" s="160"/>
      <c r="GP95" s="160"/>
      <c r="GQ95" s="160"/>
      <c r="GR95" s="160"/>
      <c r="GS95" s="160"/>
      <c r="GT95" s="160"/>
      <c r="GU95" s="160"/>
      <c r="GV95" s="160"/>
      <c r="GW95" s="160"/>
      <c r="GX95" s="160"/>
      <c r="GY95" s="160"/>
      <c r="GZ95" s="160"/>
      <c r="HA95" s="160"/>
      <c r="HB95" s="160"/>
      <c r="HC95" s="160"/>
      <c r="HD95" s="160"/>
      <c r="HE95" s="160"/>
      <c r="HF95" s="160"/>
      <c r="HG95" s="160"/>
      <c r="HH95" s="160"/>
      <c r="HI95" s="160"/>
      <c r="HJ95" s="160"/>
      <c r="HK95" s="160"/>
      <c r="HL95" s="160"/>
      <c r="HM95" s="160"/>
      <c r="HN95" s="160"/>
      <c r="HO95" s="160"/>
      <c r="HP95" s="160"/>
      <c r="HQ95" s="160"/>
      <c r="HR95" s="160"/>
      <c r="HS95" s="160"/>
      <c r="HT95" s="160"/>
      <c r="HU95" s="160"/>
      <c r="HV95" s="160"/>
      <c r="HW95" s="160"/>
      <c r="HX95" s="160"/>
    </row>
  </sheetData>
  <mergeCells count="2">
    <mergeCell ref="A2:B2"/>
    <mergeCell ref="A44:B44"/>
  </mergeCells>
  <pageMargins left="0.75" right="0.75" top="1" bottom="1" header="0.5" footer="0.5"/>
  <pageSetup paperSize="9" scale="9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0"/>
  <sheetViews>
    <sheetView showZeros="0" view="pageBreakPreview" zoomScale="85" zoomScaleNormal="100" zoomScaleSheetLayoutView="85" workbookViewId="0">
      <selection activeCell="B6" sqref="B6"/>
    </sheetView>
  </sheetViews>
  <sheetFormatPr defaultColWidth="9" defaultRowHeight="14.25" outlineLevelCol="6"/>
  <cols>
    <col min="1" max="1" width="36.625" style="273" customWidth="1"/>
    <col min="2" max="2" width="12.625" style="273" customWidth="1"/>
    <col min="3" max="3" width="36.625" style="273" customWidth="1"/>
    <col min="4" max="4" width="12.625" style="273" customWidth="1"/>
    <col min="5" max="16384" width="9" style="273"/>
  </cols>
  <sheetData>
    <row r="1" s="489" customFormat="1" ht="24" customHeight="1" spans="1:1">
      <c r="A1" s="490" t="s">
        <v>1040</v>
      </c>
    </row>
    <row r="2" s="303" customFormat="1" ht="42" customHeight="1" spans="1:4">
      <c r="A2" s="491" t="s">
        <v>1041</v>
      </c>
      <c r="B2" s="492"/>
      <c r="C2" s="492"/>
      <c r="D2" s="492"/>
    </row>
    <row r="3" s="304" customFormat="1" ht="27" customHeight="1" spans="2:4">
      <c r="B3" s="493"/>
      <c r="C3" s="493" t="s">
        <v>2</v>
      </c>
      <c r="D3" s="493"/>
    </row>
    <row r="4" s="305" customFormat="1" ht="26" customHeight="1" spans="1:4">
      <c r="A4" s="164" t="s">
        <v>1042</v>
      </c>
      <c r="B4" s="165" t="s">
        <v>4</v>
      </c>
      <c r="C4" s="166" t="s">
        <v>1043</v>
      </c>
      <c r="D4" s="166" t="s">
        <v>4</v>
      </c>
    </row>
    <row r="5" s="306" customFormat="1" ht="24" customHeight="1" spans="1:4">
      <c r="A5" s="494" t="s">
        <v>1044</v>
      </c>
      <c r="B5" s="495">
        <v>184350</v>
      </c>
      <c r="C5" s="496" t="s">
        <v>1045</v>
      </c>
      <c r="D5" s="495">
        <v>485556</v>
      </c>
    </row>
    <row r="6" s="306" customFormat="1" ht="24" customHeight="1" spans="1:4">
      <c r="A6" s="494" t="s">
        <v>1046</v>
      </c>
      <c r="B6" s="495">
        <f>B7+B11+B12</f>
        <v>329972</v>
      </c>
      <c r="C6" s="496" t="s">
        <v>1047</v>
      </c>
      <c r="D6" s="495">
        <f>D7+D22</f>
        <v>28766</v>
      </c>
    </row>
    <row r="7" s="306" customFormat="1" ht="24" customHeight="1" spans="1:4">
      <c r="A7" s="497" t="s">
        <v>1048</v>
      </c>
      <c r="B7" s="498">
        <f>B8+B9</f>
        <v>264478</v>
      </c>
      <c r="C7" s="497" t="s">
        <v>1049</v>
      </c>
      <c r="D7" s="498">
        <f>D8+D9</f>
        <v>26000</v>
      </c>
    </row>
    <row r="8" s="306" customFormat="1" ht="24" customHeight="1" spans="1:4">
      <c r="A8" s="324" t="s">
        <v>1050</v>
      </c>
      <c r="B8" s="498">
        <v>9243</v>
      </c>
      <c r="C8" s="324" t="s">
        <v>1051</v>
      </c>
      <c r="D8" s="498">
        <v>7</v>
      </c>
    </row>
    <row r="9" s="306" customFormat="1" ht="24" customHeight="1" spans="1:4">
      <c r="A9" s="324" t="s">
        <v>1052</v>
      </c>
      <c r="B9" s="498">
        <v>255235</v>
      </c>
      <c r="C9" s="324" t="s">
        <v>1053</v>
      </c>
      <c r="D9" s="498">
        <v>25993</v>
      </c>
    </row>
    <row r="10" s="306" customFormat="1" ht="24" customHeight="1" spans="1:4">
      <c r="A10" s="324" t="s">
        <v>1054</v>
      </c>
      <c r="B10" s="498"/>
      <c r="C10" s="497" t="s">
        <v>1055</v>
      </c>
      <c r="D10" s="495"/>
    </row>
    <row r="11" s="306" customFormat="1" ht="24" customHeight="1" spans="1:4">
      <c r="A11" s="497" t="s">
        <v>1056</v>
      </c>
      <c r="B11" s="498">
        <v>6485</v>
      </c>
      <c r="C11" s="497" t="s">
        <v>1057</v>
      </c>
      <c r="D11" s="495"/>
    </row>
    <row r="12" s="306" customFormat="1" ht="24" customHeight="1" spans="1:4">
      <c r="A12" s="497" t="s">
        <v>1058</v>
      </c>
      <c r="B12" s="498">
        <f>B13+B14</f>
        <v>59009</v>
      </c>
      <c r="C12" s="324" t="s">
        <v>870</v>
      </c>
      <c r="D12" s="495"/>
    </row>
    <row r="13" s="306" customFormat="1" ht="24" customHeight="1" spans="1:4">
      <c r="A13" s="324" t="s">
        <v>1059</v>
      </c>
      <c r="B13" s="498">
        <v>58629</v>
      </c>
      <c r="C13" s="324" t="s">
        <v>1060</v>
      </c>
      <c r="D13" s="495"/>
    </row>
    <row r="14" s="306" customFormat="1" ht="24" customHeight="1" spans="1:4">
      <c r="A14" s="324" t="s">
        <v>1061</v>
      </c>
      <c r="B14" s="498">
        <v>380</v>
      </c>
      <c r="C14" s="324" t="s">
        <v>1062</v>
      </c>
      <c r="D14" s="498"/>
    </row>
    <row r="15" s="306" customFormat="1" ht="24" customHeight="1" spans="1:4">
      <c r="A15" s="324" t="s">
        <v>1063</v>
      </c>
      <c r="B15" s="498"/>
      <c r="C15" s="324" t="s">
        <v>1064</v>
      </c>
      <c r="D15" s="498"/>
    </row>
    <row r="16" s="306" customFormat="1" ht="24" customHeight="1" spans="1:7">
      <c r="A16" s="497" t="s">
        <v>1065</v>
      </c>
      <c r="B16" s="498"/>
      <c r="C16" s="497" t="s">
        <v>1066</v>
      </c>
      <c r="D16" s="499"/>
      <c r="G16" s="500"/>
    </row>
    <row r="17" s="306" customFormat="1" ht="24" customHeight="1" spans="1:7">
      <c r="A17" s="324" t="s">
        <v>1067</v>
      </c>
      <c r="B17" s="498"/>
      <c r="C17" s="497" t="s">
        <v>1068</v>
      </c>
      <c r="D17" s="329"/>
      <c r="F17" s="501"/>
      <c r="G17" s="502"/>
    </row>
    <row r="18" s="306" customFormat="1" ht="24" customHeight="1" spans="1:7">
      <c r="A18" s="324" t="s">
        <v>1069</v>
      </c>
      <c r="B18" s="498"/>
      <c r="C18" s="497" t="s">
        <v>1070</v>
      </c>
      <c r="D18" s="329"/>
      <c r="F18" s="501"/>
      <c r="G18" s="502"/>
    </row>
    <row r="19" s="306" customFormat="1" ht="24" customHeight="1" spans="1:7">
      <c r="A19" s="324" t="s">
        <v>1071</v>
      </c>
      <c r="B19" s="498"/>
      <c r="C19" s="497" t="s">
        <v>1072</v>
      </c>
      <c r="D19" s="329"/>
      <c r="F19" s="501"/>
      <c r="G19" s="502"/>
    </row>
    <row r="20" s="306" customFormat="1" ht="24" customHeight="1" spans="1:7">
      <c r="A20" s="324" t="s">
        <v>1073</v>
      </c>
      <c r="B20" s="498"/>
      <c r="C20" s="503" t="s">
        <v>1012</v>
      </c>
      <c r="D20" s="495">
        <v>2766</v>
      </c>
      <c r="F20" s="501"/>
      <c r="G20" s="502"/>
    </row>
    <row r="21" s="306" customFormat="1" ht="24" customHeight="1" spans="1:7">
      <c r="A21" s="497" t="s">
        <v>1074</v>
      </c>
      <c r="B21" s="498"/>
      <c r="C21" s="497" t="s">
        <v>1019</v>
      </c>
      <c r="D21" s="495"/>
      <c r="F21" s="501"/>
      <c r="G21" s="502"/>
    </row>
    <row r="22" s="306" customFormat="1" ht="24" customHeight="1" spans="1:7">
      <c r="A22" s="324" t="s">
        <v>1075</v>
      </c>
      <c r="B22" s="498"/>
      <c r="C22" s="324" t="s">
        <v>1020</v>
      </c>
      <c r="D22" s="498">
        <v>2766</v>
      </c>
      <c r="F22" s="501"/>
      <c r="G22" s="502"/>
    </row>
    <row r="23" s="306" customFormat="1" ht="24" customHeight="1" spans="1:7">
      <c r="A23" s="324" t="s">
        <v>1076</v>
      </c>
      <c r="B23" s="498"/>
      <c r="C23" s="324" t="s">
        <v>1021</v>
      </c>
      <c r="D23" s="495"/>
      <c r="F23" s="502"/>
      <c r="G23" s="502"/>
    </row>
    <row r="24" ht="24" customHeight="1" spans="1:4">
      <c r="A24" s="324" t="s">
        <v>1077</v>
      </c>
      <c r="B24" s="498"/>
      <c r="C24" s="324" t="s">
        <v>1022</v>
      </c>
      <c r="D24" s="495"/>
    </row>
    <row r="25" ht="24" customHeight="1" spans="1:4">
      <c r="A25" s="324" t="s">
        <v>1078</v>
      </c>
      <c r="B25" s="498"/>
      <c r="C25" s="504" t="s">
        <v>1079</v>
      </c>
      <c r="D25" s="505"/>
    </row>
    <row r="26" ht="24" customHeight="1" spans="1:4">
      <c r="A26" s="497" t="s">
        <v>1080</v>
      </c>
      <c r="B26" s="506"/>
      <c r="C26" s="507"/>
      <c r="D26" s="507"/>
    </row>
    <row r="27" ht="24" customHeight="1" spans="1:4">
      <c r="A27" s="497" t="s">
        <v>1081</v>
      </c>
      <c r="B27" s="226"/>
      <c r="C27" s="508"/>
      <c r="D27" s="509"/>
    </row>
    <row r="28" ht="24" customHeight="1" spans="1:4">
      <c r="A28" s="497" t="s">
        <v>1082</v>
      </c>
      <c r="B28" s="226"/>
      <c r="C28" s="510"/>
      <c r="D28" s="495"/>
    </row>
    <row r="29" ht="24" customHeight="1" spans="1:4">
      <c r="A29" s="497" t="s">
        <v>1083</v>
      </c>
      <c r="B29" s="226"/>
      <c r="C29" s="510"/>
      <c r="D29" s="495"/>
    </row>
    <row r="30" ht="24" customHeight="1" spans="1:4">
      <c r="A30" s="325" t="s">
        <v>1079</v>
      </c>
      <c r="B30" s="226"/>
      <c r="C30" s="510"/>
      <c r="D30" s="507"/>
    </row>
    <row r="31" ht="24" customHeight="1" spans="1:4">
      <c r="A31" s="511"/>
      <c r="B31" s="495"/>
      <c r="C31" s="510"/>
      <c r="D31" s="507"/>
    </row>
    <row r="32" ht="24" customHeight="1" spans="1:4">
      <c r="A32" s="136" t="s">
        <v>1084</v>
      </c>
      <c r="B32" s="495">
        <f>B5+B6</f>
        <v>514322</v>
      </c>
      <c r="C32" s="172" t="s">
        <v>1085</v>
      </c>
      <c r="D32" s="495">
        <f>D5+D6</f>
        <v>514322</v>
      </c>
    </row>
    <row r="33" ht="24" customHeight="1" spans="1:2">
      <c r="A33" s="306"/>
      <c r="B33" s="512"/>
    </row>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sheetData>
  <mergeCells count="2">
    <mergeCell ref="A2:D2"/>
    <mergeCell ref="C3:D3"/>
  </mergeCells>
  <printOptions horizontalCentered="1"/>
  <pageMargins left="0.590277777777778" right="0.590277777777778" top="0.786805555555556" bottom="0.786805555555556" header="0.5" footer="0.5"/>
  <pageSetup paperSize="9" scale="80" orientation="portrait" horizontalDpi="600"/>
  <headerFooter alignWithMargins="0">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topLeftCell="A37" workbookViewId="0">
      <selection activeCell="E52" sqref="E52"/>
    </sheetView>
  </sheetViews>
  <sheetFormatPr defaultColWidth="9" defaultRowHeight="13.5"/>
  <cols>
    <col min="1" max="1" width="32.625" style="30" customWidth="1"/>
    <col min="2" max="2" width="11.625" style="30" customWidth="1"/>
    <col min="3" max="3" width="32.625" style="30" customWidth="1"/>
    <col min="4" max="4" width="11.625" style="30" customWidth="1"/>
    <col min="5" max="16384" width="9" style="30"/>
  </cols>
  <sheetData>
    <row r="1" s="159" customFormat="1" ht="24" customHeight="1" spans="1:2">
      <c r="A1" s="161" t="s">
        <v>1816</v>
      </c>
      <c r="B1" s="162"/>
    </row>
    <row r="2" s="132" customFormat="1" ht="42" customHeight="1" spans="1:4">
      <c r="A2" s="163" t="s">
        <v>1817</v>
      </c>
      <c r="B2" s="163"/>
      <c r="C2" s="163"/>
      <c r="D2" s="163"/>
    </row>
    <row r="3" s="133" customFormat="1" ht="27" customHeight="1" spans="4:4">
      <c r="D3" s="133" t="s">
        <v>2</v>
      </c>
    </row>
    <row r="4" s="30" customFormat="1" ht="30" customHeight="1" spans="1:4">
      <c r="A4" s="164" t="s">
        <v>1042</v>
      </c>
      <c r="B4" s="165" t="s">
        <v>4</v>
      </c>
      <c r="C4" s="166" t="s">
        <v>1043</v>
      </c>
      <c r="D4" s="166" t="s">
        <v>4</v>
      </c>
    </row>
    <row r="5" s="30" customFormat="1" ht="24" customHeight="1" spans="1:4">
      <c r="A5" s="167" t="s">
        <v>1796</v>
      </c>
      <c r="B5" s="167"/>
      <c r="C5" s="167" t="s">
        <v>1797</v>
      </c>
      <c r="D5" s="167"/>
    </row>
    <row r="6" s="134" customFormat="1" ht="24" customHeight="1" spans="1:4">
      <c r="A6" s="167" t="s">
        <v>1046</v>
      </c>
      <c r="B6" s="167"/>
      <c r="C6" s="167" t="s">
        <v>1047</v>
      </c>
      <c r="D6" s="167"/>
    </row>
    <row r="7" s="30" customFormat="1" ht="24" customHeight="1" spans="1:4">
      <c r="A7" s="168" t="s">
        <v>1056</v>
      </c>
      <c r="B7" s="41"/>
      <c r="C7" s="168" t="s">
        <v>1798</v>
      </c>
      <c r="D7" s="41"/>
    </row>
    <row r="8" s="134" customFormat="1" ht="24" customHeight="1" spans="1:4">
      <c r="A8" s="169" t="s">
        <v>1799</v>
      </c>
      <c r="B8" s="41"/>
      <c r="C8" s="170" t="s">
        <v>1799</v>
      </c>
      <c r="D8" s="41"/>
    </row>
    <row r="9" s="30" customFormat="1" ht="24" customHeight="1" spans="1:4">
      <c r="A9" s="169" t="s">
        <v>1800</v>
      </c>
      <c r="B9" s="41"/>
      <c r="C9" s="170" t="s">
        <v>1800</v>
      </c>
      <c r="D9" s="41"/>
    </row>
    <row r="10" s="134" customFormat="1" ht="24" customHeight="1" spans="1:4">
      <c r="A10" s="169" t="s">
        <v>1801</v>
      </c>
      <c r="B10" s="41"/>
      <c r="C10" s="170" t="s">
        <v>1801</v>
      </c>
      <c r="D10" s="41"/>
    </row>
    <row r="11" s="30" customFormat="1" ht="24" customHeight="1" spans="1:4">
      <c r="A11" s="170" t="s">
        <v>1802</v>
      </c>
      <c r="B11" s="41"/>
      <c r="C11" s="170" t="s">
        <v>1803</v>
      </c>
      <c r="D11" s="41"/>
    </row>
    <row r="12" s="134" customFormat="1" ht="24" customHeight="1" spans="1:4">
      <c r="A12" s="170" t="s">
        <v>1803</v>
      </c>
      <c r="B12" s="41"/>
      <c r="C12" s="170" t="s">
        <v>1804</v>
      </c>
      <c r="D12" s="41"/>
    </row>
    <row r="13" s="30" customFormat="1" ht="24" customHeight="1" spans="1:4">
      <c r="A13" s="170" t="s">
        <v>1804</v>
      </c>
      <c r="B13" s="41"/>
      <c r="C13" s="168" t="s">
        <v>1805</v>
      </c>
      <c r="D13" s="41"/>
    </row>
    <row r="14" s="134" customFormat="1" ht="24" customHeight="1" spans="1:4">
      <c r="A14" s="170" t="s">
        <v>1806</v>
      </c>
      <c r="B14" s="41"/>
      <c r="C14" s="169" t="s">
        <v>1799</v>
      </c>
      <c r="D14" s="41"/>
    </row>
    <row r="15" s="30" customFormat="1" ht="24" customHeight="1" spans="1:4">
      <c r="A15" s="168" t="s">
        <v>1807</v>
      </c>
      <c r="B15" s="41"/>
      <c r="C15" s="169" t="s">
        <v>1800</v>
      </c>
      <c r="D15" s="41"/>
    </row>
    <row r="16" s="134" customFormat="1" ht="24" customHeight="1" spans="1:4">
      <c r="A16" s="170" t="s">
        <v>1799</v>
      </c>
      <c r="B16" s="41"/>
      <c r="C16" s="169" t="s">
        <v>1801</v>
      </c>
      <c r="D16" s="41"/>
    </row>
    <row r="17" s="30" customFormat="1" ht="24" customHeight="1" spans="1:4">
      <c r="A17" s="170" t="s">
        <v>1800</v>
      </c>
      <c r="B17" s="41"/>
      <c r="C17" s="170" t="s">
        <v>1802</v>
      </c>
      <c r="D17" s="41"/>
    </row>
    <row r="18" s="134" customFormat="1" ht="24" customHeight="1" spans="1:4">
      <c r="A18" s="170" t="s">
        <v>1801</v>
      </c>
      <c r="B18" s="41"/>
      <c r="C18" s="170" t="s">
        <v>1803</v>
      </c>
      <c r="D18" s="41"/>
    </row>
    <row r="19" s="30" customFormat="1" ht="24" customHeight="1" spans="1:4">
      <c r="A19" s="170" t="s">
        <v>1803</v>
      </c>
      <c r="B19" s="41"/>
      <c r="C19" s="170" t="s">
        <v>1804</v>
      </c>
      <c r="D19" s="41"/>
    </row>
    <row r="20" s="30" customFormat="1" ht="24" customHeight="1" spans="1:4">
      <c r="A20" s="170" t="s">
        <v>1804</v>
      </c>
      <c r="B20" s="41"/>
      <c r="C20" s="170" t="s">
        <v>1806</v>
      </c>
      <c r="D20" s="41"/>
    </row>
    <row r="21" s="134" customFormat="1" ht="24" customHeight="1" spans="1:4">
      <c r="A21" s="168" t="s">
        <v>1808</v>
      </c>
      <c r="B21" s="41"/>
      <c r="C21" s="168" t="s">
        <v>1809</v>
      </c>
      <c r="D21" s="41"/>
    </row>
    <row r="22" s="134" customFormat="1" ht="24" customHeight="1" spans="1:4">
      <c r="A22" s="169" t="s">
        <v>1799</v>
      </c>
      <c r="B22" s="41"/>
      <c r="C22" s="169" t="s">
        <v>1799</v>
      </c>
      <c r="D22" s="41"/>
    </row>
    <row r="23" s="134" customFormat="1" ht="24" customHeight="1" spans="1:4">
      <c r="A23" s="169" t="s">
        <v>1800</v>
      </c>
      <c r="B23" s="41"/>
      <c r="C23" s="169" t="s">
        <v>1800</v>
      </c>
      <c r="D23" s="41"/>
    </row>
    <row r="24" s="134" customFormat="1" ht="24" customHeight="1" spans="1:4">
      <c r="A24" s="169" t="s">
        <v>1801</v>
      </c>
      <c r="B24" s="41"/>
      <c r="C24" s="169" t="s">
        <v>1801</v>
      </c>
      <c r="D24" s="41"/>
    </row>
    <row r="25" s="134" customFormat="1" ht="24" customHeight="1" spans="1:4">
      <c r="A25" s="170" t="s">
        <v>1802</v>
      </c>
      <c r="B25" s="41"/>
      <c r="C25" s="170" t="s">
        <v>1802</v>
      </c>
      <c r="D25" s="41"/>
    </row>
    <row r="26" s="134" customFormat="1" ht="24" customHeight="1" spans="1:4">
      <c r="A26" s="170" t="s">
        <v>1803</v>
      </c>
      <c r="B26" s="41"/>
      <c r="C26" s="170" t="s">
        <v>1803</v>
      </c>
      <c r="D26" s="41"/>
    </row>
    <row r="27" s="134" customFormat="1" ht="24" customHeight="1" spans="1:4">
      <c r="A27" s="170" t="s">
        <v>1804</v>
      </c>
      <c r="B27" s="41"/>
      <c r="C27" s="170" t="s">
        <v>1804</v>
      </c>
      <c r="D27" s="41"/>
    </row>
    <row r="28" s="134" customFormat="1" ht="24" customHeight="1" spans="1:4">
      <c r="A28" s="170" t="s">
        <v>1806</v>
      </c>
      <c r="B28" s="41"/>
      <c r="C28" s="170" t="s">
        <v>1806</v>
      </c>
      <c r="D28" s="41"/>
    </row>
    <row r="29" s="134" customFormat="1" ht="24" customHeight="1" spans="1:4">
      <c r="A29" s="171" t="s">
        <v>1810</v>
      </c>
      <c r="B29" s="41"/>
      <c r="C29" s="168"/>
      <c r="D29" s="41"/>
    </row>
    <row r="30" s="134" customFormat="1" ht="24" customHeight="1" spans="1:4">
      <c r="A30" s="169" t="s">
        <v>1799</v>
      </c>
      <c r="B30" s="41"/>
      <c r="C30" s="169"/>
      <c r="D30" s="41"/>
    </row>
    <row r="31" s="134" customFormat="1" ht="24" customHeight="1" spans="1:4">
      <c r="A31" s="169" t="s">
        <v>1800</v>
      </c>
      <c r="B31" s="41"/>
      <c r="C31" s="169"/>
      <c r="D31" s="41"/>
    </row>
    <row r="32" s="134" customFormat="1" ht="24" customHeight="1" spans="1:4">
      <c r="A32" s="169" t="s">
        <v>1801</v>
      </c>
      <c r="B32" s="41"/>
      <c r="C32" s="169"/>
      <c r="D32" s="41"/>
    </row>
    <row r="33" s="134" customFormat="1" ht="24" customHeight="1" spans="1:4">
      <c r="A33" s="170" t="s">
        <v>1802</v>
      </c>
      <c r="B33" s="41"/>
      <c r="C33" s="169"/>
      <c r="D33" s="41"/>
    </row>
    <row r="34" s="134" customFormat="1" ht="24" customHeight="1" spans="1:4">
      <c r="A34" s="170" t="s">
        <v>1803</v>
      </c>
      <c r="B34" s="41"/>
      <c r="C34" s="169"/>
      <c r="D34" s="41"/>
    </row>
    <row r="35" s="134" customFormat="1" ht="24" customHeight="1" spans="1:4">
      <c r="A35" s="170" t="s">
        <v>1804</v>
      </c>
      <c r="B35" s="41"/>
      <c r="C35" s="169"/>
      <c r="D35" s="41"/>
    </row>
    <row r="36" s="134" customFormat="1" ht="24" customHeight="1" spans="1:4">
      <c r="A36" s="170" t="s">
        <v>1806</v>
      </c>
      <c r="B36" s="41"/>
      <c r="C36" s="169"/>
      <c r="D36" s="41"/>
    </row>
    <row r="37" s="134" customFormat="1" ht="24" customHeight="1" spans="1:4">
      <c r="A37" s="169"/>
      <c r="B37" s="41"/>
      <c r="C37" s="169"/>
      <c r="D37" s="41"/>
    </row>
    <row r="38" s="30" customFormat="1" ht="24" customHeight="1" spans="1:4">
      <c r="A38" s="136" t="s">
        <v>1084</v>
      </c>
      <c r="B38" s="167"/>
      <c r="C38" s="172" t="s">
        <v>1085</v>
      </c>
      <c r="D38" s="167"/>
    </row>
    <row r="39" s="30" customFormat="1" ht="24" customHeight="1" spans="1:4">
      <c r="A39" s="41"/>
      <c r="B39" s="41"/>
      <c r="C39" s="167" t="s">
        <v>1594</v>
      </c>
      <c r="D39" s="167"/>
    </row>
    <row r="40" s="30" customFormat="1" ht="24" customHeight="1" spans="1:4">
      <c r="A40" s="41"/>
      <c r="B40" s="41"/>
      <c r="C40" s="168" t="s">
        <v>1799</v>
      </c>
      <c r="D40" s="41"/>
    </row>
    <row r="41" s="30" customFormat="1" ht="24" customHeight="1" spans="1:4">
      <c r="A41" s="41"/>
      <c r="B41" s="41"/>
      <c r="C41" s="168" t="s">
        <v>1800</v>
      </c>
      <c r="D41" s="41"/>
    </row>
    <row r="42" s="30" customFormat="1" ht="24" customHeight="1" spans="1:4">
      <c r="A42" s="41"/>
      <c r="B42" s="41"/>
      <c r="C42" s="168" t="s">
        <v>1801</v>
      </c>
      <c r="D42" s="41"/>
    </row>
    <row r="43" s="30" customFormat="1" ht="24" customHeight="1" spans="1:4">
      <c r="A43" s="41"/>
      <c r="B43" s="41"/>
      <c r="C43" s="168" t="s">
        <v>1802</v>
      </c>
      <c r="D43" s="41"/>
    </row>
    <row r="44" s="30" customFormat="1" ht="24" customHeight="1" spans="1:4">
      <c r="A44" s="41"/>
      <c r="B44" s="41"/>
      <c r="C44" s="168" t="s">
        <v>1803</v>
      </c>
      <c r="D44" s="41"/>
    </row>
    <row r="45" s="30" customFormat="1" ht="24" customHeight="1" spans="1:4">
      <c r="A45" s="41"/>
      <c r="B45" s="41"/>
      <c r="C45" s="168" t="s">
        <v>1804</v>
      </c>
      <c r="D45" s="41"/>
    </row>
    <row r="46" s="30" customFormat="1" ht="24" customHeight="1" spans="1:4">
      <c r="A46" s="41"/>
      <c r="B46" s="41"/>
      <c r="C46" s="168" t="s">
        <v>1806</v>
      </c>
      <c r="D46" s="41"/>
    </row>
    <row r="47" s="160" customFormat="1" ht="50" customHeight="1" spans="1:256">
      <c r="A47" s="173" t="s">
        <v>1818</v>
      </c>
      <c r="B47" s="173"/>
      <c r="C47" s="173"/>
      <c r="D47" s="173"/>
      <c r="HS47" s="174"/>
      <c r="HT47" s="174"/>
      <c r="HU47" s="174"/>
      <c r="HV47" s="174"/>
      <c r="HW47" s="174"/>
      <c r="HX47" s="174"/>
      <c r="HY47" s="174"/>
      <c r="HZ47" s="174"/>
      <c r="IA47" s="174"/>
      <c r="IB47" s="174"/>
      <c r="IC47" s="174"/>
      <c r="ID47" s="174"/>
      <c r="IE47" s="174"/>
      <c r="IF47" s="174"/>
      <c r="IG47" s="174"/>
      <c r="IH47" s="174"/>
      <c r="II47" s="174"/>
      <c r="IJ47" s="174"/>
      <c r="IK47" s="174"/>
      <c r="IL47" s="174"/>
      <c r="IM47" s="174"/>
      <c r="IN47" s="174"/>
      <c r="IO47" s="174"/>
      <c r="IP47" s="174"/>
      <c r="IQ47" s="174"/>
      <c r="IR47" s="174"/>
      <c r="IS47" s="174"/>
      <c r="IT47" s="174"/>
      <c r="IU47" s="174"/>
      <c r="IV47" s="174"/>
    </row>
    <row r="48" s="30" customFormat="1" ht="24" customHeight="1" spans="1:1">
      <c r="A48" s="30" t="s">
        <v>1754</v>
      </c>
    </row>
    <row r="49" s="30" customFormat="1" ht="24" customHeight="1"/>
    <row r="50" s="30" customFormat="1" ht="24" customHeight="1"/>
    <row r="51" s="30" customFormat="1" ht="24" customHeight="1"/>
    <row r="52" s="30" customFormat="1" ht="24" customHeight="1"/>
    <row r="53" s="30" customFormat="1" ht="24" customHeight="1"/>
    <row r="54" s="30" customFormat="1" ht="24" customHeight="1"/>
    <row r="55" s="30" customFormat="1" ht="24" customHeight="1"/>
    <row r="56" s="30" customFormat="1" ht="24" customHeight="1"/>
    <row r="57" s="30" customFormat="1" ht="24" customHeight="1"/>
    <row r="58" s="30" customFormat="1" ht="24" customHeight="1"/>
    <row r="59" s="30" customFormat="1" ht="24" customHeight="1"/>
    <row r="60" s="30" customFormat="1" ht="24" customHeight="1"/>
    <row r="61" s="30" customFormat="1" ht="24" customHeight="1"/>
    <row r="62" s="30" customFormat="1" ht="24" customHeight="1"/>
    <row r="63" s="30" customFormat="1" ht="24" customHeight="1"/>
    <row r="64" s="30" customFormat="1" ht="24" customHeight="1"/>
    <row r="65" s="30" customFormat="1" ht="24" customHeight="1"/>
    <row r="66" s="30" customFormat="1" ht="24" customHeight="1"/>
    <row r="67" s="30" customFormat="1" ht="24" customHeight="1"/>
    <row r="68" s="30" customFormat="1" ht="24" customHeight="1"/>
    <row r="69" s="30" customFormat="1" ht="24" customHeight="1"/>
    <row r="70" s="30" customFormat="1" ht="24" customHeight="1"/>
    <row r="71" s="30" customFormat="1" ht="24" customHeight="1"/>
    <row r="72" s="30" customFormat="1" ht="24" customHeight="1"/>
    <row r="73" s="30" customFormat="1" ht="24" customHeight="1"/>
    <row r="74" s="30" customFormat="1" ht="24" customHeight="1"/>
    <row r="75" s="30" customFormat="1" ht="24" customHeight="1"/>
    <row r="76" s="30" customFormat="1" ht="24" customHeight="1"/>
    <row r="77" s="30" customFormat="1" ht="24" customHeight="1"/>
    <row r="78" s="30" customFormat="1" ht="24" customHeight="1"/>
    <row r="79" s="30" customFormat="1" ht="24" customHeight="1"/>
    <row r="80" s="30" customFormat="1" ht="24" customHeight="1"/>
    <row r="81" s="30" customFormat="1" ht="24" customHeight="1"/>
    <row r="82" s="30" customFormat="1" ht="24" customHeight="1"/>
    <row r="83" s="30" customFormat="1" ht="24" customHeight="1"/>
    <row r="84" s="30" customFormat="1" ht="24" customHeight="1"/>
    <row r="85" s="30" customFormat="1" ht="24" customHeight="1"/>
    <row r="86" s="30" customFormat="1" ht="24" customHeight="1"/>
    <row r="87" s="30" customFormat="1" ht="24" customHeight="1"/>
    <row r="88" s="30" customFormat="1" ht="24" customHeight="1"/>
    <row r="89" s="30" customFormat="1" ht="24" customHeight="1"/>
    <row r="90" s="30" customFormat="1" ht="24" customHeight="1"/>
    <row r="91" s="30" customFormat="1" ht="24" customHeight="1"/>
    <row r="92" s="30" customFormat="1" ht="24" customHeight="1"/>
    <row r="93" s="30" customFormat="1" ht="24" customHeight="1"/>
    <row r="94" s="30" customFormat="1" ht="24" customHeight="1"/>
    <row r="95" s="30" customFormat="1" ht="24" customHeight="1"/>
  </sheetData>
  <mergeCells count="2">
    <mergeCell ref="A2:D2"/>
    <mergeCell ref="A47:D47"/>
  </mergeCells>
  <pageMargins left="0.75" right="0.75" top="1" bottom="1" header="0.5" footer="0.5"/>
  <pageSetup paperSize="9" scale="91"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9"/>
  <sheetViews>
    <sheetView view="pageBreakPreview" zoomScaleNormal="100" zoomScaleSheetLayoutView="100" topLeftCell="B1" workbookViewId="0">
      <pane ySplit="6" topLeftCell="A7" activePane="bottomLeft" state="frozen"/>
      <selection/>
      <selection pane="bottomLeft" activeCell="F8" sqref="F8:G8"/>
    </sheetView>
  </sheetViews>
  <sheetFormatPr defaultColWidth="9" defaultRowHeight="13.5" outlineLevelCol="6"/>
  <cols>
    <col min="1" max="1" width="26.25" style="27" customWidth="1"/>
    <col min="2" max="2" width="13.25" style="27" customWidth="1"/>
    <col min="3" max="4" width="11.875" style="27" customWidth="1"/>
    <col min="5" max="5" width="13.25" style="27" customWidth="1"/>
    <col min="6" max="7" width="11.875" style="27" customWidth="1"/>
    <col min="8" max="16384" width="9" style="27"/>
  </cols>
  <sheetData>
    <row r="1" s="86" customFormat="1" ht="24" customHeight="1" spans="1:1">
      <c r="A1" s="149" t="s">
        <v>1819</v>
      </c>
    </row>
    <row r="2" s="87" customFormat="1" ht="42" customHeight="1" spans="1:7">
      <c r="A2" s="140" t="s">
        <v>1820</v>
      </c>
      <c r="B2" s="140"/>
      <c r="C2" s="140"/>
      <c r="D2" s="140"/>
      <c r="E2" s="140"/>
      <c r="F2" s="140"/>
      <c r="G2" s="140"/>
    </row>
    <row r="3" s="88" customFormat="1" ht="27" customHeight="1" spans="1:7">
      <c r="A3" s="45"/>
      <c r="B3" s="45"/>
      <c r="G3" s="45" t="s">
        <v>2</v>
      </c>
    </row>
    <row r="4" ht="26" customHeight="1" spans="1:7">
      <c r="A4" s="37" t="s">
        <v>1821</v>
      </c>
      <c r="B4" s="37" t="s">
        <v>1822</v>
      </c>
      <c r="C4" s="37"/>
      <c r="D4" s="37"/>
      <c r="E4" s="37" t="s">
        <v>1823</v>
      </c>
      <c r="F4" s="37"/>
      <c r="G4" s="37"/>
    </row>
    <row r="5" ht="24" customHeight="1" spans="1:7">
      <c r="A5" s="37"/>
      <c r="B5" s="37" t="s">
        <v>34</v>
      </c>
      <c r="C5" s="37" t="s">
        <v>1824</v>
      </c>
      <c r="D5" s="37" t="s">
        <v>1825</v>
      </c>
      <c r="E5" s="37" t="s">
        <v>34</v>
      </c>
      <c r="F5" s="37" t="s">
        <v>1824</v>
      </c>
      <c r="G5" s="37" t="s">
        <v>1825</v>
      </c>
    </row>
    <row r="6" ht="24" customHeight="1" spans="1:7">
      <c r="A6" s="37" t="s">
        <v>1826</v>
      </c>
      <c r="B6" s="37" t="s">
        <v>1827</v>
      </c>
      <c r="C6" s="37" t="s">
        <v>1828</v>
      </c>
      <c r="D6" s="37" t="s">
        <v>1829</v>
      </c>
      <c r="E6" s="37" t="s">
        <v>1830</v>
      </c>
      <c r="F6" s="37" t="s">
        <v>1831</v>
      </c>
      <c r="G6" s="37" t="s">
        <v>1832</v>
      </c>
    </row>
    <row r="7" s="89" customFormat="1" ht="24" customHeight="1" spans="1:7">
      <c r="A7" s="46" t="s">
        <v>1833</v>
      </c>
      <c r="B7" s="150">
        <f>C7+D7</f>
        <v>1375906</v>
      </c>
      <c r="C7" s="150">
        <f>C8</f>
        <v>388782</v>
      </c>
      <c r="D7" s="150">
        <f>D8</f>
        <v>987124</v>
      </c>
      <c r="E7" s="151">
        <f>F7+G7</f>
        <v>1333920</v>
      </c>
      <c r="F7" s="152">
        <f>F8</f>
        <v>377455</v>
      </c>
      <c r="G7" s="152">
        <f>G8</f>
        <v>956465</v>
      </c>
    </row>
    <row r="8" s="89" customFormat="1" ht="24" customHeight="1" spans="1:7">
      <c r="A8" s="46" t="s">
        <v>1834</v>
      </c>
      <c r="B8" s="153">
        <v>1375906</v>
      </c>
      <c r="C8" s="152">
        <v>388782</v>
      </c>
      <c r="D8" s="152">
        <v>987124</v>
      </c>
      <c r="E8" s="152">
        <v>1333920</v>
      </c>
      <c r="F8" s="152">
        <v>377455</v>
      </c>
      <c r="G8" s="152">
        <v>956465</v>
      </c>
    </row>
    <row r="9" s="89" customFormat="1" ht="24" customHeight="1" spans="1:7">
      <c r="A9" s="46" t="s">
        <v>1835</v>
      </c>
      <c r="B9" s="154"/>
      <c r="C9" s="155"/>
      <c r="D9" s="155"/>
      <c r="E9" s="155"/>
      <c r="F9" s="155"/>
      <c r="G9" s="155"/>
    </row>
    <row r="10" ht="24" customHeight="1" spans="1:7">
      <c r="A10" s="40" t="s">
        <v>1836</v>
      </c>
      <c r="B10" s="143"/>
      <c r="C10" s="156"/>
      <c r="D10" s="156"/>
      <c r="E10" s="156"/>
      <c r="F10" s="156"/>
      <c r="G10" s="156"/>
    </row>
    <row r="11" ht="24" customHeight="1" spans="1:7">
      <c r="A11" s="40" t="s">
        <v>1837</v>
      </c>
      <c r="B11" s="143"/>
      <c r="C11" s="156"/>
      <c r="D11" s="156"/>
      <c r="E11" s="156"/>
      <c r="F11" s="156"/>
      <c r="G11" s="156"/>
    </row>
    <row r="12" ht="24" customHeight="1" spans="1:7">
      <c r="A12" s="37" t="s">
        <v>1079</v>
      </c>
      <c r="B12" s="143"/>
      <c r="C12" s="156"/>
      <c r="D12" s="156"/>
      <c r="E12" s="156"/>
      <c r="F12" s="156"/>
      <c r="G12" s="156"/>
    </row>
    <row r="13" ht="24" customHeight="1" spans="1:7">
      <c r="A13" s="37" t="s">
        <v>1079</v>
      </c>
      <c r="B13" s="143"/>
      <c r="C13" s="156"/>
      <c r="D13" s="156"/>
      <c r="E13" s="156"/>
      <c r="F13" s="156"/>
      <c r="G13" s="156"/>
    </row>
    <row r="14" ht="24" customHeight="1" spans="1:7">
      <c r="A14" s="37" t="s">
        <v>1079</v>
      </c>
      <c r="B14" s="143"/>
      <c r="C14" s="156"/>
      <c r="D14" s="156"/>
      <c r="E14" s="156"/>
      <c r="F14" s="156"/>
      <c r="G14" s="156"/>
    </row>
    <row r="15" ht="24" customHeight="1" spans="1:7">
      <c r="A15" s="40"/>
      <c r="B15" s="143"/>
      <c r="C15" s="156"/>
      <c r="D15" s="156"/>
      <c r="E15" s="156"/>
      <c r="F15" s="156"/>
      <c r="G15" s="156"/>
    </row>
    <row r="16" ht="24" customHeight="1" spans="1:7">
      <c r="A16" s="37"/>
      <c r="B16" s="157"/>
      <c r="C16" s="158"/>
      <c r="D16" s="158"/>
      <c r="E16" s="158"/>
      <c r="F16" s="158"/>
      <c r="G16" s="158"/>
    </row>
    <row r="17" ht="44" customHeight="1" spans="1:7">
      <c r="A17" s="42" t="s">
        <v>1838</v>
      </c>
      <c r="B17" s="42"/>
      <c r="C17" s="42"/>
      <c r="D17" s="42"/>
      <c r="E17" s="42"/>
      <c r="F17" s="42"/>
      <c r="G17" s="42"/>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orizontalDpi="600"/>
  <headerFooter alignWithMargins="0">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zoomScaleSheetLayoutView="100" workbookViewId="0">
      <selection activeCell="C11" sqref="C11"/>
    </sheetView>
  </sheetViews>
  <sheetFormatPr defaultColWidth="9" defaultRowHeight="13.5" outlineLevelCol="6"/>
  <cols>
    <col min="1" max="1" width="47.375" style="27" customWidth="1"/>
    <col min="2" max="3" width="16.875" style="27" customWidth="1"/>
    <col min="4" max="16384" width="9" style="27"/>
  </cols>
  <sheetData>
    <row r="1" s="86" customFormat="1" ht="24" customHeight="1" spans="1:1">
      <c r="A1" s="90" t="s">
        <v>1839</v>
      </c>
    </row>
    <row r="2" s="87" customFormat="1" ht="42" customHeight="1" spans="1:3">
      <c r="A2" s="140" t="s">
        <v>1840</v>
      </c>
      <c r="B2" s="140"/>
      <c r="C2" s="140"/>
    </row>
    <row r="3" s="88" customFormat="1" ht="27" customHeight="1" spans="1:3">
      <c r="A3" s="45"/>
      <c r="B3" s="45"/>
      <c r="C3" s="45" t="s">
        <v>2</v>
      </c>
    </row>
    <row r="4" ht="36" customHeight="1" spans="1:3">
      <c r="A4" s="37" t="s">
        <v>1841</v>
      </c>
      <c r="B4" s="37" t="s">
        <v>4</v>
      </c>
      <c r="C4" s="37" t="s">
        <v>1707</v>
      </c>
    </row>
    <row r="5" ht="24" customHeight="1" spans="1:3">
      <c r="A5" s="46" t="s">
        <v>1842</v>
      </c>
      <c r="B5" s="146"/>
      <c r="C5" s="144">
        <v>329749</v>
      </c>
    </row>
    <row r="6" ht="24" customHeight="1" spans="1:3">
      <c r="A6" s="46" t="s">
        <v>1843</v>
      </c>
      <c r="B6" s="145">
        <v>388782</v>
      </c>
      <c r="C6" s="143">
        <v>388782</v>
      </c>
    </row>
    <row r="7" ht="24" customHeight="1" spans="1:3">
      <c r="A7" s="46" t="s">
        <v>1844</v>
      </c>
      <c r="B7" s="143">
        <v>85718</v>
      </c>
      <c r="C7" s="143">
        <v>85718</v>
      </c>
    </row>
    <row r="8" ht="24" customHeight="1" spans="1:3">
      <c r="A8" s="40" t="s">
        <v>1845</v>
      </c>
      <c r="B8" s="143"/>
      <c r="C8" s="143">
        <v>0</v>
      </c>
    </row>
    <row r="9" ht="24" customHeight="1" spans="1:3">
      <c r="A9" s="40" t="s">
        <v>1846</v>
      </c>
      <c r="B9" s="143">
        <v>85718</v>
      </c>
      <c r="C9" s="143">
        <v>85718</v>
      </c>
    </row>
    <row r="10" ht="24" customHeight="1" spans="1:3">
      <c r="A10" s="46" t="s">
        <v>1847</v>
      </c>
      <c r="B10" s="143">
        <v>27660</v>
      </c>
      <c r="C10" s="143">
        <v>27660</v>
      </c>
    </row>
    <row r="11" ht="24" customHeight="1" spans="1:3">
      <c r="A11" s="46" t="s">
        <v>1848</v>
      </c>
      <c r="B11" s="143"/>
      <c r="C11" s="143">
        <v>377455</v>
      </c>
    </row>
    <row r="12" s="27" customFormat="1" ht="24" customHeight="1" spans="1:3">
      <c r="A12" s="46" t="s">
        <v>1849</v>
      </c>
      <c r="B12" s="143"/>
      <c r="C12" s="146">
        <v>5.96</v>
      </c>
    </row>
    <row r="13" ht="24" customHeight="1" spans="1:3">
      <c r="A13" s="46" t="s">
        <v>1850</v>
      </c>
      <c r="B13" s="48"/>
      <c r="C13" s="148"/>
    </row>
    <row r="14" ht="24" customHeight="1" spans="1:3">
      <c r="A14" s="46" t="s">
        <v>1851</v>
      </c>
      <c r="B14" s="48"/>
      <c r="C14" s="148"/>
    </row>
    <row r="15" s="27" customFormat="1" ht="55" customHeight="1" spans="1:7">
      <c r="A15" s="42" t="s">
        <v>1852</v>
      </c>
      <c r="B15" s="42"/>
      <c r="C15" s="42"/>
      <c r="D15" s="139"/>
      <c r="E15" s="139"/>
      <c r="F15" s="139"/>
      <c r="G15" s="139"/>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view="pageBreakPreview" zoomScaleNormal="100" zoomScaleSheetLayoutView="100" workbookViewId="0">
      <selection activeCell="C10" sqref="C10"/>
    </sheetView>
  </sheetViews>
  <sheetFormatPr defaultColWidth="9" defaultRowHeight="13.5" outlineLevelCol="6"/>
  <cols>
    <col min="1" max="1" width="48.5" style="27" customWidth="1"/>
    <col min="2" max="3" width="16" style="27" customWidth="1"/>
    <col min="4" max="16384" width="9" style="27"/>
  </cols>
  <sheetData>
    <row r="1" s="86" customFormat="1" ht="24" customHeight="1" spans="1:1">
      <c r="A1" s="90" t="s">
        <v>1853</v>
      </c>
    </row>
    <row r="2" s="87" customFormat="1" ht="42" customHeight="1" spans="1:3">
      <c r="A2" s="140" t="s">
        <v>1854</v>
      </c>
      <c r="B2" s="140"/>
      <c r="C2" s="140"/>
    </row>
    <row r="3" s="88" customFormat="1" ht="27" customHeight="1" spans="1:3">
      <c r="A3" s="45"/>
      <c r="B3" s="45"/>
      <c r="C3" s="45" t="s">
        <v>2</v>
      </c>
    </row>
    <row r="4" ht="36" customHeight="1" spans="1:3">
      <c r="A4" s="37" t="s">
        <v>1841</v>
      </c>
      <c r="B4" s="37" t="s">
        <v>4</v>
      </c>
      <c r="C4" s="37" t="s">
        <v>1707</v>
      </c>
    </row>
    <row r="5" ht="24" customHeight="1" spans="1:3">
      <c r="A5" s="40" t="s">
        <v>1855</v>
      </c>
      <c r="B5" s="143"/>
      <c r="C5" s="144">
        <v>749369</v>
      </c>
    </row>
    <row r="6" ht="24" customHeight="1" spans="1:6">
      <c r="A6" s="40" t="s">
        <v>1856</v>
      </c>
      <c r="B6" s="145"/>
      <c r="C6" s="146">
        <v>987124</v>
      </c>
      <c r="F6" s="147"/>
    </row>
    <row r="7" ht="24" customHeight="1" spans="1:3">
      <c r="A7" s="40" t="s">
        <v>1857</v>
      </c>
      <c r="B7" s="143"/>
      <c r="C7" s="146">
        <v>211746</v>
      </c>
    </row>
    <row r="8" ht="24" customHeight="1" spans="1:3">
      <c r="A8" s="40" t="s">
        <v>1858</v>
      </c>
      <c r="B8" s="143"/>
      <c r="C8" s="143">
        <v>4650</v>
      </c>
    </row>
    <row r="9" ht="24" customHeight="1" spans="1:3">
      <c r="A9" s="40" t="s">
        <v>1859</v>
      </c>
      <c r="B9" s="143"/>
      <c r="C9" s="144">
        <v>956465</v>
      </c>
    </row>
    <row r="10" s="27" customFormat="1" ht="24" customHeight="1" spans="1:3">
      <c r="A10" s="40" t="s">
        <v>1860</v>
      </c>
      <c r="B10" s="143"/>
      <c r="C10" s="143">
        <v>13.86</v>
      </c>
    </row>
    <row r="11" ht="24" customHeight="1" spans="1:3">
      <c r="A11" s="40" t="s">
        <v>1861</v>
      </c>
      <c r="B11" s="47"/>
      <c r="C11" s="143"/>
    </row>
    <row r="12" ht="24" customHeight="1" spans="1:3">
      <c r="A12" s="40" t="s">
        <v>1862</v>
      </c>
      <c r="B12" s="47"/>
      <c r="C12" s="143"/>
    </row>
    <row r="13" s="27" customFormat="1" ht="68" customHeight="1" spans="1:7">
      <c r="A13" s="42" t="s">
        <v>1863</v>
      </c>
      <c r="B13" s="42"/>
      <c r="C13" s="42"/>
      <c r="D13" s="139"/>
      <c r="E13" s="139"/>
      <c r="F13" s="139"/>
      <c r="G13" s="139"/>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tabSelected="1" view="pageBreakPreview" zoomScaleNormal="100" zoomScaleSheetLayoutView="100" workbookViewId="0">
      <pane ySplit="4" topLeftCell="A14" activePane="bottomLeft" state="frozen"/>
      <selection/>
      <selection pane="bottomLeft" activeCell="C20" sqref="C20"/>
    </sheetView>
  </sheetViews>
  <sheetFormatPr defaultColWidth="9" defaultRowHeight="13.5" outlineLevelCol="4"/>
  <cols>
    <col min="1" max="1" width="33.75" style="27" customWidth="1"/>
    <col min="2" max="2" width="12.25" style="27" customWidth="1"/>
    <col min="3" max="4" width="17.125" style="27" customWidth="1"/>
    <col min="5" max="16384" width="9" style="27"/>
  </cols>
  <sheetData>
    <row r="1" s="86" customFormat="1" ht="24" customHeight="1" spans="1:1">
      <c r="A1" s="90" t="s">
        <v>1864</v>
      </c>
    </row>
    <row r="2" s="87" customFormat="1" ht="42" customHeight="1" spans="1:4">
      <c r="A2" s="140" t="s">
        <v>1865</v>
      </c>
      <c r="B2" s="140"/>
      <c r="C2" s="140"/>
      <c r="D2" s="140"/>
    </row>
    <row r="3" s="88" customFormat="1" ht="27" customHeight="1" spans="4:4">
      <c r="D3" s="45" t="s">
        <v>2</v>
      </c>
    </row>
    <row r="4" ht="21.85" customHeight="1" spans="1:5">
      <c r="A4" s="37" t="s">
        <v>1841</v>
      </c>
      <c r="B4" s="37" t="s">
        <v>1866</v>
      </c>
      <c r="C4" s="37" t="s">
        <v>1867</v>
      </c>
      <c r="D4" s="37" t="s">
        <v>1868</v>
      </c>
      <c r="E4" s="26"/>
    </row>
    <row r="5" s="89" customFormat="1" ht="24" customHeight="1" spans="1:4">
      <c r="A5" s="141" t="s">
        <v>1869</v>
      </c>
      <c r="B5" s="91" t="s">
        <v>1870</v>
      </c>
      <c r="C5" s="92">
        <v>297464</v>
      </c>
      <c r="D5" s="92">
        <v>297464</v>
      </c>
    </row>
    <row r="6" ht="24" customHeight="1" spans="1:4">
      <c r="A6" s="142" t="s">
        <v>1871</v>
      </c>
      <c r="B6" s="37" t="s">
        <v>1828</v>
      </c>
      <c r="C6" s="47">
        <v>85718</v>
      </c>
      <c r="D6" s="47">
        <v>85718</v>
      </c>
    </row>
    <row r="7" ht="24" customHeight="1" spans="1:4">
      <c r="A7" s="142" t="s">
        <v>1872</v>
      </c>
      <c r="B7" s="37" t="s">
        <v>1829</v>
      </c>
      <c r="C7" s="47">
        <v>34211</v>
      </c>
      <c r="D7" s="47">
        <v>34211</v>
      </c>
    </row>
    <row r="8" ht="24" customHeight="1" spans="1:4">
      <c r="A8" s="142" t="s">
        <v>1873</v>
      </c>
      <c r="B8" s="37" t="s">
        <v>1874</v>
      </c>
      <c r="C8" s="47">
        <v>211746</v>
      </c>
      <c r="D8" s="47">
        <v>211746</v>
      </c>
    </row>
    <row r="9" ht="24" customHeight="1" spans="1:4">
      <c r="A9" s="142" t="s">
        <v>1872</v>
      </c>
      <c r="B9" s="37" t="s">
        <v>1831</v>
      </c>
      <c r="C9" s="47">
        <v>4175</v>
      </c>
      <c r="D9" s="47">
        <v>4175</v>
      </c>
    </row>
    <row r="10" s="89" customFormat="1" ht="24" customHeight="1" spans="1:4">
      <c r="A10" s="141" t="s">
        <v>1875</v>
      </c>
      <c r="B10" s="91" t="s">
        <v>1876</v>
      </c>
      <c r="C10" s="92">
        <v>42662</v>
      </c>
      <c r="D10" s="92">
        <v>42662</v>
      </c>
    </row>
    <row r="11" ht="24" customHeight="1" spans="1:4">
      <c r="A11" s="142" t="s">
        <v>1871</v>
      </c>
      <c r="B11" s="37" t="s">
        <v>1877</v>
      </c>
      <c r="C11" s="47">
        <v>38012</v>
      </c>
      <c r="D11" s="47">
        <v>38012</v>
      </c>
    </row>
    <row r="12" ht="24" customHeight="1" spans="1:4">
      <c r="A12" s="142" t="s">
        <v>1873</v>
      </c>
      <c r="B12" s="37" t="s">
        <v>1878</v>
      </c>
      <c r="C12" s="47">
        <v>4650</v>
      </c>
      <c r="D12" s="47">
        <v>4650</v>
      </c>
    </row>
    <row r="13" s="89" customFormat="1" ht="24" customHeight="1" spans="1:4">
      <c r="A13" s="141" t="s">
        <v>1879</v>
      </c>
      <c r="B13" s="91" t="s">
        <v>1880</v>
      </c>
      <c r="C13" s="92">
        <v>34222</v>
      </c>
      <c r="D13" s="92">
        <v>34222</v>
      </c>
    </row>
    <row r="14" ht="24" customHeight="1" spans="1:4">
      <c r="A14" s="142" t="s">
        <v>1871</v>
      </c>
      <c r="B14" s="37" t="s">
        <v>1881</v>
      </c>
      <c r="C14" s="47">
        <v>10454</v>
      </c>
      <c r="D14" s="47">
        <v>10454</v>
      </c>
    </row>
    <row r="15" ht="24" customHeight="1" spans="1:4">
      <c r="A15" s="142" t="s">
        <v>1873</v>
      </c>
      <c r="B15" s="37" t="s">
        <v>1882</v>
      </c>
      <c r="C15" s="47">
        <v>23768</v>
      </c>
      <c r="D15" s="47">
        <v>23768</v>
      </c>
    </row>
    <row r="16" s="89" customFormat="1" ht="24" customHeight="1" spans="1:4">
      <c r="A16" s="141" t="s">
        <v>1883</v>
      </c>
      <c r="B16" s="91" t="s">
        <v>1884</v>
      </c>
      <c r="C16" s="92">
        <v>33460</v>
      </c>
      <c r="D16" s="92">
        <v>33460</v>
      </c>
    </row>
    <row r="17" ht="24" customHeight="1" spans="1:4">
      <c r="A17" s="142" t="s">
        <v>1871</v>
      </c>
      <c r="B17" s="37" t="s">
        <v>1885</v>
      </c>
      <c r="C17" s="47">
        <v>27660</v>
      </c>
      <c r="D17" s="47">
        <v>27660</v>
      </c>
    </row>
    <row r="18" ht="24" customHeight="1" spans="1:4">
      <c r="A18" s="142" t="s">
        <v>1886</v>
      </c>
      <c r="B18" s="37"/>
      <c r="C18" s="47">
        <v>24894</v>
      </c>
      <c r="D18" s="47">
        <v>24894</v>
      </c>
    </row>
    <row r="19" ht="24" customHeight="1" spans="1:4">
      <c r="A19" s="142" t="s">
        <v>1887</v>
      </c>
      <c r="B19" s="37" t="s">
        <v>1888</v>
      </c>
      <c r="C19" s="47">
        <v>2766</v>
      </c>
      <c r="D19" s="47">
        <v>2766</v>
      </c>
    </row>
    <row r="20" ht="24" customHeight="1" spans="1:4">
      <c r="A20" s="142" t="s">
        <v>1873</v>
      </c>
      <c r="B20" s="37" t="s">
        <v>1889</v>
      </c>
      <c r="C20" s="47">
        <v>5800</v>
      </c>
      <c r="D20" s="47">
        <v>5800</v>
      </c>
    </row>
    <row r="21" ht="24" customHeight="1" spans="1:4">
      <c r="A21" s="142" t="s">
        <v>1886</v>
      </c>
      <c r="B21" s="37"/>
      <c r="C21" s="47">
        <v>5220</v>
      </c>
      <c r="D21" s="47">
        <v>5220</v>
      </c>
    </row>
    <row r="22" ht="24" customHeight="1" spans="1:4">
      <c r="A22" s="142" t="s">
        <v>1890</v>
      </c>
      <c r="B22" s="37" t="s">
        <v>1891</v>
      </c>
      <c r="C22" s="47">
        <v>580</v>
      </c>
      <c r="D22" s="47">
        <v>580</v>
      </c>
    </row>
    <row r="23" s="89" customFormat="1" ht="24" customHeight="1" spans="1:4">
      <c r="A23" s="141" t="s">
        <v>1892</v>
      </c>
      <c r="B23" s="91" t="s">
        <v>1893</v>
      </c>
      <c r="C23" s="92">
        <v>37395</v>
      </c>
      <c r="D23" s="92">
        <v>37395</v>
      </c>
    </row>
    <row r="24" ht="24" customHeight="1" spans="1:4">
      <c r="A24" s="142" t="s">
        <v>1871</v>
      </c>
      <c r="B24" s="37" t="s">
        <v>1894</v>
      </c>
      <c r="C24" s="47">
        <v>10539</v>
      </c>
      <c r="D24" s="47">
        <v>10539</v>
      </c>
    </row>
    <row r="25" ht="24" customHeight="1" spans="1:4">
      <c r="A25" s="142" t="s">
        <v>1873</v>
      </c>
      <c r="B25" s="37" t="s">
        <v>1895</v>
      </c>
      <c r="C25" s="47">
        <v>26856</v>
      </c>
      <c r="D25" s="47">
        <v>26856</v>
      </c>
    </row>
    <row r="26" ht="61" customHeight="1" spans="1:4">
      <c r="A26" s="42" t="s">
        <v>1896</v>
      </c>
      <c r="B26" s="42"/>
      <c r="C26" s="42"/>
      <c r="D26" s="42"/>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4"/>
  <sheetViews>
    <sheetView showZeros="0" view="pageBreakPreview" zoomScaleNormal="100" zoomScaleSheetLayoutView="100" workbookViewId="0">
      <selection activeCell="B11" sqref="B11"/>
    </sheetView>
  </sheetViews>
  <sheetFormatPr defaultColWidth="9" defaultRowHeight="13.5"/>
  <cols>
    <col min="1" max="1" width="49.875" style="30" customWidth="1"/>
    <col min="2" max="2" width="33.25" style="30" customWidth="1"/>
    <col min="3" max="16384" width="9" style="30"/>
  </cols>
  <sheetData>
    <row r="1" s="131" customFormat="1" ht="24" customHeight="1" spans="1:1">
      <c r="A1" s="131" t="s">
        <v>1897</v>
      </c>
    </row>
    <row r="2" s="132" customFormat="1" ht="42" customHeight="1" spans="1:1">
      <c r="A2" s="132" t="s">
        <v>1898</v>
      </c>
    </row>
    <row r="3" s="133" customFormat="1" ht="27" customHeight="1" spans="2:2">
      <c r="B3" s="133" t="s">
        <v>2</v>
      </c>
    </row>
    <row r="4" ht="30" customHeight="1" spans="1:2">
      <c r="A4" s="65" t="s">
        <v>1899</v>
      </c>
      <c r="B4" s="65" t="s">
        <v>1868</v>
      </c>
    </row>
    <row r="5" s="134" customFormat="1" ht="30" customHeight="1" spans="1:2">
      <c r="A5" s="135" t="s">
        <v>1900</v>
      </c>
      <c r="B5" s="136">
        <v>203000</v>
      </c>
    </row>
    <row r="6" s="134" customFormat="1" ht="30" customHeight="1" spans="1:2">
      <c r="A6" s="135" t="s">
        <v>1901</v>
      </c>
      <c r="B6" s="136">
        <v>203000</v>
      </c>
    </row>
    <row r="7" s="134" customFormat="1" ht="30" customHeight="1" spans="1:2">
      <c r="A7" s="135" t="s">
        <v>1902</v>
      </c>
      <c r="B7" s="136">
        <v>61975</v>
      </c>
    </row>
    <row r="8" ht="30" customHeight="1" spans="1:2">
      <c r="A8" s="137" t="s">
        <v>1903</v>
      </c>
      <c r="B8" s="38">
        <v>37982</v>
      </c>
    </row>
    <row r="9" ht="30" customHeight="1" spans="1:2">
      <c r="A9" s="137" t="s">
        <v>1904</v>
      </c>
      <c r="B9" s="38">
        <v>29107</v>
      </c>
    </row>
    <row r="10" s="134" customFormat="1" ht="30" customHeight="1" spans="1:2">
      <c r="A10" s="135" t="s">
        <v>1905</v>
      </c>
      <c r="B10" s="136"/>
    </row>
    <row r="11" s="134" customFormat="1" ht="30" customHeight="1" spans="1:2">
      <c r="A11" s="135" t="s">
        <v>1906</v>
      </c>
      <c r="B11" s="136">
        <v>15.21</v>
      </c>
    </row>
    <row r="12" s="134" customFormat="1" ht="30" customHeight="1" spans="1:2">
      <c r="A12" s="135" t="s">
        <v>1907</v>
      </c>
      <c r="B12" s="138">
        <v>0.0303</v>
      </c>
    </row>
    <row r="13" s="27" customFormat="1" ht="81" customHeight="1" spans="1:9">
      <c r="A13" s="42" t="s">
        <v>1908</v>
      </c>
      <c r="B13" s="42"/>
      <c r="C13" s="139"/>
      <c r="D13" s="139"/>
      <c r="E13" s="139"/>
      <c r="F13" s="139"/>
      <c r="G13" s="139"/>
      <c r="H13" s="139"/>
      <c r="I13" s="139"/>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2">
    <mergeCell ref="A2:B2"/>
    <mergeCell ref="A13:B13"/>
  </mergeCells>
  <printOptions horizontalCentered="1"/>
  <pageMargins left="0.590277777777778" right="0.590277777777778" top="0.786805555555556" bottom="0.786805555555556" header="0.5" footer="0.5"/>
  <pageSetup paperSize="9" orientation="portrait" horizontalDpi="600"/>
  <headerFooter alignWithMargins="0">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5"/>
  <sheetViews>
    <sheetView view="pageBreakPreview" zoomScaleNormal="100" zoomScaleSheetLayoutView="100" workbookViewId="0">
      <pane ySplit="6" topLeftCell="A19" activePane="bottomLeft" state="frozen"/>
      <selection/>
      <selection pane="bottomLeft" activeCell="C28" sqref="C28"/>
    </sheetView>
  </sheetViews>
  <sheetFormatPr defaultColWidth="8.875" defaultRowHeight="13.5"/>
  <cols>
    <col min="1" max="1" width="8.875" style="96" customWidth="1"/>
    <col min="2" max="2" width="10.5" style="96" customWidth="1"/>
    <col min="3" max="3" width="15.625" style="67" customWidth="1"/>
    <col min="4" max="7" width="9" style="98" customWidth="1"/>
    <col min="8" max="8" width="15.625" style="99" customWidth="1"/>
    <col min="9" max="9" width="15.625" style="96" customWidth="1"/>
    <col min="10" max="16384" width="8.875" style="96"/>
  </cols>
  <sheetData>
    <row r="1" s="49" customFormat="1" ht="24" customHeight="1" spans="1:8">
      <c r="A1" s="54" t="s">
        <v>1909</v>
      </c>
      <c r="D1" s="55"/>
      <c r="E1" s="55"/>
      <c r="F1" s="55"/>
      <c r="G1" s="55"/>
      <c r="H1" s="56"/>
    </row>
    <row r="2" s="94" customFormat="1" ht="42" customHeight="1" spans="1:9">
      <c r="A2" s="32" t="s">
        <v>1910</v>
      </c>
      <c r="B2" s="32"/>
      <c r="C2" s="32"/>
      <c r="D2" s="32"/>
      <c r="E2" s="32"/>
      <c r="F2" s="32"/>
      <c r="G2" s="32"/>
      <c r="H2" s="32"/>
      <c r="I2" s="32"/>
    </row>
    <row r="3" s="95" customFormat="1" ht="27" customHeight="1" spans="1:9">
      <c r="A3" s="45"/>
      <c r="B3" s="45"/>
      <c r="C3" s="45"/>
      <c r="D3" s="100"/>
      <c r="E3" s="100"/>
      <c r="F3" s="100"/>
      <c r="I3" s="95" t="s">
        <v>2</v>
      </c>
    </row>
    <row r="4" s="96" customFormat="1" ht="30" customHeight="1" spans="1:9">
      <c r="A4" s="101" t="s">
        <v>1911</v>
      </c>
      <c r="B4" s="102" t="s">
        <v>1912</v>
      </c>
      <c r="C4" s="101" t="s">
        <v>1286</v>
      </c>
      <c r="D4" s="103" t="s">
        <v>1913</v>
      </c>
      <c r="E4" s="104"/>
      <c r="F4" s="105"/>
      <c r="G4" s="106" t="s">
        <v>1914</v>
      </c>
      <c r="H4" s="107"/>
      <c r="I4" s="128" t="s">
        <v>1915</v>
      </c>
    </row>
    <row r="5" s="96" customFormat="1" ht="30" customHeight="1" spans="1:9">
      <c r="A5" s="101"/>
      <c r="B5" s="108"/>
      <c r="C5" s="101"/>
      <c r="D5" s="106" t="s">
        <v>34</v>
      </c>
      <c r="E5" s="106" t="s">
        <v>1916</v>
      </c>
      <c r="F5" s="106" t="s">
        <v>1917</v>
      </c>
      <c r="G5" s="109" t="s">
        <v>1918</v>
      </c>
      <c r="H5" s="110" t="s">
        <v>1919</v>
      </c>
      <c r="I5" s="129"/>
    </row>
    <row r="6" s="96" customFormat="1" ht="30" customHeight="1" spans="1:9">
      <c r="A6" s="101" t="s">
        <v>1920</v>
      </c>
      <c r="B6" s="111" t="s">
        <v>1921</v>
      </c>
      <c r="C6" s="112" t="s">
        <v>1922</v>
      </c>
      <c r="D6" s="113">
        <f t="shared" ref="D6:D29" si="0">E6+F6</f>
        <v>2000</v>
      </c>
      <c r="E6" s="114">
        <v>2000</v>
      </c>
      <c r="F6" s="113"/>
      <c r="G6" s="113">
        <v>2000</v>
      </c>
      <c r="H6" s="110">
        <f t="shared" ref="H6:H29" si="1">G6/D6</f>
        <v>1</v>
      </c>
      <c r="I6" s="129"/>
    </row>
    <row r="7" s="96" customFormat="1" ht="30" customHeight="1" spans="1:9">
      <c r="A7" s="101" t="s">
        <v>1920</v>
      </c>
      <c r="B7" s="111" t="s">
        <v>1923</v>
      </c>
      <c r="C7" s="112" t="s">
        <v>1924</v>
      </c>
      <c r="D7" s="113">
        <f t="shared" si="0"/>
        <v>4000</v>
      </c>
      <c r="E7" s="114">
        <v>4000</v>
      </c>
      <c r="F7" s="113"/>
      <c r="G7" s="113">
        <v>4000</v>
      </c>
      <c r="H7" s="110">
        <f t="shared" si="1"/>
        <v>1</v>
      </c>
      <c r="I7" s="129"/>
    </row>
    <row r="8" s="96" customFormat="1" ht="30" customHeight="1" spans="1:9">
      <c r="A8" s="101" t="s">
        <v>1920</v>
      </c>
      <c r="B8" s="111" t="s">
        <v>1921</v>
      </c>
      <c r="C8" s="115" t="s">
        <v>1925</v>
      </c>
      <c r="D8" s="113">
        <f t="shared" si="0"/>
        <v>6900</v>
      </c>
      <c r="E8" s="114">
        <v>6900</v>
      </c>
      <c r="F8" s="113"/>
      <c r="G8" s="113">
        <v>6900</v>
      </c>
      <c r="H8" s="110">
        <f t="shared" si="1"/>
        <v>1</v>
      </c>
      <c r="I8" s="129"/>
    </row>
    <row r="9" s="96" customFormat="1" ht="30" customHeight="1" spans="1:9">
      <c r="A9" s="101" t="s">
        <v>1920</v>
      </c>
      <c r="B9" s="111" t="s">
        <v>1926</v>
      </c>
      <c r="C9" s="116" t="s">
        <v>1927</v>
      </c>
      <c r="D9" s="113">
        <f t="shared" si="0"/>
        <v>2400</v>
      </c>
      <c r="E9" s="114">
        <v>2400</v>
      </c>
      <c r="F9" s="113"/>
      <c r="G9" s="113">
        <v>2400</v>
      </c>
      <c r="H9" s="110">
        <f t="shared" si="1"/>
        <v>1</v>
      </c>
      <c r="I9" s="129"/>
    </row>
    <row r="10" s="96" customFormat="1" ht="30" customHeight="1" spans="1:9">
      <c r="A10" s="101" t="s">
        <v>1920</v>
      </c>
      <c r="B10" s="117" t="s">
        <v>1928</v>
      </c>
      <c r="C10" s="116" t="s">
        <v>1929</v>
      </c>
      <c r="D10" s="113">
        <f t="shared" si="0"/>
        <v>600</v>
      </c>
      <c r="E10" s="106">
        <v>600</v>
      </c>
      <c r="F10" s="113"/>
      <c r="G10" s="113">
        <v>600</v>
      </c>
      <c r="H10" s="110">
        <f t="shared" si="1"/>
        <v>1</v>
      </c>
      <c r="I10" s="129"/>
    </row>
    <row r="11" s="96" customFormat="1" ht="30" customHeight="1" spans="1:9">
      <c r="A11" s="101" t="s">
        <v>1920</v>
      </c>
      <c r="B11" s="111" t="s">
        <v>1928</v>
      </c>
      <c r="C11" s="118" t="s">
        <v>1930</v>
      </c>
      <c r="D11" s="113">
        <f t="shared" si="0"/>
        <v>6900</v>
      </c>
      <c r="E11" s="106">
        <v>6900</v>
      </c>
      <c r="F11" s="113"/>
      <c r="G11" s="113">
        <v>6900</v>
      </c>
      <c r="H11" s="110">
        <f t="shared" si="1"/>
        <v>1</v>
      </c>
      <c r="I11" s="129"/>
    </row>
    <row r="12" s="96" customFormat="1" ht="30" customHeight="1" spans="1:9">
      <c r="A12" s="101" t="s">
        <v>1920</v>
      </c>
      <c r="B12" s="119" t="s">
        <v>1931</v>
      </c>
      <c r="C12" s="120" t="s">
        <v>1932</v>
      </c>
      <c r="D12" s="113">
        <f t="shared" si="0"/>
        <v>900</v>
      </c>
      <c r="E12" s="106">
        <v>900</v>
      </c>
      <c r="F12" s="121"/>
      <c r="G12" s="38">
        <v>900</v>
      </c>
      <c r="H12" s="110">
        <f t="shared" si="1"/>
        <v>1</v>
      </c>
      <c r="I12" s="129"/>
    </row>
    <row r="13" s="96" customFormat="1" ht="30" customHeight="1" spans="1:9">
      <c r="A13" s="101" t="s">
        <v>1920</v>
      </c>
      <c r="B13" s="119" t="s">
        <v>1926</v>
      </c>
      <c r="C13" s="120" t="s">
        <v>1933</v>
      </c>
      <c r="D13" s="113">
        <f t="shared" si="0"/>
        <v>5780</v>
      </c>
      <c r="E13" s="106">
        <v>5780</v>
      </c>
      <c r="F13" s="121"/>
      <c r="G13" s="38">
        <v>5780</v>
      </c>
      <c r="H13" s="110">
        <f t="shared" si="1"/>
        <v>1</v>
      </c>
      <c r="I13" s="129"/>
    </row>
    <row r="14" s="96" customFormat="1" ht="30" customHeight="1" spans="1:9">
      <c r="A14" s="101" t="s">
        <v>1920</v>
      </c>
      <c r="B14" s="119" t="s">
        <v>1926</v>
      </c>
      <c r="C14" s="120" t="s">
        <v>1927</v>
      </c>
      <c r="D14" s="113">
        <f t="shared" si="0"/>
        <v>3400</v>
      </c>
      <c r="E14" s="106">
        <v>3400</v>
      </c>
      <c r="F14" s="113"/>
      <c r="G14" s="113">
        <v>3400</v>
      </c>
      <c r="H14" s="110">
        <f t="shared" si="1"/>
        <v>1</v>
      </c>
      <c r="I14" s="129"/>
    </row>
    <row r="15" s="96" customFormat="1" ht="30" customHeight="1" spans="1:9">
      <c r="A15" s="101" t="s">
        <v>1920</v>
      </c>
      <c r="B15" s="122" t="s">
        <v>1934</v>
      </c>
      <c r="C15" s="122" t="s">
        <v>1935</v>
      </c>
      <c r="D15" s="113">
        <f t="shared" si="0"/>
        <v>4000</v>
      </c>
      <c r="E15" s="106">
        <v>4000</v>
      </c>
      <c r="F15" s="113"/>
      <c r="G15" s="113">
        <v>4000</v>
      </c>
      <c r="H15" s="110">
        <f t="shared" si="1"/>
        <v>1</v>
      </c>
      <c r="I15" s="129"/>
    </row>
    <row r="16" s="96" customFormat="1" ht="30" customHeight="1" spans="1:9">
      <c r="A16" s="101" t="s">
        <v>1920</v>
      </c>
      <c r="B16" s="119" t="s">
        <v>1936</v>
      </c>
      <c r="C16" s="123" t="s">
        <v>1937</v>
      </c>
      <c r="D16" s="113">
        <f t="shared" si="0"/>
        <v>2540</v>
      </c>
      <c r="E16" s="106">
        <v>2540</v>
      </c>
      <c r="F16" s="124"/>
      <c r="G16" s="125">
        <v>2540</v>
      </c>
      <c r="H16" s="110">
        <f t="shared" si="1"/>
        <v>1</v>
      </c>
      <c r="I16" s="129"/>
    </row>
    <row r="17" s="96" customFormat="1" ht="30" customHeight="1" spans="1:9">
      <c r="A17" s="101" t="s">
        <v>1920</v>
      </c>
      <c r="B17" s="119" t="s">
        <v>1938</v>
      </c>
      <c r="C17" s="119" t="s">
        <v>1939</v>
      </c>
      <c r="D17" s="113">
        <f t="shared" si="0"/>
        <v>6000</v>
      </c>
      <c r="E17" s="106"/>
      <c r="F17" s="124">
        <v>6000</v>
      </c>
      <c r="G17" s="125">
        <v>6000</v>
      </c>
      <c r="H17" s="110">
        <f t="shared" si="1"/>
        <v>1</v>
      </c>
      <c r="I17" s="129"/>
    </row>
    <row r="18" s="96" customFormat="1" ht="30" customHeight="1" spans="1:9">
      <c r="A18" s="101" t="s">
        <v>1920</v>
      </c>
      <c r="B18" s="119" t="s">
        <v>1940</v>
      </c>
      <c r="C18" s="119" t="s">
        <v>1941</v>
      </c>
      <c r="D18" s="113">
        <f t="shared" si="0"/>
        <v>5000</v>
      </c>
      <c r="E18" s="106"/>
      <c r="F18" s="124">
        <v>5000</v>
      </c>
      <c r="G18" s="125">
        <v>5000</v>
      </c>
      <c r="H18" s="110">
        <f t="shared" si="1"/>
        <v>1</v>
      </c>
      <c r="I18" s="129"/>
    </row>
    <row r="19" s="96" customFormat="1" ht="30" customHeight="1" spans="1:9">
      <c r="A19" s="101" t="s">
        <v>1920</v>
      </c>
      <c r="B19" s="123" t="s">
        <v>1942</v>
      </c>
      <c r="C19" s="120" t="s">
        <v>1943</v>
      </c>
      <c r="D19" s="113">
        <f t="shared" si="0"/>
        <v>8000</v>
      </c>
      <c r="E19" s="121"/>
      <c r="F19" s="114">
        <v>8000</v>
      </c>
      <c r="G19" s="38">
        <v>8000</v>
      </c>
      <c r="H19" s="110">
        <f t="shared" si="1"/>
        <v>1</v>
      </c>
      <c r="I19" s="129"/>
    </row>
    <row r="20" s="96" customFormat="1" ht="30" customHeight="1" spans="1:9">
      <c r="A20" s="101" t="s">
        <v>1920</v>
      </c>
      <c r="B20" s="123" t="s">
        <v>1944</v>
      </c>
      <c r="C20" s="123" t="s">
        <v>1945</v>
      </c>
      <c r="D20" s="113">
        <f t="shared" si="0"/>
        <v>13210</v>
      </c>
      <c r="E20" s="121"/>
      <c r="F20" s="114">
        <v>13210</v>
      </c>
      <c r="G20" s="38">
        <v>13210</v>
      </c>
      <c r="H20" s="110">
        <f t="shared" si="1"/>
        <v>1</v>
      </c>
      <c r="I20" s="129"/>
    </row>
    <row r="21" s="96" customFormat="1" ht="30" customHeight="1" spans="1:9">
      <c r="A21" s="101" t="s">
        <v>1920</v>
      </c>
      <c r="B21" s="123" t="s">
        <v>1946</v>
      </c>
      <c r="C21" s="123" t="s">
        <v>1947</v>
      </c>
      <c r="D21" s="113">
        <f t="shared" si="0"/>
        <v>19400</v>
      </c>
      <c r="E21" s="121"/>
      <c r="F21" s="114">
        <v>19400</v>
      </c>
      <c r="G21" s="38">
        <v>19400</v>
      </c>
      <c r="H21" s="110">
        <f t="shared" si="1"/>
        <v>1</v>
      </c>
      <c r="I21" s="129"/>
    </row>
    <row r="22" s="96" customFormat="1" ht="30" customHeight="1" spans="1:9">
      <c r="A22" s="101" t="s">
        <v>1920</v>
      </c>
      <c r="B22" s="119" t="s">
        <v>1938</v>
      </c>
      <c r="C22" s="123" t="s">
        <v>1948</v>
      </c>
      <c r="D22" s="113">
        <f t="shared" si="0"/>
        <v>4000</v>
      </c>
      <c r="E22" s="121"/>
      <c r="F22" s="114">
        <v>4000</v>
      </c>
      <c r="G22" s="38">
        <v>4000</v>
      </c>
      <c r="H22" s="110">
        <f t="shared" si="1"/>
        <v>1</v>
      </c>
      <c r="I22" s="129"/>
    </row>
    <row r="23" s="96" customFormat="1" ht="30" customHeight="1" spans="1:9">
      <c r="A23" s="101" t="s">
        <v>1920</v>
      </c>
      <c r="B23" s="119" t="s">
        <v>1949</v>
      </c>
      <c r="C23" s="119" t="s">
        <v>1950</v>
      </c>
      <c r="D23" s="113">
        <f t="shared" si="0"/>
        <v>13655</v>
      </c>
      <c r="E23" s="113"/>
      <c r="F23" s="114">
        <v>13655</v>
      </c>
      <c r="G23" s="113">
        <v>13655</v>
      </c>
      <c r="H23" s="110">
        <f t="shared" si="1"/>
        <v>1</v>
      </c>
      <c r="I23" s="129"/>
    </row>
    <row r="24" s="96" customFormat="1" ht="30" customHeight="1" spans="1:9">
      <c r="A24" s="101" t="s">
        <v>1920</v>
      </c>
      <c r="B24" s="119" t="s">
        <v>1940</v>
      </c>
      <c r="C24" s="119" t="s">
        <v>1951</v>
      </c>
      <c r="D24" s="113">
        <f t="shared" si="0"/>
        <v>10000</v>
      </c>
      <c r="E24" s="113"/>
      <c r="F24" s="114">
        <v>10000</v>
      </c>
      <c r="G24" s="113">
        <v>10000</v>
      </c>
      <c r="H24" s="110">
        <f t="shared" si="1"/>
        <v>1</v>
      </c>
      <c r="I24" s="130"/>
    </row>
    <row r="25" s="96" customFormat="1" ht="30" customHeight="1" spans="1:9">
      <c r="A25" s="101" t="s">
        <v>1920</v>
      </c>
      <c r="B25" s="119" t="s">
        <v>1944</v>
      </c>
      <c r="C25" s="119" t="s">
        <v>1952</v>
      </c>
      <c r="D25" s="113">
        <f t="shared" si="0"/>
        <v>11990</v>
      </c>
      <c r="E25" s="113"/>
      <c r="F25" s="114">
        <v>11990</v>
      </c>
      <c r="G25" s="113">
        <v>11990</v>
      </c>
      <c r="H25" s="110">
        <f t="shared" si="1"/>
        <v>1</v>
      </c>
      <c r="I25" s="130"/>
    </row>
    <row r="26" s="96" customFormat="1" ht="30" customHeight="1" spans="1:9">
      <c r="A26" s="101" t="s">
        <v>1920</v>
      </c>
      <c r="B26" s="119" t="s">
        <v>1953</v>
      </c>
      <c r="C26" s="119" t="s">
        <v>1954</v>
      </c>
      <c r="D26" s="113">
        <f t="shared" si="0"/>
        <v>7945</v>
      </c>
      <c r="E26" s="113"/>
      <c r="F26" s="114">
        <v>7945</v>
      </c>
      <c r="G26" s="113">
        <v>7945</v>
      </c>
      <c r="H26" s="110">
        <f t="shared" si="1"/>
        <v>1</v>
      </c>
      <c r="I26" s="130"/>
    </row>
    <row r="27" s="96" customFormat="1" ht="30" customHeight="1" spans="1:9">
      <c r="A27" s="101" t="s">
        <v>1920</v>
      </c>
      <c r="B27" s="126" t="s">
        <v>1955</v>
      </c>
      <c r="C27" s="127" t="s">
        <v>1956</v>
      </c>
      <c r="D27" s="113">
        <f t="shared" si="0"/>
        <v>8500</v>
      </c>
      <c r="E27" s="113"/>
      <c r="F27" s="114">
        <v>8500</v>
      </c>
      <c r="G27" s="113">
        <v>8500</v>
      </c>
      <c r="H27" s="110">
        <f t="shared" si="1"/>
        <v>1</v>
      </c>
      <c r="I27" s="130"/>
    </row>
    <row r="28" s="96" customFormat="1" ht="30" customHeight="1" spans="1:9">
      <c r="A28" s="101" t="s">
        <v>1920</v>
      </c>
      <c r="B28" s="126" t="s">
        <v>1957</v>
      </c>
      <c r="C28" s="127" t="s">
        <v>1958</v>
      </c>
      <c r="D28" s="113">
        <f t="shared" si="0"/>
        <v>3500</v>
      </c>
      <c r="E28" s="113"/>
      <c r="F28" s="114">
        <v>3500</v>
      </c>
      <c r="G28" s="113">
        <v>3500</v>
      </c>
      <c r="H28" s="110">
        <f t="shared" si="1"/>
        <v>1</v>
      </c>
      <c r="I28" s="130"/>
    </row>
    <row r="29" s="96" customFormat="1" ht="30" customHeight="1" spans="1:9">
      <c r="A29" s="101" t="s">
        <v>1920</v>
      </c>
      <c r="B29" s="119" t="s">
        <v>1959</v>
      </c>
      <c r="C29" s="120" t="s">
        <v>1960</v>
      </c>
      <c r="D29" s="113">
        <f t="shared" si="0"/>
        <v>11500</v>
      </c>
      <c r="E29" s="113"/>
      <c r="F29" s="114">
        <v>11500</v>
      </c>
      <c r="G29" s="113">
        <v>11500</v>
      </c>
      <c r="H29" s="110">
        <f t="shared" si="1"/>
        <v>1</v>
      </c>
      <c r="I29" s="130"/>
    </row>
    <row r="30" s="97" customFormat="1" ht="30" customHeight="1" spans="1:9">
      <c r="A30" s="101" t="s">
        <v>1920</v>
      </c>
      <c r="B30" s="119" t="s">
        <v>1961</v>
      </c>
      <c r="C30" s="120" t="s">
        <v>1962</v>
      </c>
      <c r="D30" s="113">
        <f t="shared" ref="D30:D37" si="2">E30+F30</f>
        <v>2000</v>
      </c>
      <c r="E30" s="113"/>
      <c r="F30" s="114">
        <v>2000</v>
      </c>
      <c r="G30" s="113">
        <v>2000</v>
      </c>
      <c r="H30" s="110">
        <f t="shared" ref="H30:H37" si="3">G30/D30</f>
        <v>1</v>
      </c>
      <c r="I30" s="130"/>
    </row>
    <row r="31" s="97" customFormat="1" ht="30" customHeight="1" spans="1:9">
      <c r="A31" s="101" t="s">
        <v>1920</v>
      </c>
      <c r="B31" s="119" t="s">
        <v>1961</v>
      </c>
      <c r="C31" s="120" t="s">
        <v>1963</v>
      </c>
      <c r="D31" s="113">
        <f t="shared" si="2"/>
        <v>3000</v>
      </c>
      <c r="E31" s="113"/>
      <c r="F31" s="114">
        <v>3000</v>
      </c>
      <c r="G31" s="113">
        <v>3000</v>
      </c>
      <c r="H31" s="110">
        <f t="shared" si="3"/>
        <v>1</v>
      </c>
      <c r="I31" s="130"/>
    </row>
    <row r="32" s="97" customFormat="1" ht="30" customHeight="1" spans="1:9">
      <c r="A32" s="101" t="s">
        <v>1920</v>
      </c>
      <c r="B32" s="119" t="s">
        <v>1964</v>
      </c>
      <c r="C32" s="120" t="s">
        <v>1965</v>
      </c>
      <c r="D32" s="113">
        <f t="shared" si="2"/>
        <v>1000</v>
      </c>
      <c r="E32" s="113"/>
      <c r="F32" s="114">
        <v>1000</v>
      </c>
      <c r="G32" s="113">
        <v>1000</v>
      </c>
      <c r="H32" s="110">
        <f t="shared" si="3"/>
        <v>1</v>
      </c>
      <c r="I32" s="130"/>
    </row>
    <row r="33" s="97" customFormat="1" ht="30" customHeight="1" spans="1:9">
      <c r="A33" s="101" t="s">
        <v>1920</v>
      </c>
      <c r="B33" s="119" t="s">
        <v>1966</v>
      </c>
      <c r="C33" s="120" t="s">
        <v>1967</v>
      </c>
      <c r="D33" s="113">
        <f t="shared" si="2"/>
        <v>3000</v>
      </c>
      <c r="E33" s="113"/>
      <c r="F33" s="114">
        <v>3000</v>
      </c>
      <c r="G33" s="113">
        <v>3000</v>
      </c>
      <c r="H33" s="110">
        <f t="shared" si="3"/>
        <v>1</v>
      </c>
      <c r="I33" s="130"/>
    </row>
    <row r="34" s="97" customFormat="1" ht="30" customHeight="1" spans="1:9">
      <c r="A34" s="101" t="s">
        <v>1920</v>
      </c>
      <c r="B34" s="119" t="s">
        <v>1946</v>
      </c>
      <c r="C34" s="120" t="s">
        <v>1968</v>
      </c>
      <c r="D34" s="113">
        <f t="shared" si="2"/>
        <v>3200</v>
      </c>
      <c r="E34" s="113"/>
      <c r="F34" s="114">
        <v>3200</v>
      </c>
      <c r="G34" s="113">
        <v>3200</v>
      </c>
      <c r="H34" s="110">
        <f t="shared" si="3"/>
        <v>1</v>
      </c>
      <c r="I34" s="130"/>
    </row>
    <row r="35" s="97" customFormat="1" ht="30" customHeight="1" spans="1:9">
      <c r="A35" s="101" t="s">
        <v>1920</v>
      </c>
      <c r="B35" s="119" t="s">
        <v>1969</v>
      </c>
      <c r="C35" s="120" t="s">
        <v>1970</v>
      </c>
      <c r="D35" s="113">
        <f t="shared" si="2"/>
        <v>3000</v>
      </c>
      <c r="E35" s="113"/>
      <c r="F35" s="114">
        <v>3000</v>
      </c>
      <c r="G35" s="113">
        <v>3000</v>
      </c>
      <c r="H35" s="110">
        <f t="shared" si="3"/>
        <v>1</v>
      </c>
      <c r="I35" s="130"/>
    </row>
    <row r="36" s="97" customFormat="1" ht="30" customHeight="1" spans="1:9">
      <c r="A36" s="101" t="s">
        <v>1920</v>
      </c>
      <c r="B36" s="119"/>
      <c r="C36" s="120" t="s">
        <v>1971</v>
      </c>
      <c r="D36" s="113">
        <f t="shared" si="2"/>
        <v>26100</v>
      </c>
      <c r="E36" s="113"/>
      <c r="F36" s="114">
        <v>26100</v>
      </c>
      <c r="G36" s="113">
        <v>26100</v>
      </c>
      <c r="H36" s="110">
        <f t="shared" si="3"/>
        <v>1</v>
      </c>
      <c r="I36" s="130"/>
    </row>
    <row r="37" s="97" customFormat="1" ht="30" customHeight="1" spans="1:9">
      <c r="A37" s="101" t="s">
        <v>1920</v>
      </c>
      <c r="B37" s="119"/>
      <c r="C37" s="120" t="s">
        <v>1972</v>
      </c>
      <c r="D37" s="113">
        <f t="shared" si="2"/>
        <v>39000</v>
      </c>
      <c r="E37" s="113"/>
      <c r="F37" s="114">
        <v>39000</v>
      </c>
      <c r="G37" s="113">
        <v>39000</v>
      </c>
      <c r="H37" s="110">
        <f t="shared" si="3"/>
        <v>1</v>
      </c>
      <c r="I37" s="130"/>
    </row>
    <row r="38" s="27" customFormat="1" ht="54" customHeight="1" spans="1:9">
      <c r="A38" s="42" t="s">
        <v>1973</v>
      </c>
      <c r="B38" s="42"/>
      <c r="C38" s="42"/>
      <c r="D38" s="42"/>
      <c r="E38" s="42"/>
      <c r="F38" s="42"/>
      <c r="G38" s="42"/>
      <c r="H38" s="42"/>
      <c r="I38" s="42"/>
    </row>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sheetData>
  <sheetProtection selectLockedCells="1" selectUnlockedCells="1"/>
  <mergeCells count="9">
    <mergeCell ref="A2:I2"/>
    <mergeCell ref="G3:H3"/>
    <mergeCell ref="D4:F4"/>
    <mergeCell ref="G4:H4"/>
    <mergeCell ref="A38:I38"/>
    <mergeCell ref="A4:A5"/>
    <mergeCell ref="B4:B5"/>
    <mergeCell ref="C4:C5"/>
    <mergeCell ref="I4:I5"/>
  </mergeCells>
  <printOptions horizontalCentered="1"/>
  <pageMargins left="0.590277777777778" right="0.590277777777778" top="0.786805555555556" bottom="0.786805555555556" header="0.5" footer="0.5"/>
  <pageSetup paperSize="9" scale="57" orientation="portrait" horizontalDpi="600"/>
  <headerFooter alignWithMargins="0">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view="pageBreakPreview" zoomScaleNormal="100" zoomScaleSheetLayoutView="100" topLeftCell="A16" workbookViewId="0">
      <selection activeCell="C6" sqref="C6:D7"/>
    </sheetView>
  </sheetViews>
  <sheetFormatPr defaultColWidth="9" defaultRowHeight="13.5" outlineLevelCol="4"/>
  <cols>
    <col min="1" max="1" width="40.75" style="27" customWidth="1"/>
    <col min="2" max="2" width="12.25" style="27" customWidth="1"/>
    <col min="3" max="3" width="12.5" style="27" customWidth="1"/>
    <col min="4" max="4" width="14.75" style="27" customWidth="1"/>
    <col min="5" max="5" width="10.25" style="27" customWidth="1"/>
    <col min="6" max="16384" width="9" style="27"/>
  </cols>
  <sheetData>
    <row r="1" s="86" customFormat="1" ht="24" customHeight="1" spans="1:1">
      <c r="A1" s="90" t="s">
        <v>1974</v>
      </c>
    </row>
    <row r="2" s="87" customFormat="1" ht="42" customHeight="1" spans="1:5">
      <c r="A2" s="32" t="s">
        <v>1975</v>
      </c>
      <c r="B2" s="32"/>
      <c r="C2" s="32"/>
      <c r="D2" s="32"/>
      <c r="E2" s="32"/>
    </row>
    <row r="3" s="88" customFormat="1" ht="27" customHeight="1" spans="1:5">
      <c r="A3" s="45" t="s">
        <v>2</v>
      </c>
      <c r="B3" s="45"/>
      <c r="C3" s="45"/>
      <c r="D3" s="45"/>
      <c r="E3" s="45"/>
    </row>
    <row r="4" s="27" customFormat="1" ht="25" customHeight="1" spans="1:5">
      <c r="A4" s="37" t="s">
        <v>1899</v>
      </c>
      <c r="B4" s="37" t="s">
        <v>1826</v>
      </c>
      <c r="C4" s="37" t="s">
        <v>1867</v>
      </c>
      <c r="D4" s="37" t="s">
        <v>1868</v>
      </c>
      <c r="E4" s="37" t="s">
        <v>1976</v>
      </c>
    </row>
    <row r="5" s="89" customFormat="1" ht="24" customHeight="1" spans="1:5">
      <c r="A5" s="46" t="s">
        <v>1977</v>
      </c>
      <c r="B5" s="91" t="s">
        <v>1827</v>
      </c>
      <c r="C5" s="92">
        <f>C6+C7</f>
        <v>1375906</v>
      </c>
      <c r="D5" s="92">
        <f>D6+D7</f>
        <v>1375906</v>
      </c>
      <c r="E5" s="92"/>
    </row>
    <row r="6" s="27" customFormat="1" ht="24" customHeight="1" spans="1:5">
      <c r="A6" s="40" t="s">
        <v>1978</v>
      </c>
      <c r="B6" s="37" t="s">
        <v>1828</v>
      </c>
      <c r="C6" s="47">
        <v>388782</v>
      </c>
      <c r="D6" s="47">
        <v>388782</v>
      </c>
      <c r="E6" s="47"/>
    </row>
    <row r="7" s="27" customFormat="1" ht="24" customHeight="1" spans="1:5">
      <c r="A7" s="40" t="s">
        <v>1979</v>
      </c>
      <c r="B7" s="37" t="s">
        <v>1829</v>
      </c>
      <c r="C7" s="47">
        <v>987124</v>
      </c>
      <c r="D7" s="47">
        <v>987124</v>
      </c>
      <c r="E7" s="47"/>
    </row>
    <row r="8" s="89" customFormat="1" ht="28" customHeight="1" spans="1:5">
      <c r="A8" s="46" t="s">
        <v>1980</v>
      </c>
      <c r="B8" s="91" t="s">
        <v>1830</v>
      </c>
      <c r="C8" s="93">
        <f>C9+C10</f>
        <v>0</v>
      </c>
      <c r="D8" s="93">
        <f>D9+D10</f>
        <v>0</v>
      </c>
      <c r="E8" s="92"/>
    </row>
    <row r="9" s="27" customFormat="1" ht="24" customHeight="1" spans="1:5">
      <c r="A9" s="40" t="s">
        <v>1978</v>
      </c>
      <c r="B9" s="37" t="s">
        <v>1831</v>
      </c>
      <c r="C9" s="48"/>
      <c r="D9" s="48"/>
      <c r="E9" s="47"/>
    </row>
    <row r="10" s="27" customFormat="1" ht="24" customHeight="1" spans="1:5">
      <c r="A10" s="40" t="s">
        <v>1979</v>
      </c>
      <c r="B10" s="37" t="s">
        <v>1832</v>
      </c>
      <c r="C10" s="48"/>
      <c r="D10" s="48"/>
      <c r="E10" s="47"/>
    </row>
    <row r="11" ht="42" customHeight="1" spans="1:5">
      <c r="A11" s="42" t="s">
        <v>1981</v>
      </c>
      <c r="B11" s="42"/>
      <c r="C11" s="42"/>
      <c r="D11" s="42"/>
      <c r="E11" s="42"/>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scale="93" orientation="portrait" horizontalDpi="600"/>
  <headerFooter alignWithMargins="0">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6"/>
  <sheetViews>
    <sheetView showZeros="0" view="pageBreakPreview" zoomScaleNormal="100" zoomScaleSheetLayoutView="100" workbookViewId="0">
      <selection activeCell="J7" sqref="J7"/>
    </sheetView>
  </sheetViews>
  <sheetFormatPr defaultColWidth="9" defaultRowHeight="13.5" outlineLevelCol="5"/>
  <cols>
    <col min="1" max="1" width="18" style="28" customWidth="1"/>
    <col min="2" max="2" width="15.625" style="29" customWidth="1"/>
    <col min="3" max="3" width="26.75" style="28" customWidth="1"/>
    <col min="4" max="4" width="15.625" style="28" customWidth="1"/>
    <col min="5" max="6" width="12.625" style="28" customWidth="1"/>
    <col min="7" max="16384" width="9" style="30"/>
  </cols>
  <sheetData>
    <row r="1" s="22" customFormat="1" ht="24" customHeight="1" spans="1:2">
      <c r="A1" s="22" t="s">
        <v>1982</v>
      </c>
      <c r="B1" s="31"/>
    </row>
    <row r="2" s="71" customFormat="1" ht="42" customHeight="1" spans="1:6">
      <c r="A2" s="32" t="s">
        <v>1983</v>
      </c>
      <c r="B2" s="32"/>
      <c r="C2" s="32"/>
      <c r="D2" s="32"/>
      <c r="E2" s="32"/>
      <c r="F2" s="32"/>
    </row>
    <row r="3" s="72" customFormat="1" ht="27" customHeight="1" spans="2:6">
      <c r="B3" s="45"/>
      <c r="C3" s="45"/>
      <c r="D3" s="45"/>
      <c r="E3" s="45"/>
      <c r="F3" s="35" t="s">
        <v>2</v>
      </c>
    </row>
    <row r="4" s="25" customFormat="1" ht="40" customHeight="1" spans="1:6">
      <c r="A4" s="36" t="s">
        <v>1911</v>
      </c>
      <c r="B4" s="37" t="s">
        <v>1286</v>
      </c>
      <c r="C4" s="37" t="s">
        <v>1984</v>
      </c>
      <c r="D4" s="37" t="s">
        <v>1985</v>
      </c>
      <c r="E4" s="37" t="s">
        <v>1986</v>
      </c>
      <c r="F4" s="37" t="s">
        <v>1987</v>
      </c>
    </row>
    <row r="5" s="26" customFormat="1" ht="34" customHeight="1" spans="1:6">
      <c r="A5" s="73"/>
      <c r="B5" s="74"/>
      <c r="C5" s="75"/>
      <c r="D5" s="73"/>
      <c r="E5" s="73"/>
      <c r="F5" s="76"/>
    </row>
    <row r="6" s="26" customFormat="1" ht="34" customHeight="1" spans="1:6">
      <c r="A6" s="73"/>
      <c r="B6" s="74"/>
      <c r="C6" s="73"/>
      <c r="D6" s="73"/>
      <c r="E6" s="73"/>
      <c r="F6" s="76"/>
    </row>
    <row r="7" s="26" customFormat="1" ht="34" customHeight="1" spans="1:6">
      <c r="A7" s="73"/>
      <c r="B7" s="74"/>
      <c r="C7" s="77"/>
      <c r="D7" s="73"/>
      <c r="E7" s="73"/>
      <c r="F7" s="76"/>
    </row>
    <row r="8" s="26" customFormat="1" ht="34" customHeight="1" spans="1:6">
      <c r="A8" s="73"/>
      <c r="B8" s="74"/>
      <c r="C8" s="77"/>
      <c r="D8" s="73"/>
      <c r="E8" s="73"/>
      <c r="F8" s="76"/>
    </row>
    <row r="9" s="26" customFormat="1" ht="34" customHeight="1" spans="1:6">
      <c r="A9" s="73"/>
      <c r="B9" s="74"/>
      <c r="C9" s="77"/>
      <c r="D9" s="73"/>
      <c r="E9" s="73"/>
      <c r="F9" s="76"/>
    </row>
    <row r="10" s="26" customFormat="1" ht="34" customHeight="1" spans="1:6">
      <c r="A10" s="73"/>
      <c r="B10" s="74"/>
      <c r="C10" s="77"/>
      <c r="D10" s="73"/>
      <c r="E10" s="73"/>
      <c r="F10" s="76"/>
    </row>
    <row r="11" s="26" customFormat="1" ht="34" customHeight="1" spans="1:6">
      <c r="A11" s="73"/>
      <c r="B11" s="78"/>
      <c r="C11" s="77"/>
      <c r="D11" s="73"/>
      <c r="E11" s="73"/>
      <c r="F11" s="76"/>
    </row>
    <row r="12" s="26" customFormat="1" ht="34" customHeight="1" spans="1:6">
      <c r="A12" s="73"/>
      <c r="B12" s="74"/>
      <c r="C12" s="79"/>
      <c r="D12" s="73"/>
      <c r="E12" s="73"/>
      <c r="F12" s="80"/>
    </row>
    <row r="13" s="26" customFormat="1" ht="34" customHeight="1" spans="1:6">
      <c r="A13" s="73"/>
      <c r="B13" s="74"/>
      <c r="C13" s="81"/>
      <c r="D13" s="73"/>
      <c r="E13" s="73"/>
      <c r="F13" s="80"/>
    </row>
    <row r="14" s="26" customFormat="1" ht="34" customHeight="1" spans="1:6">
      <c r="A14" s="73"/>
      <c r="B14" s="74"/>
      <c r="C14" s="79"/>
      <c r="D14" s="73"/>
      <c r="E14" s="73"/>
      <c r="F14" s="80"/>
    </row>
    <row r="15" s="26" customFormat="1" ht="34" customHeight="1" spans="1:6">
      <c r="A15" s="73"/>
      <c r="B15" s="74"/>
      <c r="C15" s="82"/>
      <c r="D15" s="73"/>
      <c r="E15" s="73"/>
      <c r="F15" s="83"/>
    </row>
    <row r="16" s="26" customFormat="1" ht="34" customHeight="1" spans="1:6">
      <c r="A16" s="73"/>
      <c r="B16" s="74"/>
      <c r="C16" s="75"/>
      <c r="D16" s="73"/>
      <c r="E16" s="73"/>
      <c r="F16" s="80"/>
    </row>
    <row r="17" s="26" customFormat="1" ht="34" customHeight="1" spans="1:6">
      <c r="A17" s="73"/>
      <c r="B17" s="74"/>
      <c r="C17" s="79"/>
      <c r="D17" s="73"/>
      <c r="E17" s="73"/>
      <c r="F17" s="83"/>
    </row>
    <row r="18" s="26" customFormat="1" ht="34" customHeight="1" spans="1:6">
      <c r="A18" s="84"/>
      <c r="B18" s="17"/>
      <c r="C18" s="39"/>
      <c r="D18" s="17"/>
      <c r="E18" s="17"/>
      <c r="F18" s="85"/>
    </row>
    <row r="19" s="27" customFormat="1" ht="45" customHeight="1" spans="1:6">
      <c r="A19" s="42" t="s">
        <v>1988</v>
      </c>
      <c r="B19" s="42"/>
      <c r="C19" s="42"/>
      <c r="D19" s="42"/>
      <c r="E19" s="42"/>
      <c r="F19" s="42"/>
    </row>
    <row r="20" ht="24" customHeight="1" spans="1:6">
      <c r="A20" s="30" t="s">
        <v>1989</v>
      </c>
      <c r="B20" s="30"/>
      <c r="C20" s="30"/>
      <c r="D20" s="30"/>
      <c r="E20" s="30"/>
      <c r="F20" s="30"/>
    </row>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sheetData>
  <mergeCells count="2">
    <mergeCell ref="A2:F2"/>
    <mergeCell ref="A19:F19"/>
  </mergeCells>
  <printOptions horizontalCentered="1"/>
  <pageMargins left="0.590277777777778" right="0.590277777777778" top="0.786805555555556" bottom="0.786805555555556" header="0.5" footer="0.5"/>
  <pageSetup paperSize="9" scale="83" orientation="portrait" horizontalDpi="600"/>
  <headerFooter alignWithMargins="0">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view="pageBreakPreview" zoomScaleNormal="85" zoomScaleSheetLayoutView="100" topLeftCell="A22" workbookViewId="0">
      <selection activeCell="C15" sqref="C15:D15"/>
    </sheetView>
  </sheetViews>
  <sheetFormatPr defaultColWidth="10" defaultRowHeight="13.5"/>
  <cols>
    <col min="1" max="1" width="4.75" style="52" customWidth="1"/>
    <col min="2" max="2" width="11.75" style="53" customWidth="1"/>
    <col min="3" max="3" width="18.75" style="53" customWidth="1"/>
    <col min="4" max="9" width="13.525" style="53" customWidth="1"/>
    <col min="10" max="10" width="14.125" style="53" customWidth="1"/>
    <col min="11" max="13" width="9.75" style="53" customWidth="1"/>
    <col min="14" max="16383" width="10" style="53"/>
  </cols>
  <sheetData>
    <row r="1" s="49" customFormat="1" ht="24" customHeight="1" spans="1:8">
      <c r="A1" s="54" t="s">
        <v>1990</v>
      </c>
      <c r="D1" s="55"/>
      <c r="E1" s="55"/>
      <c r="F1" s="55"/>
      <c r="G1" s="55"/>
      <c r="H1" s="56"/>
    </row>
    <row r="2" s="50" customFormat="1" ht="70" customHeight="1" spans="1:9">
      <c r="A2" s="57" t="s">
        <v>1991</v>
      </c>
      <c r="B2" s="57"/>
      <c r="C2" s="57"/>
      <c r="D2" s="57"/>
      <c r="E2" s="57"/>
      <c r="F2" s="57"/>
      <c r="G2" s="57"/>
      <c r="H2" s="57"/>
      <c r="I2" s="57"/>
    </row>
    <row r="3" s="51" customFormat="1" ht="24.95" customHeight="1" spans="1:9">
      <c r="A3" s="13" t="s">
        <v>1286</v>
      </c>
      <c r="B3" s="58"/>
      <c r="C3" s="58"/>
      <c r="D3" s="58"/>
      <c r="E3" s="58"/>
      <c r="F3" s="58"/>
      <c r="G3" s="58"/>
      <c r="H3" s="58"/>
      <c r="I3" s="58"/>
    </row>
    <row r="4" s="51" customFormat="1" ht="24.95" customHeight="1" spans="1:9">
      <c r="A4" s="13" t="s">
        <v>1992</v>
      </c>
      <c r="B4" s="58"/>
      <c r="C4" s="58"/>
      <c r="D4" s="58"/>
      <c r="E4" s="58"/>
      <c r="F4" s="58"/>
      <c r="G4" s="58"/>
      <c r="H4" s="58"/>
      <c r="I4" s="58"/>
    </row>
    <row r="5" s="51" customFormat="1" ht="28" customHeight="1" spans="1:9">
      <c r="A5" s="13" t="s">
        <v>1993</v>
      </c>
      <c r="B5" s="58"/>
      <c r="C5" s="58"/>
      <c r="D5" s="58"/>
      <c r="E5" s="59"/>
      <c r="F5" s="59"/>
      <c r="G5" s="59"/>
      <c r="H5" s="59"/>
      <c r="I5" s="59"/>
    </row>
    <row r="6" s="51" customFormat="1" ht="32.65" customHeight="1" spans="1:9">
      <c r="A6" s="13" t="s">
        <v>1994</v>
      </c>
      <c r="B6" s="58" t="s">
        <v>1995</v>
      </c>
      <c r="C6" s="58"/>
      <c r="D6" s="58"/>
      <c r="E6" s="59"/>
      <c r="F6" s="59"/>
      <c r="G6" s="59"/>
      <c r="H6" s="59"/>
      <c r="I6" s="59"/>
    </row>
    <row r="7" s="51" customFormat="1" ht="32.65" customHeight="1" spans="1:9">
      <c r="A7" s="13"/>
      <c r="B7" s="58" t="s">
        <v>1996</v>
      </c>
      <c r="C7" s="58"/>
      <c r="D7" s="58"/>
      <c r="E7" s="60"/>
      <c r="F7" s="60"/>
      <c r="G7" s="60"/>
      <c r="H7" s="60"/>
      <c r="I7" s="60"/>
    </row>
    <row r="8" s="51" customFormat="1" ht="32.65" customHeight="1" spans="1:10">
      <c r="A8" s="13"/>
      <c r="B8" s="58" t="s">
        <v>1997</v>
      </c>
      <c r="C8" s="58"/>
      <c r="D8" s="58"/>
      <c r="E8" s="13" t="s">
        <v>1998</v>
      </c>
      <c r="F8" s="13" t="s">
        <v>1999</v>
      </c>
      <c r="G8" s="13" t="s">
        <v>2000</v>
      </c>
      <c r="H8" s="13" t="s">
        <v>2001</v>
      </c>
      <c r="I8" s="13"/>
      <c r="J8" s="69"/>
    </row>
    <row r="9" s="51" customFormat="1" ht="29" customHeight="1" spans="1:9">
      <c r="A9" s="13"/>
      <c r="B9" s="58" t="s">
        <v>2002</v>
      </c>
      <c r="C9" s="58"/>
      <c r="D9" s="58"/>
      <c r="E9" s="61"/>
      <c r="F9" s="61"/>
      <c r="G9" s="61"/>
      <c r="H9" s="61"/>
      <c r="I9" s="61"/>
    </row>
    <row r="10" s="51" customFormat="1" ht="28" customHeight="1" spans="1:14">
      <c r="A10" s="13"/>
      <c r="B10" s="58" t="s">
        <v>2003</v>
      </c>
      <c r="C10" s="58"/>
      <c r="D10" s="58"/>
      <c r="E10" s="59"/>
      <c r="F10" s="59"/>
      <c r="G10" s="59"/>
      <c r="H10" s="59"/>
      <c r="I10" s="59"/>
      <c r="N10" s="70"/>
    </row>
    <row r="11" s="51" customFormat="1" ht="21.95" customHeight="1" spans="1:9">
      <c r="A11" s="13"/>
      <c r="B11" s="58" t="s">
        <v>2004</v>
      </c>
      <c r="C11" s="58"/>
      <c r="D11" s="58"/>
      <c r="E11" s="59"/>
      <c r="F11" s="59"/>
      <c r="G11" s="59"/>
      <c r="H11" s="59"/>
      <c r="I11" s="59"/>
    </row>
    <row r="12" s="51" customFormat="1" ht="32.65" customHeight="1" spans="1:9">
      <c r="A12" s="13"/>
      <c r="B12" s="58" t="s">
        <v>2005</v>
      </c>
      <c r="C12" s="58"/>
      <c r="D12" s="58"/>
      <c r="E12" s="58"/>
      <c r="F12" s="58"/>
      <c r="G12" s="58"/>
      <c r="H12" s="58"/>
      <c r="I12" s="58"/>
    </row>
    <row r="13" s="51" customFormat="1" ht="24" customHeight="1" spans="1:10">
      <c r="A13" s="13" t="s">
        <v>2006</v>
      </c>
      <c r="B13" s="58"/>
      <c r="C13" s="58" t="s">
        <v>2007</v>
      </c>
      <c r="D13" s="58"/>
      <c r="E13" s="62"/>
      <c r="F13" s="62"/>
      <c r="G13" s="62"/>
      <c r="H13" s="62"/>
      <c r="I13" s="62"/>
      <c r="J13" s="69"/>
    </row>
    <row r="14" s="51" customFormat="1" ht="24" customHeight="1" spans="1:10">
      <c r="A14" s="13"/>
      <c r="B14" s="58"/>
      <c r="C14" s="58" t="s">
        <v>2008</v>
      </c>
      <c r="D14" s="58"/>
      <c r="E14" s="62"/>
      <c r="F14" s="62"/>
      <c r="G14" s="62"/>
      <c r="H14" s="62"/>
      <c r="I14" s="62"/>
      <c r="J14" s="69"/>
    </row>
    <row r="15" s="51" customFormat="1" ht="24" customHeight="1" spans="1:10">
      <c r="A15" s="13"/>
      <c r="B15" s="58"/>
      <c r="C15" s="58" t="s">
        <v>2009</v>
      </c>
      <c r="D15" s="58"/>
      <c r="E15" s="62"/>
      <c r="F15" s="62"/>
      <c r="G15" s="62"/>
      <c r="H15" s="62"/>
      <c r="I15" s="62"/>
      <c r="J15" s="69"/>
    </row>
    <row r="16" s="51" customFormat="1" ht="20.1" customHeight="1" spans="1:9">
      <c r="A16" s="13" t="s">
        <v>2010</v>
      </c>
      <c r="B16" s="13" t="s">
        <v>2011</v>
      </c>
      <c r="C16" s="13"/>
      <c r="D16" s="13"/>
      <c r="E16" s="13"/>
      <c r="F16" s="13"/>
      <c r="G16" s="13"/>
      <c r="H16" s="13"/>
      <c r="I16" s="13"/>
    </row>
    <row r="17" s="51" customFormat="1" ht="54" customHeight="1" spans="1:9">
      <c r="A17" s="13"/>
      <c r="B17" s="58"/>
      <c r="C17" s="58"/>
      <c r="D17" s="58"/>
      <c r="E17" s="58"/>
      <c r="F17" s="58"/>
      <c r="G17" s="58"/>
      <c r="H17" s="58"/>
      <c r="I17" s="58"/>
    </row>
    <row r="18" s="51" customFormat="1" ht="26.1" customHeight="1" spans="1:9">
      <c r="A18" s="13" t="s">
        <v>2012</v>
      </c>
      <c r="B18" s="13" t="s">
        <v>2013</v>
      </c>
      <c r="C18" s="13" t="s">
        <v>2014</v>
      </c>
      <c r="D18" s="13" t="s">
        <v>2015</v>
      </c>
      <c r="E18" s="13" t="s">
        <v>2016</v>
      </c>
      <c r="F18" s="13" t="s">
        <v>2017</v>
      </c>
      <c r="G18" s="13" t="s">
        <v>2018</v>
      </c>
      <c r="H18" s="13" t="s">
        <v>2019</v>
      </c>
      <c r="I18" s="13" t="s">
        <v>2020</v>
      </c>
    </row>
    <row r="19" s="52" customFormat="1" ht="22.5" customHeight="1" spans="1:9">
      <c r="A19" s="13"/>
      <c r="B19" s="63" t="s">
        <v>2021</v>
      </c>
      <c r="C19" s="63" t="s">
        <v>2022</v>
      </c>
      <c r="D19" s="59"/>
      <c r="E19" s="13"/>
      <c r="F19" s="13"/>
      <c r="G19" s="13"/>
      <c r="H19" s="13"/>
      <c r="I19" s="13"/>
    </row>
    <row r="20" s="52" customFormat="1" ht="22.5" customHeight="1" spans="1:9">
      <c r="A20" s="13"/>
      <c r="B20" s="63"/>
      <c r="C20" s="63"/>
      <c r="D20" s="59"/>
      <c r="E20" s="13"/>
      <c r="F20" s="13"/>
      <c r="G20" s="13"/>
      <c r="H20" s="64"/>
      <c r="I20" s="13"/>
    </row>
    <row r="21" s="52" customFormat="1" ht="22.5" customHeight="1" spans="1:9">
      <c r="A21" s="13"/>
      <c r="B21" s="63"/>
      <c r="C21" s="63" t="s">
        <v>2023</v>
      </c>
      <c r="D21" s="59"/>
      <c r="E21" s="13"/>
      <c r="F21" s="13"/>
      <c r="G21" s="13"/>
      <c r="H21" s="64"/>
      <c r="I21" s="13"/>
    </row>
    <row r="22" s="52" customFormat="1" ht="22.5" customHeight="1" spans="1:9">
      <c r="A22" s="13"/>
      <c r="B22" s="63"/>
      <c r="C22" s="63"/>
      <c r="D22" s="59"/>
      <c r="E22" s="13"/>
      <c r="F22" s="13"/>
      <c r="G22" s="13"/>
      <c r="H22" s="64"/>
      <c r="I22" s="13"/>
    </row>
    <row r="23" s="52" customFormat="1" ht="27" customHeight="1" spans="1:9">
      <c r="A23" s="13"/>
      <c r="B23" s="63"/>
      <c r="C23" s="63" t="s">
        <v>2024</v>
      </c>
      <c r="D23" s="59"/>
      <c r="E23" s="13"/>
      <c r="F23" s="13"/>
      <c r="G23" s="13"/>
      <c r="H23" s="64"/>
      <c r="I23" s="13"/>
    </row>
    <row r="24" s="52" customFormat="1" ht="27" customHeight="1" spans="1:9">
      <c r="A24" s="13"/>
      <c r="B24" s="63"/>
      <c r="C24" s="63"/>
      <c r="D24" s="63"/>
      <c r="E24" s="65"/>
      <c r="F24" s="65"/>
      <c r="G24" s="65"/>
      <c r="H24" s="66"/>
      <c r="I24" s="13"/>
    </row>
    <row r="25" s="52" customFormat="1" ht="27" customHeight="1" spans="1:9">
      <c r="A25" s="13"/>
      <c r="B25" s="63"/>
      <c r="C25" s="63" t="s">
        <v>2025</v>
      </c>
      <c r="D25" s="63"/>
      <c r="E25" s="65"/>
      <c r="F25" s="65"/>
      <c r="G25" s="65"/>
      <c r="H25" s="66"/>
      <c r="I25" s="13"/>
    </row>
    <row r="26" s="52" customFormat="1" ht="27" customHeight="1" spans="1:9">
      <c r="A26" s="13"/>
      <c r="B26" s="63"/>
      <c r="C26" s="63"/>
      <c r="D26" s="63"/>
      <c r="E26" s="65"/>
      <c r="F26" s="65"/>
      <c r="G26" s="65"/>
      <c r="H26" s="66"/>
      <c r="I26" s="13"/>
    </row>
    <row r="27" s="52" customFormat="1" ht="27" customHeight="1" spans="1:9">
      <c r="A27" s="13"/>
      <c r="B27" s="63" t="s">
        <v>2026</v>
      </c>
      <c r="C27" s="63" t="s">
        <v>2027</v>
      </c>
      <c r="D27" s="63"/>
      <c r="E27" s="65"/>
      <c r="F27" s="65"/>
      <c r="G27" s="65"/>
      <c r="H27" s="66"/>
      <c r="I27" s="13"/>
    </row>
    <row r="28" s="52" customFormat="1" ht="27" customHeight="1" spans="1:9">
      <c r="A28" s="13"/>
      <c r="B28" s="63"/>
      <c r="C28" s="63" t="s">
        <v>2028</v>
      </c>
      <c r="D28" s="63"/>
      <c r="E28" s="65"/>
      <c r="F28" s="65"/>
      <c r="G28" s="65"/>
      <c r="H28" s="66"/>
      <c r="I28" s="13"/>
    </row>
    <row r="29" s="52" customFormat="1" ht="27" customHeight="1" spans="1:9">
      <c r="A29" s="13"/>
      <c r="B29" s="63"/>
      <c r="C29" s="63" t="s">
        <v>2029</v>
      </c>
      <c r="D29" s="63"/>
      <c r="E29" s="65"/>
      <c r="F29" s="65"/>
      <c r="G29" s="65"/>
      <c r="H29" s="66"/>
      <c r="I29" s="13"/>
    </row>
    <row r="30" s="52" customFormat="1" ht="27" customHeight="1" spans="1:9">
      <c r="A30" s="13"/>
      <c r="B30" s="63"/>
      <c r="C30" s="63" t="s">
        <v>2030</v>
      </c>
      <c r="D30" s="63"/>
      <c r="E30" s="65"/>
      <c r="F30" s="65"/>
      <c r="G30" s="65"/>
      <c r="H30" s="66"/>
      <c r="I30" s="13"/>
    </row>
    <row r="31" s="52" customFormat="1" ht="27" customHeight="1" spans="1:9">
      <c r="A31" s="13"/>
      <c r="B31" s="40" t="s">
        <v>2031</v>
      </c>
      <c r="C31" s="40" t="s">
        <v>2032</v>
      </c>
      <c r="D31" s="63"/>
      <c r="E31" s="65"/>
      <c r="F31" s="65"/>
      <c r="G31" s="65"/>
      <c r="H31" s="66"/>
      <c r="I31" s="13"/>
    </row>
    <row r="32" s="51" customFormat="1" ht="43" customHeight="1" spans="1:9">
      <c r="A32" s="67" t="s">
        <v>2033</v>
      </c>
      <c r="B32" s="68"/>
      <c r="C32" s="68"/>
      <c r="D32" s="68"/>
      <c r="E32" s="68"/>
      <c r="F32" s="68"/>
      <c r="G32" s="68"/>
      <c r="H32" s="68"/>
      <c r="I32" s="68"/>
    </row>
    <row r="33" spans="1:1">
      <c r="A33" s="52" t="s">
        <v>1246</v>
      </c>
    </row>
  </sheetData>
  <mergeCells count="40">
    <mergeCell ref="A2:I2"/>
    <mergeCell ref="A3:D3"/>
    <mergeCell ref="E3:I3"/>
    <mergeCell ref="A4:D4"/>
    <mergeCell ref="E4:I4"/>
    <mergeCell ref="A5:D5"/>
    <mergeCell ref="E5:I5"/>
    <mergeCell ref="B6:D6"/>
    <mergeCell ref="E6:I6"/>
    <mergeCell ref="B7:D7"/>
    <mergeCell ref="E7:I7"/>
    <mergeCell ref="B8:D8"/>
    <mergeCell ref="H8:I8"/>
    <mergeCell ref="B9:D9"/>
    <mergeCell ref="E9:I9"/>
    <mergeCell ref="B10:D10"/>
    <mergeCell ref="E10:I10"/>
    <mergeCell ref="B11:D11"/>
    <mergeCell ref="E11:I11"/>
    <mergeCell ref="B12:D12"/>
    <mergeCell ref="E12:I12"/>
    <mergeCell ref="C13:D13"/>
    <mergeCell ref="E13:I13"/>
    <mergeCell ref="C14:D14"/>
    <mergeCell ref="E14:I14"/>
    <mergeCell ref="C15:D15"/>
    <mergeCell ref="E15:I15"/>
    <mergeCell ref="B16:I16"/>
    <mergeCell ref="B17:I17"/>
    <mergeCell ref="A32:I32"/>
    <mergeCell ref="A6:A12"/>
    <mergeCell ref="A16:A17"/>
    <mergeCell ref="A18:A31"/>
    <mergeCell ref="B19:B26"/>
    <mergeCell ref="B27:B30"/>
    <mergeCell ref="C19:C20"/>
    <mergeCell ref="C21:C22"/>
    <mergeCell ref="C23:C24"/>
    <mergeCell ref="C25:C26"/>
    <mergeCell ref="A13:B15"/>
  </mergeCells>
  <printOptions horizontalCentered="1"/>
  <pageMargins left="0.590277777777778" right="0.590277777777778" top="0.786805555555556" bottom="0.786805555555556" header="0.5" footer="0.5"/>
  <pageSetup paperSize="9" scale="72" orientation="portrait"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workbookViewId="0">
      <selection activeCell="A3" sqref="A3"/>
    </sheetView>
  </sheetViews>
  <sheetFormatPr defaultColWidth="9" defaultRowHeight="15" customHeight="1" outlineLevelCol="7"/>
  <cols>
    <col min="1" max="1" width="47.25" style="532" customWidth="1"/>
    <col min="2" max="2" width="39.5" style="532" customWidth="1"/>
    <col min="3" max="3" width="9" style="532"/>
    <col min="4" max="4" width="3.625" style="532" customWidth="1"/>
    <col min="5" max="16384" width="9" style="532"/>
  </cols>
  <sheetData>
    <row r="1" s="302" customFormat="1" ht="24" customHeight="1" spans="1:2">
      <c r="A1" s="309" t="s">
        <v>1086</v>
      </c>
      <c r="B1" s="310"/>
    </row>
    <row r="2" s="526" customFormat="1" ht="42" customHeight="1" spans="1:2">
      <c r="A2" s="549" t="s">
        <v>1087</v>
      </c>
      <c r="B2" s="549"/>
    </row>
    <row r="3" s="527" customFormat="1" ht="27" customHeight="1" spans="2:2">
      <c r="B3" s="550" t="s">
        <v>2</v>
      </c>
    </row>
    <row r="4" s="529" customFormat="1" ht="30" customHeight="1" spans="1:2">
      <c r="A4" s="287" t="s">
        <v>3</v>
      </c>
      <c r="B4" s="287" t="s">
        <v>4</v>
      </c>
    </row>
    <row r="5" s="530" customFormat="1" ht="24" customHeight="1" spans="1:2">
      <c r="A5" s="551" t="s">
        <v>5</v>
      </c>
      <c r="B5" s="547">
        <f>SUM(B6:B20)</f>
        <v>73450</v>
      </c>
    </row>
    <row r="6" s="530" customFormat="1" ht="24" customHeight="1" spans="1:2">
      <c r="A6" s="552" t="s">
        <v>6</v>
      </c>
      <c r="B6" s="553">
        <v>25000</v>
      </c>
    </row>
    <row r="7" s="530" customFormat="1" ht="24" customHeight="1" spans="1:2">
      <c r="A7" s="552" t="s">
        <v>7</v>
      </c>
      <c r="B7" s="553">
        <v>12000</v>
      </c>
    </row>
    <row r="8" s="530" customFormat="1" ht="24" customHeight="1" spans="1:2">
      <c r="A8" s="552" t="s">
        <v>8</v>
      </c>
      <c r="B8" s="553"/>
    </row>
    <row r="9" s="530" customFormat="1" ht="24" customHeight="1" spans="1:8">
      <c r="A9" s="552" t="s">
        <v>9</v>
      </c>
      <c r="B9" s="553">
        <v>1800</v>
      </c>
      <c r="H9" s="554"/>
    </row>
    <row r="10" s="530" customFormat="1" ht="24" customHeight="1" spans="1:2">
      <c r="A10" s="552" t="s">
        <v>10</v>
      </c>
      <c r="B10" s="553">
        <v>550</v>
      </c>
    </row>
    <row r="11" s="530" customFormat="1" ht="24" customHeight="1" spans="1:2">
      <c r="A11" s="552" t="s">
        <v>11</v>
      </c>
      <c r="B11" s="553">
        <v>3500</v>
      </c>
    </row>
    <row r="12" s="530" customFormat="1" ht="24" customHeight="1" spans="1:2">
      <c r="A12" s="552" t="s">
        <v>12</v>
      </c>
      <c r="B12" s="553">
        <v>2000</v>
      </c>
    </row>
    <row r="13" s="530" customFormat="1" ht="24" customHeight="1" spans="1:2">
      <c r="A13" s="552" t="s">
        <v>13</v>
      </c>
      <c r="B13" s="553">
        <v>2000</v>
      </c>
    </row>
    <row r="14" s="530" customFormat="1" ht="24" customHeight="1" spans="1:2">
      <c r="A14" s="552" t="s">
        <v>14</v>
      </c>
      <c r="B14" s="553">
        <v>1000</v>
      </c>
    </row>
    <row r="15" s="530" customFormat="1" ht="24" customHeight="1" spans="1:2">
      <c r="A15" s="552" t="s">
        <v>15</v>
      </c>
      <c r="B15" s="553">
        <v>3000</v>
      </c>
    </row>
    <row r="16" s="530" customFormat="1" ht="24" customHeight="1" spans="1:2">
      <c r="A16" s="552" t="s">
        <v>16</v>
      </c>
      <c r="B16" s="553">
        <v>1500</v>
      </c>
    </row>
    <row r="17" s="530" customFormat="1" ht="24" customHeight="1" spans="1:2">
      <c r="A17" s="552" t="s">
        <v>17</v>
      </c>
      <c r="B17" s="553">
        <v>14000</v>
      </c>
    </row>
    <row r="18" s="530" customFormat="1" ht="24" customHeight="1" spans="1:2">
      <c r="A18" s="552" t="s">
        <v>18</v>
      </c>
      <c r="B18" s="553">
        <v>7000</v>
      </c>
    </row>
    <row r="19" s="530" customFormat="1" ht="24" customHeight="1" spans="1:2">
      <c r="A19" s="552" t="s">
        <v>19</v>
      </c>
      <c r="B19" s="553"/>
    </row>
    <row r="20" s="530" customFormat="1" ht="24" customHeight="1" spans="1:2">
      <c r="A20" s="552" t="s">
        <v>20</v>
      </c>
      <c r="B20" s="553">
        <v>100</v>
      </c>
    </row>
    <row r="21" s="530" customFormat="1" ht="24" customHeight="1" spans="1:2">
      <c r="A21" s="552" t="s">
        <v>21</v>
      </c>
      <c r="B21" s="555"/>
    </row>
    <row r="22" s="530" customFormat="1" ht="24" customHeight="1" spans="1:2">
      <c r="A22" s="551" t="s">
        <v>22</v>
      </c>
      <c r="B22" s="547">
        <f>SUM(B23:B30)</f>
        <v>110900</v>
      </c>
    </row>
    <row r="23" s="530" customFormat="1" ht="24" customHeight="1" spans="1:2">
      <c r="A23" s="552" t="s">
        <v>23</v>
      </c>
      <c r="B23" s="556">
        <v>3700</v>
      </c>
    </row>
    <row r="24" s="530" customFormat="1" ht="24" customHeight="1" spans="1:2">
      <c r="A24" s="552" t="s">
        <v>24</v>
      </c>
      <c r="B24" s="556">
        <v>4500</v>
      </c>
    </row>
    <row r="25" s="530" customFormat="1" ht="24" customHeight="1" spans="1:2">
      <c r="A25" s="552" t="s">
        <v>25</v>
      </c>
      <c r="B25" s="556">
        <v>7000</v>
      </c>
    </row>
    <row r="26" s="530" customFormat="1" ht="24" customHeight="1" spans="1:2">
      <c r="A26" s="552" t="s">
        <v>26</v>
      </c>
      <c r="B26" s="556"/>
    </row>
    <row r="27" s="530" customFormat="1" ht="24" customHeight="1" spans="1:2">
      <c r="A27" s="552" t="s">
        <v>27</v>
      </c>
      <c r="B27" s="556">
        <v>90000</v>
      </c>
    </row>
    <row r="28" s="530" customFormat="1" ht="24" customHeight="1" spans="1:2">
      <c r="A28" s="552" t="s">
        <v>28</v>
      </c>
      <c r="B28" s="556"/>
    </row>
    <row r="29" s="530" customFormat="1" ht="24" customHeight="1" spans="1:2">
      <c r="A29" s="552" t="s">
        <v>29</v>
      </c>
      <c r="B29" s="556">
        <v>500</v>
      </c>
    </row>
    <row r="30" s="530" customFormat="1" ht="24" customHeight="1" spans="1:2">
      <c r="A30" s="552" t="s">
        <v>30</v>
      </c>
      <c r="B30" s="556">
        <v>5200</v>
      </c>
    </row>
    <row r="31" s="530" customFormat="1" ht="24" customHeight="1" spans="1:2">
      <c r="A31" s="557"/>
      <c r="B31" s="539"/>
    </row>
    <row r="32" s="529" customFormat="1" ht="24" customHeight="1" spans="1:2">
      <c r="A32" s="287" t="s">
        <v>31</v>
      </c>
      <c r="B32" s="547">
        <f>B5+B22</f>
        <v>184350</v>
      </c>
    </row>
    <row r="33" s="548" customFormat="1" ht="24" customHeight="1" spans="1:2">
      <c r="A33" s="558"/>
      <c r="B33" s="558"/>
    </row>
    <row r="34" s="532" customFormat="1" ht="24" customHeight="1"/>
    <row r="35" s="532" customFormat="1" ht="24" customHeight="1" spans="2:2">
      <c r="B35" s="559"/>
    </row>
    <row r="36" s="532" customFormat="1" ht="24" customHeight="1"/>
    <row r="37" s="532" customFormat="1" ht="24" customHeight="1"/>
    <row r="38" s="532" customFormat="1" ht="24" customHeight="1"/>
    <row r="39" s="532" customFormat="1" ht="24" customHeight="1"/>
    <row r="40" s="532" customFormat="1" ht="24" customHeight="1"/>
    <row r="41" s="532" customFormat="1" ht="24" customHeight="1"/>
    <row r="42" s="532" customFormat="1" ht="24" customHeight="1"/>
    <row r="43" s="532" customFormat="1" ht="24" customHeight="1"/>
    <row r="44" s="532" customFormat="1" ht="24" customHeight="1"/>
    <row r="45" s="532" customFormat="1" ht="24" customHeight="1"/>
    <row r="46" s="532" customFormat="1" ht="24" customHeight="1"/>
    <row r="47" s="532" customFormat="1" ht="24" customHeight="1"/>
    <row r="48" s="532" customFormat="1" ht="24" customHeight="1"/>
    <row r="49" s="532" customFormat="1" ht="24" customHeight="1"/>
    <row r="50" s="532" customFormat="1" ht="24" customHeight="1"/>
    <row r="51" s="532" customFormat="1" ht="24" customHeight="1"/>
    <row r="52" s="532" customFormat="1" ht="24" customHeight="1"/>
    <row r="53" s="532" customFormat="1" ht="24" customHeight="1"/>
    <row r="54" s="532" customFormat="1" ht="24" customHeight="1"/>
    <row r="55" s="532" customFormat="1" ht="24" customHeight="1"/>
    <row r="56" s="532" customFormat="1" ht="24" customHeight="1"/>
    <row r="57" s="532" customFormat="1" ht="24" customHeight="1"/>
    <row r="58" s="532" customFormat="1" ht="24" customHeight="1"/>
    <row r="59" s="532" customFormat="1" ht="24" customHeight="1"/>
    <row r="60" s="532" customFormat="1" ht="24" customHeight="1"/>
    <row r="61" s="532" customFormat="1" ht="24" customHeight="1"/>
    <row r="62" s="532" customFormat="1" ht="24" customHeight="1"/>
    <row r="63" s="532" customFormat="1" ht="24" customHeight="1"/>
    <row r="64" s="532" customFormat="1" ht="24" customHeight="1"/>
    <row r="65" s="532" customFormat="1" ht="24" customHeight="1"/>
    <row r="66" s="532" customFormat="1" ht="24" customHeight="1"/>
    <row r="67" s="532" customFormat="1" ht="24" customHeight="1"/>
    <row r="68" s="532" customFormat="1" ht="24" customHeight="1"/>
    <row r="69" s="532" customFormat="1" ht="24" customHeight="1"/>
    <row r="70" s="532" customFormat="1" ht="24" customHeight="1"/>
    <row r="71" s="532" customFormat="1" ht="24" customHeight="1"/>
    <row r="72" s="532" customFormat="1" ht="24" customHeight="1"/>
    <row r="73" s="532" customFormat="1" ht="24" customHeight="1"/>
    <row r="74" s="532" customFormat="1" ht="24" customHeight="1"/>
    <row r="75" s="532" customFormat="1" ht="24" customHeight="1"/>
    <row r="76" s="532" customFormat="1" ht="24" customHeight="1"/>
    <row r="77" s="532" customFormat="1" ht="24" customHeight="1"/>
    <row r="78" s="532" customFormat="1" ht="24" customHeight="1"/>
    <row r="79" s="532" customFormat="1" ht="24" customHeight="1"/>
    <row r="80" s="532" customFormat="1" ht="24" customHeight="1"/>
    <row r="81" s="532" customFormat="1" ht="24" customHeight="1"/>
    <row r="82" s="532" customFormat="1" ht="24" customHeight="1"/>
    <row r="83" s="532" customFormat="1" ht="24" customHeight="1"/>
    <row r="84" s="532" customFormat="1" ht="24" customHeight="1"/>
    <row r="85" s="532" customFormat="1" ht="24" customHeight="1"/>
    <row r="86" s="532" customFormat="1" ht="24" customHeight="1"/>
    <row r="87" s="532" customFormat="1" ht="24" customHeight="1"/>
    <row r="88" s="532" customFormat="1" ht="24" customHeight="1"/>
    <row r="89" s="532" customFormat="1" ht="24" customHeight="1"/>
    <row r="90" s="532" customFormat="1" ht="24" customHeight="1"/>
    <row r="91" s="532" customFormat="1" ht="24" customHeight="1"/>
    <row r="92" s="532" customFormat="1" ht="24" customHeight="1"/>
    <row r="93" s="532" customFormat="1" ht="24" customHeight="1"/>
    <row r="94" s="532" customFormat="1" ht="24" customHeight="1"/>
    <row r="95" s="532" customFormat="1" ht="24" customHeight="1"/>
  </sheetData>
  <mergeCells count="2">
    <mergeCell ref="A2:B2"/>
    <mergeCell ref="A33:B33"/>
  </mergeCells>
  <pageMargins left="0.75" right="0.75" top="1" bottom="1" header="0.5" footer="0.5"/>
  <pageSetup paperSize="9" scale="93" fitToHeight="0"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showZeros="0" view="pageBreakPreview" zoomScaleNormal="100" zoomScaleSheetLayoutView="100" topLeftCell="A4" workbookViewId="0">
      <selection activeCell="C5" sqref="C5:D7"/>
    </sheetView>
  </sheetViews>
  <sheetFormatPr defaultColWidth="9" defaultRowHeight="13.5" outlineLevelCol="4"/>
  <cols>
    <col min="1" max="1" width="41" style="27" customWidth="1"/>
    <col min="2" max="3" width="10.375" style="27" customWidth="1"/>
    <col min="4" max="4" width="12.75" style="27" customWidth="1"/>
    <col min="5" max="5" width="10.375" style="27" customWidth="1"/>
    <col min="6" max="16384" width="9" style="27"/>
  </cols>
  <sheetData>
    <row r="1" s="22" customFormat="1" ht="24" customHeight="1" spans="1:2">
      <c r="A1" s="22" t="s">
        <v>2034</v>
      </c>
      <c r="B1" s="31"/>
    </row>
    <row r="2" s="43" customFormat="1" ht="42" customHeight="1" spans="1:5">
      <c r="A2" s="32" t="s">
        <v>2035</v>
      </c>
      <c r="B2" s="32"/>
      <c r="C2" s="32"/>
      <c r="D2" s="32"/>
      <c r="E2" s="32"/>
    </row>
    <row r="3" s="44" customFormat="1" ht="27" customHeight="1" spans="1:5">
      <c r="A3" s="45" t="s">
        <v>2</v>
      </c>
      <c r="B3" s="45"/>
      <c r="C3" s="45"/>
      <c r="D3" s="45"/>
      <c r="E3" s="45"/>
    </row>
    <row r="4" s="27" customFormat="1" ht="24" customHeight="1" spans="1:5">
      <c r="A4" s="37" t="s">
        <v>1899</v>
      </c>
      <c r="B4" s="37" t="s">
        <v>1826</v>
      </c>
      <c r="C4" s="37" t="s">
        <v>1867</v>
      </c>
      <c r="D4" s="37" t="s">
        <v>1868</v>
      </c>
      <c r="E4" s="37" t="s">
        <v>1976</v>
      </c>
    </row>
    <row r="5" s="27" customFormat="1" ht="36" customHeight="1" spans="1:5">
      <c r="A5" s="46" t="s">
        <v>1977</v>
      </c>
      <c r="B5" s="37" t="s">
        <v>1827</v>
      </c>
      <c r="C5" s="47">
        <f>C6+C7</f>
        <v>1375906</v>
      </c>
      <c r="D5" s="47">
        <f>D6+D7</f>
        <v>1375906</v>
      </c>
      <c r="E5" s="47"/>
    </row>
    <row r="6" s="27" customFormat="1" ht="62" customHeight="1" spans="1:5">
      <c r="A6" s="40" t="s">
        <v>1978</v>
      </c>
      <c r="B6" s="37" t="s">
        <v>1828</v>
      </c>
      <c r="C6" s="47">
        <v>388782</v>
      </c>
      <c r="D6" s="47">
        <v>388782</v>
      </c>
      <c r="E6" s="47"/>
    </row>
    <row r="7" s="27" customFormat="1" ht="24" customHeight="1" spans="1:5">
      <c r="A7" s="40" t="s">
        <v>1979</v>
      </c>
      <c r="B7" s="37" t="s">
        <v>1829</v>
      </c>
      <c r="C7" s="47">
        <v>987124</v>
      </c>
      <c r="D7" s="47">
        <v>987124</v>
      </c>
      <c r="E7" s="47"/>
    </row>
    <row r="8" s="27" customFormat="1" ht="25" customHeight="1" spans="1:5">
      <c r="A8" s="46" t="s">
        <v>2036</v>
      </c>
      <c r="B8" s="37" t="s">
        <v>1830</v>
      </c>
      <c r="C8" s="47">
        <v>0</v>
      </c>
      <c r="D8" s="47">
        <v>0</v>
      </c>
      <c r="E8" s="47"/>
    </row>
    <row r="9" s="27" customFormat="1" ht="25" customHeight="1" spans="1:5">
      <c r="A9" s="40" t="s">
        <v>1978</v>
      </c>
      <c r="B9" s="37" t="s">
        <v>1831</v>
      </c>
      <c r="C9" s="47">
        <v>0</v>
      </c>
      <c r="D9" s="47">
        <v>0</v>
      </c>
      <c r="E9" s="47"/>
    </row>
    <row r="10" s="27" customFormat="1" ht="25" customHeight="1" spans="1:5">
      <c r="A10" s="40" t="s">
        <v>1979</v>
      </c>
      <c r="B10" s="37" t="s">
        <v>1832</v>
      </c>
      <c r="C10" s="47">
        <v>0</v>
      </c>
      <c r="D10" s="47">
        <v>0</v>
      </c>
      <c r="E10" s="47"/>
    </row>
    <row r="11" s="27" customFormat="1" ht="25" customHeight="1" spans="1:5">
      <c r="A11" s="40" t="s">
        <v>2037</v>
      </c>
      <c r="B11" s="37" t="s">
        <v>2038</v>
      </c>
      <c r="C11" s="47"/>
      <c r="D11" s="47"/>
      <c r="E11" s="47"/>
    </row>
    <row r="12" s="27" customFormat="1" ht="25" customHeight="1" spans="1:5">
      <c r="A12" s="40" t="s">
        <v>1978</v>
      </c>
      <c r="B12" s="37" t="s">
        <v>1878</v>
      </c>
      <c r="C12" s="47"/>
      <c r="D12" s="47"/>
      <c r="E12" s="47"/>
    </row>
    <row r="13" s="27" customFormat="1" ht="25" customHeight="1" spans="1:5">
      <c r="A13" s="40" t="s">
        <v>1979</v>
      </c>
      <c r="B13" s="37" t="s">
        <v>2039</v>
      </c>
      <c r="C13" s="47"/>
      <c r="D13" s="47"/>
      <c r="E13" s="47"/>
    </row>
    <row r="14" s="27" customFormat="1" ht="25" customHeight="1" spans="1:5">
      <c r="A14" s="46" t="s">
        <v>2040</v>
      </c>
      <c r="B14" s="37" t="s">
        <v>2041</v>
      </c>
      <c r="C14" s="48"/>
      <c r="D14" s="48"/>
      <c r="E14" s="47"/>
    </row>
    <row r="15" s="27" customFormat="1" ht="25" customHeight="1" spans="1:5">
      <c r="A15" s="40" t="s">
        <v>1978</v>
      </c>
      <c r="B15" s="37" t="s">
        <v>1882</v>
      </c>
      <c r="C15" s="48"/>
      <c r="D15" s="48"/>
      <c r="E15" s="47"/>
    </row>
    <row r="16" s="27" customFormat="1" ht="25" customHeight="1" spans="1:5">
      <c r="A16" s="40" t="s">
        <v>1979</v>
      </c>
      <c r="B16" s="37" t="s">
        <v>2042</v>
      </c>
      <c r="C16" s="48"/>
      <c r="D16" s="48"/>
      <c r="E16" s="47"/>
    </row>
    <row r="17" ht="49" customHeight="1" spans="1:5">
      <c r="A17" s="42" t="s">
        <v>2043</v>
      </c>
      <c r="B17" s="42"/>
      <c r="C17" s="42"/>
      <c r="D17" s="42"/>
      <c r="E17" s="42"/>
    </row>
    <row r="18" spans="1:1">
      <c r="A18" s="27" t="s">
        <v>2044</v>
      </c>
    </row>
  </sheetData>
  <mergeCells count="3">
    <mergeCell ref="A2:E2"/>
    <mergeCell ref="A3:E3"/>
    <mergeCell ref="A17:E17"/>
  </mergeCells>
  <printOptions horizontalCentered="1"/>
  <pageMargins left="0.751388888888889" right="0.751388888888889" top="1" bottom="1" header="0.511805555555556" footer="0.511805555555556"/>
  <pageSetup paperSize="9" scale="95" fitToHeight="0" orientation="portrait" horizontalDpi="600"/>
  <headerFooter alignWithMargins="0">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showZeros="0" view="pageBreakPreview" zoomScaleNormal="100" zoomScaleSheetLayoutView="100" workbookViewId="0">
      <selection activeCell="C6" sqref="C6"/>
    </sheetView>
  </sheetViews>
  <sheetFormatPr defaultColWidth="9" defaultRowHeight="13.5" outlineLevelCol="5"/>
  <cols>
    <col min="1" max="1" width="11.3833333333333" style="28" customWidth="1"/>
    <col min="2" max="2" width="14.125" style="29" customWidth="1"/>
    <col min="3" max="3" width="24.0083333333333" style="28" customWidth="1"/>
    <col min="4" max="4" width="12.75" style="28" customWidth="1"/>
    <col min="5" max="5" width="12.375" style="28" customWidth="1"/>
    <col min="6" max="6" width="11.375" style="28" customWidth="1"/>
    <col min="7" max="16384" width="9" style="30"/>
  </cols>
  <sheetData>
    <row r="1" s="22" customFormat="1" ht="24" customHeight="1" spans="1:2">
      <c r="A1" s="22" t="s">
        <v>2045</v>
      </c>
      <c r="B1" s="31"/>
    </row>
    <row r="2" s="23" customFormat="1" ht="42" customHeight="1" spans="1:6">
      <c r="A2" s="32" t="s">
        <v>2046</v>
      </c>
      <c r="B2" s="32"/>
      <c r="C2" s="32"/>
      <c r="D2" s="32"/>
      <c r="E2" s="32"/>
      <c r="F2" s="32"/>
    </row>
    <row r="3" s="24" customFormat="1" ht="27" customHeight="1" spans="1:6">
      <c r="A3" s="33"/>
      <c r="B3" s="34"/>
      <c r="C3" s="34"/>
      <c r="D3" s="34"/>
      <c r="E3" s="34"/>
      <c r="F3" s="35" t="s">
        <v>2</v>
      </c>
    </row>
    <row r="4" s="25" customFormat="1" ht="24" customHeight="1" spans="1:6">
      <c r="A4" s="36" t="s">
        <v>2047</v>
      </c>
      <c r="B4" s="37" t="s">
        <v>1286</v>
      </c>
      <c r="C4" s="37" t="s">
        <v>1984</v>
      </c>
      <c r="D4" s="37" t="s">
        <v>1985</v>
      </c>
      <c r="E4" s="37" t="s">
        <v>1986</v>
      </c>
      <c r="F4" s="37" t="s">
        <v>1987</v>
      </c>
    </row>
    <row r="5" s="26" customFormat="1" ht="36" customHeight="1" spans="1:6">
      <c r="A5" s="38">
        <v>1</v>
      </c>
      <c r="B5" s="39"/>
      <c r="C5" s="39"/>
      <c r="D5" s="39"/>
      <c r="E5" s="38"/>
      <c r="F5" s="40"/>
    </row>
    <row r="6" s="26" customFormat="1" ht="62" customHeight="1" spans="1:6">
      <c r="A6" s="38">
        <v>2</v>
      </c>
      <c r="B6" s="39"/>
      <c r="C6" s="39"/>
      <c r="D6" s="39"/>
      <c r="E6" s="38"/>
      <c r="F6" s="40"/>
    </row>
    <row r="7" s="26" customFormat="1" ht="24" customHeight="1" spans="1:6">
      <c r="A7" s="38" t="s">
        <v>1079</v>
      </c>
      <c r="B7" s="39"/>
      <c r="C7" s="39"/>
      <c r="D7" s="39"/>
      <c r="E7" s="41"/>
      <c r="F7" s="40"/>
    </row>
    <row r="8" s="27" customFormat="1" ht="48" customHeight="1" spans="1:6">
      <c r="A8" s="42" t="s">
        <v>2048</v>
      </c>
      <c r="B8" s="42"/>
      <c r="C8" s="42"/>
      <c r="D8" s="42"/>
      <c r="E8" s="42"/>
      <c r="F8" s="42"/>
    </row>
    <row r="9" spans="1:2">
      <c r="A9" s="28" t="s">
        <v>2049</v>
      </c>
      <c r="B9" s="28"/>
    </row>
  </sheetData>
  <mergeCells count="3">
    <mergeCell ref="A2:F2"/>
    <mergeCell ref="A8:F8"/>
    <mergeCell ref="A9:F9"/>
  </mergeCells>
  <printOptions horizontalCentered="1"/>
  <pageMargins left="0.700694444444445" right="0.700694444444445" top="0.393055555555556" bottom="0.393055555555556" header="0.298611111111111" footer="0.298611111111111"/>
  <pageSetup paperSize="9" scale="95" fitToHeight="0" orientation="portrait" horizontalDpi="600"/>
  <headerFooter alignWithMargins="0">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A3" sqref="A3"/>
    </sheetView>
  </sheetViews>
  <sheetFormatPr defaultColWidth="9" defaultRowHeight="14.25" outlineLevelCol="5"/>
  <cols>
    <col min="1" max="1" width="4.7" customWidth="1"/>
    <col min="2" max="2" width="34.625" customWidth="1"/>
    <col min="3" max="6" width="8.5" customWidth="1"/>
  </cols>
  <sheetData>
    <row r="1" spans="1:1">
      <c r="A1" t="s">
        <v>2050</v>
      </c>
    </row>
    <row r="2" ht="24" spans="1:6">
      <c r="A2" s="7" t="s">
        <v>2051</v>
      </c>
      <c r="B2" s="8"/>
      <c r="C2" s="8"/>
      <c r="D2" s="8"/>
      <c r="E2" s="8"/>
      <c r="F2" s="8"/>
    </row>
    <row r="3" ht="20.25" spans="1:6">
      <c r="A3" s="9"/>
      <c r="B3" s="9"/>
      <c r="C3" s="9"/>
      <c r="D3" s="9"/>
      <c r="E3" s="10" t="s">
        <v>2</v>
      </c>
      <c r="F3" s="11"/>
    </row>
    <row r="4" spans="1:6">
      <c r="A4" s="12" t="s">
        <v>2047</v>
      </c>
      <c r="B4" s="12" t="s">
        <v>1286</v>
      </c>
      <c r="C4" s="12" t="s">
        <v>34</v>
      </c>
      <c r="D4" s="13" t="s">
        <v>1986</v>
      </c>
      <c r="E4" s="12"/>
      <c r="F4" s="12" t="s">
        <v>1292</v>
      </c>
    </row>
    <row r="5" spans="1:6">
      <c r="A5" s="12"/>
      <c r="B5" s="12"/>
      <c r="C5" s="12"/>
      <c r="D5" s="13" t="s">
        <v>1916</v>
      </c>
      <c r="E5" s="13" t="s">
        <v>1917</v>
      </c>
      <c r="F5" s="12"/>
    </row>
    <row r="6" ht="30" customHeight="1" spans="1:6">
      <c r="A6" s="14" t="s">
        <v>34</v>
      </c>
      <c r="B6" s="14"/>
      <c r="C6" s="15">
        <f>SUM(C7:C19)</f>
        <v>0</v>
      </c>
      <c r="D6" s="15">
        <f>SUM(D7:D19)</f>
        <v>0</v>
      </c>
      <c r="E6" s="15">
        <f>SUM(E7:E19)</f>
        <v>0</v>
      </c>
      <c r="F6" s="16"/>
    </row>
    <row r="7" ht="30" customHeight="1" spans="1:6">
      <c r="A7" s="14">
        <v>1</v>
      </c>
      <c r="B7" s="17"/>
      <c r="C7" s="18"/>
      <c r="D7" s="19"/>
      <c r="E7" s="18"/>
      <c r="F7" s="20"/>
    </row>
    <row r="8" ht="30" customHeight="1" spans="1:6">
      <c r="A8" s="14">
        <v>2</v>
      </c>
      <c r="B8" s="17"/>
      <c r="C8" s="18"/>
      <c r="D8" s="19"/>
      <c r="E8" s="18"/>
      <c r="F8" s="20"/>
    </row>
    <row r="9" ht="30" customHeight="1" spans="1:6">
      <c r="A9" s="14">
        <v>3</v>
      </c>
      <c r="B9" s="17"/>
      <c r="C9" s="18"/>
      <c r="D9" s="19"/>
      <c r="E9" s="18"/>
      <c r="F9" s="20"/>
    </row>
    <row r="10" ht="30" customHeight="1" spans="1:6">
      <c r="A10" s="14">
        <v>4</v>
      </c>
      <c r="B10" s="17"/>
      <c r="C10" s="18"/>
      <c r="D10" s="19"/>
      <c r="E10" s="18"/>
      <c r="F10" s="20"/>
    </row>
    <row r="11" ht="30" customHeight="1" spans="1:6">
      <c r="A11" s="14">
        <v>5</v>
      </c>
      <c r="B11" s="17"/>
      <c r="C11" s="18"/>
      <c r="D11" s="19"/>
      <c r="E11" s="18"/>
      <c r="F11" s="20"/>
    </row>
    <row r="12" ht="30" customHeight="1" spans="1:6">
      <c r="A12" s="14">
        <v>6</v>
      </c>
      <c r="B12" s="17"/>
      <c r="C12" s="18"/>
      <c r="D12" s="19"/>
      <c r="E12" s="18"/>
      <c r="F12" s="20"/>
    </row>
    <row r="13" ht="30" customHeight="1" spans="1:6">
      <c r="A13" s="14">
        <v>7</v>
      </c>
      <c r="B13" s="17"/>
      <c r="C13" s="18"/>
      <c r="D13" s="19"/>
      <c r="E13" s="18"/>
      <c r="F13" s="20"/>
    </row>
    <row r="14" ht="30" customHeight="1" spans="1:6">
      <c r="A14" s="14">
        <v>8</v>
      </c>
      <c r="B14" s="17"/>
      <c r="C14" s="18"/>
      <c r="D14" s="19"/>
      <c r="E14" s="18"/>
      <c r="F14" s="20"/>
    </row>
    <row r="15" ht="30" customHeight="1" spans="1:6">
      <c r="A15" s="14">
        <v>9</v>
      </c>
      <c r="B15" s="17"/>
      <c r="C15" s="18"/>
      <c r="D15" s="18"/>
      <c r="E15" s="21"/>
      <c r="F15" s="20"/>
    </row>
    <row r="16" ht="30" customHeight="1" spans="1:6">
      <c r="A16" s="14">
        <v>10</v>
      </c>
      <c r="B16" s="17"/>
      <c r="C16" s="18"/>
      <c r="D16" s="18"/>
      <c r="E16" s="21"/>
      <c r="F16" s="20"/>
    </row>
    <row r="17" ht="15" spans="1:6">
      <c r="A17" s="14">
        <v>11</v>
      </c>
      <c r="B17" s="17"/>
      <c r="C17" s="18"/>
      <c r="D17" s="18"/>
      <c r="E17" s="21"/>
      <c r="F17" s="21"/>
    </row>
    <row r="18" ht="15" spans="1:6">
      <c r="A18" s="14">
        <v>12</v>
      </c>
      <c r="B18" s="17"/>
      <c r="C18" s="18"/>
      <c r="D18" s="18"/>
      <c r="E18" s="21"/>
      <c r="F18" s="21"/>
    </row>
    <row r="19" ht="15" spans="1:6">
      <c r="A19" s="14">
        <v>13</v>
      </c>
      <c r="B19" s="17"/>
      <c r="C19" s="18"/>
      <c r="D19" s="18"/>
      <c r="E19" s="21"/>
      <c r="F19" s="21"/>
    </row>
    <row r="20" spans="1:1">
      <c r="A20" t="s">
        <v>1246</v>
      </c>
    </row>
  </sheetData>
  <mergeCells count="8">
    <mergeCell ref="A2:F2"/>
    <mergeCell ref="E3:F3"/>
    <mergeCell ref="D4:E4"/>
    <mergeCell ref="A6:B6"/>
    <mergeCell ref="A4:A5"/>
    <mergeCell ref="B4:B5"/>
    <mergeCell ref="C4:C5"/>
    <mergeCell ref="F4:F5"/>
  </mergeCells>
  <pageMargins left="0.75" right="0.75" top="1" bottom="1" header="0.5" footer="0.5"/>
  <pageSetup paperSize="9" orientation="portrait"/>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7"/>
  <sheetViews>
    <sheetView workbookViewId="0">
      <selection activeCell="F25" sqref="F25"/>
    </sheetView>
  </sheetViews>
  <sheetFormatPr defaultColWidth="9" defaultRowHeight="14.25" outlineLevelRow="6" outlineLevelCol="1"/>
  <cols>
    <col min="1" max="1" width="46.75" customWidth="1"/>
    <col min="2" max="2" width="35.375" customWidth="1"/>
  </cols>
  <sheetData>
    <row r="1" spans="1:1">
      <c r="A1" t="s">
        <v>2052</v>
      </c>
    </row>
    <row r="2" ht="48" customHeight="1" spans="1:2">
      <c r="A2" s="5" t="s">
        <v>2053</v>
      </c>
      <c r="B2" s="1"/>
    </row>
    <row r="3" spans="1:2">
      <c r="A3" s="2" t="s">
        <v>1899</v>
      </c>
      <c r="B3" s="2" t="s">
        <v>2054</v>
      </c>
    </row>
    <row r="4" spans="1:2">
      <c r="A4" s="6" t="s">
        <v>1900</v>
      </c>
      <c r="B4" s="4">
        <v>0</v>
      </c>
    </row>
    <row r="5" spans="1:2">
      <c r="A5" s="6" t="s">
        <v>1901</v>
      </c>
      <c r="B5" s="4">
        <v>0</v>
      </c>
    </row>
    <row r="6" spans="1:2">
      <c r="A6" s="6" t="s">
        <v>2055</v>
      </c>
      <c r="B6" s="2" t="s">
        <v>2056</v>
      </c>
    </row>
    <row r="7" spans="1:1">
      <c r="A7" t="s">
        <v>1246</v>
      </c>
    </row>
  </sheetData>
  <mergeCells count="1">
    <mergeCell ref="A2:B2"/>
  </mergeCells>
  <pageMargins left="0.75" right="0.75" top="1" bottom="1" header="0.5" footer="0.5"/>
  <pageSetup paperSize="9" scale="98" fitToHeight="0" orientation="portrait"/>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
  <sheetViews>
    <sheetView workbookViewId="0">
      <selection activeCell="C16" sqref="C16"/>
    </sheetView>
  </sheetViews>
  <sheetFormatPr defaultColWidth="9" defaultRowHeight="14.25" outlineLevelRow="7" outlineLevelCol="3"/>
  <cols>
    <col min="1" max="4" width="20.625" customWidth="1"/>
  </cols>
  <sheetData>
    <row r="1" spans="1:1">
      <c r="A1" t="s">
        <v>2057</v>
      </c>
    </row>
    <row r="2" ht="22.5" spans="1:4">
      <c r="A2" s="1" t="s">
        <v>2058</v>
      </c>
      <c r="B2" s="1"/>
      <c r="C2" s="1"/>
      <c r="D2" s="1"/>
    </row>
    <row r="3" spans="1:4">
      <c r="A3" s="2" t="s">
        <v>1249</v>
      </c>
      <c r="B3" s="2" t="s">
        <v>2059</v>
      </c>
      <c r="C3" s="2" t="s">
        <v>2060</v>
      </c>
      <c r="D3" s="2" t="s">
        <v>1292</v>
      </c>
    </row>
    <row r="4" spans="1:4">
      <c r="A4" s="2" t="s">
        <v>1920</v>
      </c>
      <c r="B4" s="2" t="s">
        <v>1824</v>
      </c>
      <c r="C4" s="4"/>
      <c r="D4" s="4"/>
    </row>
    <row r="5" spans="1:4">
      <c r="A5" s="2" t="s">
        <v>1920</v>
      </c>
      <c r="B5" s="2" t="s">
        <v>1825</v>
      </c>
      <c r="C5" s="4"/>
      <c r="D5" s="4"/>
    </row>
    <row r="6" spans="1:4">
      <c r="A6" s="2" t="s">
        <v>2054</v>
      </c>
      <c r="B6" s="2" t="s">
        <v>1824</v>
      </c>
      <c r="C6" s="4"/>
      <c r="D6" s="4"/>
    </row>
    <row r="7" spans="1:4">
      <c r="A7" s="2" t="s">
        <v>2054</v>
      </c>
      <c r="B7" s="2" t="s">
        <v>1825</v>
      </c>
      <c r="C7" s="4"/>
      <c r="D7" s="4"/>
    </row>
    <row r="8" spans="1:1">
      <c r="A8" t="s">
        <v>1246</v>
      </c>
    </row>
  </sheetData>
  <mergeCells count="1">
    <mergeCell ref="A2:D2"/>
  </mergeCells>
  <pageMargins left="0.75" right="0.75" top="1" bottom="1" header="0.5" footer="0.5"/>
  <pageSetup paperSize="9" scale="98" fitToHeight="0" orientation="portrait"/>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
  <sheetViews>
    <sheetView workbookViewId="0">
      <selection activeCell="C14" sqref="C14"/>
    </sheetView>
  </sheetViews>
  <sheetFormatPr defaultColWidth="9" defaultRowHeight="14.25" outlineLevelRow="4" outlineLevelCol="3"/>
  <cols>
    <col min="1" max="1" width="41.625" customWidth="1"/>
    <col min="2" max="4" width="20.625" customWidth="1"/>
  </cols>
  <sheetData>
    <row r="1" spans="1:1">
      <c r="A1" t="s">
        <v>2061</v>
      </c>
    </row>
    <row r="2" ht="22.5" spans="1:4">
      <c r="A2" s="1" t="s">
        <v>2062</v>
      </c>
      <c r="B2" s="1"/>
      <c r="C2" s="1"/>
      <c r="D2" s="1"/>
    </row>
    <row r="3" ht="31" customHeight="1" spans="1:4">
      <c r="A3" s="2" t="s">
        <v>1899</v>
      </c>
      <c r="B3" s="2" t="s">
        <v>1920</v>
      </c>
      <c r="C3" s="2" t="s">
        <v>2054</v>
      </c>
      <c r="D3" s="2" t="s">
        <v>1292</v>
      </c>
    </row>
    <row r="4" ht="47" customHeight="1" spans="1:4">
      <c r="A4" s="2" t="s">
        <v>2063</v>
      </c>
      <c r="B4" s="3">
        <v>5.98</v>
      </c>
      <c r="C4" s="3">
        <v>5.98</v>
      </c>
      <c r="D4" s="2"/>
    </row>
    <row r="5" ht="47" customHeight="1" spans="1:4">
      <c r="A5" s="2" t="s">
        <v>2064</v>
      </c>
      <c r="B5" s="3">
        <v>13.96</v>
      </c>
      <c r="C5" s="3">
        <v>13.96</v>
      </c>
      <c r="D5" s="2"/>
    </row>
  </sheetData>
  <mergeCells count="1">
    <mergeCell ref="A2:D2"/>
  </mergeCells>
  <pageMargins left="0.75" right="0.75" top="1" bottom="1" header="0.5" footer="0.5"/>
  <pageSetup paperSize="9" scale="78"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95"/>
  <sheetViews>
    <sheetView topLeftCell="A19" workbookViewId="0">
      <selection activeCell="A3" sqref="A3"/>
    </sheetView>
  </sheetViews>
  <sheetFormatPr defaultColWidth="9" defaultRowHeight="15" customHeight="1"/>
  <cols>
    <col min="1" max="1" width="32" style="532" customWidth="1"/>
    <col min="2" max="2" width="12.625" style="532" customWidth="1"/>
    <col min="3" max="3" width="12.875" style="532" customWidth="1"/>
    <col min="4" max="4" width="14.5" style="532" customWidth="1"/>
    <col min="5" max="6" width="10.375" style="532" customWidth="1"/>
    <col min="7" max="242" width="9" style="532"/>
    <col min="243" max="16384" width="9" style="531"/>
  </cols>
  <sheetData>
    <row r="1" s="302" customFormat="1" ht="24" customHeight="1" spans="1:6">
      <c r="A1" s="309" t="s">
        <v>1088</v>
      </c>
      <c r="B1" s="310"/>
      <c r="C1" s="310"/>
      <c r="D1" s="310"/>
      <c r="E1" s="310"/>
      <c r="F1" s="310"/>
    </row>
    <row r="2" s="526" customFormat="1" ht="42" customHeight="1" spans="1:6">
      <c r="A2" s="533" t="s">
        <v>1089</v>
      </c>
      <c r="B2" s="534"/>
      <c r="C2" s="534"/>
      <c r="D2" s="534"/>
      <c r="E2" s="534"/>
      <c r="F2" s="534"/>
    </row>
    <row r="3" s="527" customFormat="1" ht="27" customHeight="1" spans="6:6">
      <c r="F3" s="527" t="s">
        <v>2</v>
      </c>
    </row>
    <row r="4" s="528" customFormat="1" ht="30" customHeight="1" spans="1:6">
      <c r="A4" s="389" t="s">
        <v>3</v>
      </c>
      <c r="B4" s="287" t="s">
        <v>4</v>
      </c>
      <c r="C4" s="287"/>
      <c r="D4" s="287"/>
      <c r="E4" s="287"/>
      <c r="F4" s="287"/>
    </row>
    <row r="5" s="529" customFormat="1" ht="39" customHeight="1" spans="1:6">
      <c r="A5" s="535"/>
      <c r="B5" s="536" t="s">
        <v>34</v>
      </c>
      <c r="C5" s="536" t="s">
        <v>35</v>
      </c>
      <c r="D5" s="536" t="s">
        <v>36</v>
      </c>
      <c r="E5" s="536" t="s">
        <v>37</v>
      </c>
      <c r="F5" s="536" t="s">
        <v>38</v>
      </c>
    </row>
    <row r="6" s="530" customFormat="1" ht="24" customHeight="1" spans="1:6">
      <c r="A6" s="537" t="s">
        <v>39</v>
      </c>
      <c r="B6" s="538">
        <v>56222</v>
      </c>
      <c r="C6" s="538">
        <f t="shared" ref="C6:C29" si="0">B6-D6-E6-F6</f>
        <v>56118</v>
      </c>
      <c r="D6" s="539"/>
      <c r="E6" s="539">
        <v>104</v>
      </c>
      <c r="F6" s="539"/>
    </row>
    <row r="7" s="530" customFormat="1" ht="24" customHeight="1" spans="1:6">
      <c r="A7" s="537" t="s">
        <v>40</v>
      </c>
      <c r="B7" s="538"/>
      <c r="C7" s="538"/>
      <c r="D7" s="539"/>
      <c r="E7" s="539"/>
      <c r="F7" s="539"/>
    </row>
    <row r="8" s="530" customFormat="1" ht="24" customHeight="1" spans="1:6">
      <c r="A8" s="537" t="s">
        <v>41</v>
      </c>
      <c r="B8" s="538">
        <v>268</v>
      </c>
      <c r="C8" s="538">
        <f t="shared" si="0"/>
        <v>268</v>
      </c>
      <c r="D8" s="539"/>
      <c r="E8" s="539"/>
      <c r="F8" s="539"/>
    </row>
    <row r="9" s="530" customFormat="1" ht="24" customHeight="1" spans="1:6">
      <c r="A9" s="537" t="s">
        <v>42</v>
      </c>
      <c r="B9" s="538">
        <v>20410</v>
      </c>
      <c r="C9" s="538">
        <f t="shared" si="0"/>
        <v>20384</v>
      </c>
      <c r="D9" s="539"/>
      <c r="E9" s="539">
        <v>26</v>
      </c>
      <c r="F9" s="539"/>
    </row>
    <row r="10" s="530" customFormat="1" ht="24" customHeight="1" spans="1:6">
      <c r="A10" s="537" t="s">
        <v>43</v>
      </c>
      <c r="B10" s="538">
        <v>152927</v>
      </c>
      <c r="C10" s="538">
        <f t="shared" si="0"/>
        <v>150840</v>
      </c>
      <c r="D10" s="539"/>
      <c r="E10" s="539">
        <v>2087</v>
      </c>
      <c r="F10" s="539"/>
    </row>
    <row r="11" s="529" customFormat="1" ht="24" customHeight="1" spans="1:6">
      <c r="A11" s="537" t="s">
        <v>44</v>
      </c>
      <c r="B11" s="538">
        <v>229</v>
      </c>
      <c r="C11" s="538">
        <f t="shared" si="0"/>
        <v>153</v>
      </c>
      <c r="D11" s="539"/>
      <c r="E11" s="539">
        <v>76</v>
      </c>
      <c r="F11" s="539"/>
    </row>
    <row r="12" s="530" customFormat="1" ht="24" customHeight="1" spans="1:6">
      <c r="A12" s="537" t="s">
        <v>45</v>
      </c>
      <c r="B12" s="538">
        <v>3736</v>
      </c>
      <c r="C12" s="538">
        <f t="shared" si="0"/>
        <v>3690</v>
      </c>
      <c r="D12" s="539"/>
      <c r="E12" s="539">
        <v>46</v>
      </c>
      <c r="F12" s="539"/>
    </row>
    <row r="13" s="530" customFormat="1" ht="24" customHeight="1" spans="1:6">
      <c r="A13" s="537" t="s">
        <v>46</v>
      </c>
      <c r="B13" s="538">
        <v>84563</v>
      </c>
      <c r="C13" s="538">
        <f t="shared" si="0"/>
        <v>84395</v>
      </c>
      <c r="D13" s="539"/>
      <c r="E13" s="539">
        <v>168</v>
      </c>
      <c r="F13" s="539"/>
    </row>
    <row r="14" s="530" customFormat="1" ht="24" customHeight="1" spans="1:6">
      <c r="A14" s="537" t="s">
        <v>47</v>
      </c>
      <c r="B14" s="538">
        <v>47289</v>
      </c>
      <c r="C14" s="538">
        <f t="shared" si="0"/>
        <v>46188</v>
      </c>
      <c r="D14" s="539"/>
      <c r="E14" s="539">
        <v>1101</v>
      </c>
      <c r="F14" s="539"/>
    </row>
    <row r="15" s="530" customFormat="1" ht="24" customHeight="1" spans="1:6">
      <c r="A15" s="537" t="s">
        <v>48</v>
      </c>
      <c r="B15" s="538">
        <v>1252</v>
      </c>
      <c r="C15" s="538">
        <f t="shared" si="0"/>
        <v>201</v>
      </c>
      <c r="D15" s="539"/>
      <c r="E15" s="539">
        <v>1051</v>
      </c>
      <c r="F15" s="539"/>
    </row>
    <row r="16" s="530" customFormat="1" ht="24" customHeight="1" spans="1:6">
      <c r="A16" s="537" t="s">
        <v>49</v>
      </c>
      <c r="B16" s="538">
        <v>34400</v>
      </c>
      <c r="C16" s="538">
        <f t="shared" si="0"/>
        <v>34398</v>
      </c>
      <c r="D16" s="539"/>
      <c r="E16" s="539">
        <v>2</v>
      </c>
      <c r="F16" s="539"/>
    </row>
    <row r="17" s="530" customFormat="1" ht="24" customHeight="1" spans="1:6">
      <c r="A17" s="537" t="s">
        <v>50</v>
      </c>
      <c r="B17" s="538">
        <v>42525</v>
      </c>
      <c r="C17" s="538">
        <f t="shared" si="0"/>
        <v>41799</v>
      </c>
      <c r="D17" s="539"/>
      <c r="E17" s="539">
        <v>726</v>
      </c>
      <c r="F17" s="539"/>
    </row>
    <row r="18" s="530" customFormat="1" ht="24" customHeight="1" spans="1:6">
      <c r="A18" s="537" t="s">
        <v>51</v>
      </c>
      <c r="B18" s="538">
        <v>4985</v>
      </c>
      <c r="C18" s="538">
        <f t="shared" si="0"/>
        <v>4982</v>
      </c>
      <c r="D18" s="539"/>
      <c r="E18" s="539">
        <v>3</v>
      </c>
      <c r="F18" s="411"/>
    </row>
    <row r="19" s="530" customFormat="1" ht="24" customHeight="1" spans="1:6">
      <c r="A19" s="540" t="s">
        <v>52</v>
      </c>
      <c r="B19" s="538">
        <v>3626</v>
      </c>
      <c r="C19" s="538">
        <f t="shared" si="0"/>
        <v>3326</v>
      </c>
      <c r="D19" s="539"/>
      <c r="E19" s="539">
        <v>300</v>
      </c>
      <c r="F19" s="539"/>
    </row>
    <row r="20" s="530" customFormat="1" ht="24" customHeight="1" spans="1:6">
      <c r="A20" s="540" t="s">
        <v>53</v>
      </c>
      <c r="B20" s="538">
        <v>2165</v>
      </c>
      <c r="C20" s="538">
        <f t="shared" si="0"/>
        <v>1705</v>
      </c>
      <c r="D20" s="539"/>
      <c r="E20" s="539">
        <v>460</v>
      </c>
      <c r="F20" s="539"/>
    </row>
    <row r="21" s="530" customFormat="1" ht="24" customHeight="1" spans="1:6">
      <c r="A21" s="540" t="s">
        <v>54</v>
      </c>
      <c r="B21" s="538">
        <v>4</v>
      </c>
      <c r="C21" s="538"/>
      <c r="D21" s="539"/>
      <c r="E21" s="539">
        <v>4</v>
      </c>
      <c r="F21" s="539"/>
    </row>
    <row r="22" s="530" customFormat="1" ht="24" customHeight="1" spans="1:6">
      <c r="A22" s="540" t="s">
        <v>55</v>
      </c>
      <c r="B22" s="538"/>
      <c r="C22" s="538"/>
      <c r="D22" s="539"/>
      <c r="E22" s="539"/>
      <c r="F22" s="539"/>
    </row>
    <row r="23" s="530" customFormat="1" ht="24" customHeight="1" spans="1:6">
      <c r="A23" s="540" t="s">
        <v>56</v>
      </c>
      <c r="B23" s="538">
        <v>3275</v>
      </c>
      <c r="C23" s="538">
        <f t="shared" si="0"/>
        <v>3275</v>
      </c>
      <c r="D23" s="539"/>
      <c r="E23" s="539"/>
      <c r="F23" s="539"/>
    </row>
    <row r="24" s="530" customFormat="1" ht="24" customHeight="1" spans="1:6">
      <c r="A24" s="540" t="s">
        <v>57</v>
      </c>
      <c r="B24" s="538">
        <v>8793</v>
      </c>
      <c r="C24" s="538">
        <f t="shared" si="0"/>
        <v>8700</v>
      </c>
      <c r="D24" s="539"/>
      <c r="E24" s="539">
        <v>93</v>
      </c>
      <c r="F24" s="539"/>
    </row>
    <row r="25" s="530" customFormat="1" ht="24" customHeight="1" spans="1:6">
      <c r="A25" s="540" t="s">
        <v>58</v>
      </c>
      <c r="B25" s="538">
        <v>206</v>
      </c>
      <c r="C25" s="538">
        <f t="shared" si="0"/>
        <v>206</v>
      </c>
      <c r="D25" s="539"/>
      <c r="E25" s="539"/>
      <c r="F25" s="539"/>
    </row>
    <row r="26" s="530" customFormat="1" ht="24" customHeight="1" spans="1:6">
      <c r="A26" s="540" t="s">
        <v>59</v>
      </c>
      <c r="B26" s="538">
        <v>2504</v>
      </c>
      <c r="C26" s="538">
        <f t="shared" si="0"/>
        <v>2463</v>
      </c>
      <c r="D26" s="539"/>
      <c r="E26" s="539">
        <v>41</v>
      </c>
      <c r="F26" s="539"/>
    </row>
    <row r="27" s="530" customFormat="1" ht="24" customHeight="1" spans="1:6">
      <c r="A27" s="541" t="s">
        <v>60</v>
      </c>
      <c r="B27" s="538">
        <v>5440</v>
      </c>
      <c r="C27" s="538">
        <f t="shared" si="0"/>
        <v>5440</v>
      </c>
      <c r="D27" s="539"/>
      <c r="E27" s="539"/>
      <c r="F27" s="539"/>
    </row>
    <row r="28" s="530" customFormat="1" ht="24" customHeight="1" spans="1:6">
      <c r="A28" s="541" t="s">
        <v>61</v>
      </c>
      <c r="B28" s="542">
        <v>198</v>
      </c>
      <c r="C28" s="542">
        <f t="shared" si="0"/>
        <v>1</v>
      </c>
      <c r="D28" s="539"/>
      <c r="E28" s="539">
        <v>197</v>
      </c>
      <c r="F28" s="539"/>
    </row>
    <row r="29" s="530" customFormat="1" ht="24" customHeight="1" spans="1:6">
      <c r="A29" s="541" t="s">
        <v>62</v>
      </c>
      <c r="B29" s="543">
        <v>10539</v>
      </c>
      <c r="C29" s="543">
        <f t="shared" si="0"/>
        <v>10539</v>
      </c>
      <c r="D29" s="539"/>
      <c r="E29" s="539"/>
      <c r="F29" s="539"/>
    </row>
    <row r="30" s="530" customFormat="1" ht="24" customHeight="1" spans="1:6">
      <c r="A30" s="544" t="s">
        <v>63</v>
      </c>
      <c r="B30" s="545"/>
      <c r="D30" s="539"/>
      <c r="E30" s="539"/>
      <c r="F30" s="539"/>
    </row>
    <row r="31" s="530" customFormat="1" ht="24" customHeight="1" spans="1:6">
      <c r="A31" s="541"/>
      <c r="B31" s="546"/>
      <c r="C31" s="539"/>
      <c r="D31" s="539"/>
      <c r="E31" s="539"/>
      <c r="F31" s="539"/>
    </row>
    <row r="32" s="530" customFormat="1" ht="24" customHeight="1" spans="1:6">
      <c r="A32" s="287" t="s">
        <v>64</v>
      </c>
      <c r="B32" s="547">
        <f>SUM(B6:B31)</f>
        <v>485556</v>
      </c>
      <c r="C32" s="547">
        <f>SUM(C6:C31)</f>
        <v>479071</v>
      </c>
      <c r="D32" s="547"/>
      <c r="E32" s="547">
        <f>SUM(E6:E31)</f>
        <v>6485</v>
      </c>
      <c r="F32" s="547"/>
    </row>
    <row r="33" s="531" customFormat="1" ht="24" customHeight="1" spans="1:242">
      <c r="A33" s="532"/>
      <c r="B33" s="532"/>
      <c r="C33" s="532"/>
      <c r="D33" s="532"/>
      <c r="E33" s="532"/>
      <c r="F33" s="53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c r="AI33" s="532"/>
      <c r="AJ33" s="532"/>
      <c r="AK33" s="532"/>
      <c r="AL33" s="532"/>
      <c r="AM33" s="532"/>
      <c r="AN33" s="532"/>
      <c r="AO33" s="532"/>
      <c r="AP33" s="532"/>
      <c r="AQ33" s="532"/>
      <c r="AR33" s="532"/>
      <c r="AS33" s="532"/>
      <c r="AT33" s="532"/>
      <c r="AU33" s="532"/>
      <c r="AV33" s="532"/>
      <c r="AW33" s="532"/>
      <c r="AX33" s="532"/>
      <c r="AY33" s="532"/>
      <c r="AZ33" s="532"/>
      <c r="BA33" s="532"/>
      <c r="BB33" s="532"/>
      <c r="BC33" s="532"/>
      <c r="BD33" s="532"/>
      <c r="BE33" s="532"/>
      <c r="BF33" s="532"/>
      <c r="BG33" s="532"/>
      <c r="BH33" s="532"/>
      <c r="BI33" s="532"/>
      <c r="BJ33" s="532"/>
      <c r="BK33" s="532"/>
      <c r="BL33" s="532"/>
      <c r="BM33" s="532"/>
      <c r="BN33" s="532"/>
      <c r="BO33" s="532"/>
      <c r="BP33" s="532"/>
      <c r="BQ33" s="532"/>
      <c r="BR33" s="532"/>
      <c r="BS33" s="532"/>
      <c r="BT33" s="532"/>
      <c r="BU33" s="532"/>
      <c r="BV33" s="532"/>
      <c r="BW33" s="532"/>
      <c r="BX33" s="532"/>
      <c r="BY33" s="532"/>
      <c r="BZ33" s="532"/>
      <c r="CA33" s="532"/>
      <c r="CB33" s="532"/>
      <c r="CC33" s="532"/>
      <c r="CD33" s="532"/>
      <c r="CE33" s="532"/>
      <c r="CF33" s="532"/>
      <c r="CG33" s="532"/>
      <c r="CH33" s="532"/>
      <c r="CI33" s="532"/>
      <c r="CJ33" s="532"/>
      <c r="CK33" s="532"/>
      <c r="CL33" s="532"/>
      <c r="CM33" s="532"/>
      <c r="CN33" s="532"/>
      <c r="CO33" s="532"/>
      <c r="CP33" s="532"/>
      <c r="CQ33" s="532"/>
      <c r="CR33" s="532"/>
      <c r="CS33" s="532"/>
      <c r="CT33" s="532"/>
      <c r="CU33" s="532"/>
      <c r="CV33" s="532"/>
      <c r="CW33" s="532"/>
      <c r="CX33" s="532"/>
      <c r="CY33" s="532"/>
      <c r="CZ33" s="532"/>
      <c r="DA33" s="532"/>
      <c r="DB33" s="532"/>
      <c r="DC33" s="532"/>
      <c r="DD33" s="532"/>
      <c r="DE33" s="532"/>
      <c r="DF33" s="532"/>
      <c r="DG33" s="532"/>
      <c r="DH33" s="532"/>
      <c r="DI33" s="532"/>
      <c r="DJ33" s="532"/>
      <c r="DK33" s="532"/>
      <c r="DL33" s="532"/>
      <c r="DM33" s="532"/>
      <c r="DN33" s="532"/>
      <c r="DO33" s="532"/>
      <c r="DP33" s="532"/>
      <c r="DQ33" s="532"/>
      <c r="DR33" s="532"/>
      <c r="DS33" s="532"/>
      <c r="DT33" s="532"/>
      <c r="DU33" s="532"/>
      <c r="DV33" s="532"/>
      <c r="DW33" s="532"/>
      <c r="DX33" s="532"/>
      <c r="DY33" s="532"/>
      <c r="DZ33" s="532"/>
      <c r="EA33" s="532"/>
      <c r="EB33" s="532"/>
      <c r="EC33" s="532"/>
      <c r="ED33" s="532"/>
      <c r="EE33" s="532"/>
      <c r="EF33" s="532"/>
      <c r="EG33" s="532"/>
      <c r="EH33" s="532"/>
      <c r="EI33" s="532"/>
      <c r="EJ33" s="532"/>
      <c r="EK33" s="532"/>
      <c r="EL33" s="532"/>
      <c r="EM33" s="532"/>
      <c r="EN33" s="532"/>
      <c r="EO33" s="532"/>
      <c r="EP33" s="532"/>
      <c r="EQ33" s="532"/>
      <c r="ER33" s="532"/>
      <c r="ES33" s="532"/>
      <c r="ET33" s="532"/>
      <c r="EU33" s="532"/>
      <c r="EV33" s="532"/>
      <c r="EW33" s="532"/>
      <c r="EX33" s="532"/>
      <c r="EY33" s="532"/>
      <c r="EZ33" s="532"/>
      <c r="FA33" s="532"/>
      <c r="FB33" s="532"/>
      <c r="FC33" s="532"/>
      <c r="FD33" s="532"/>
      <c r="FE33" s="532"/>
      <c r="FF33" s="532"/>
      <c r="FG33" s="532"/>
      <c r="FH33" s="532"/>
      <c r="FI33" s="532"/>
      <c r="FJ33" s="532"/>
      <c r="FK33" s="532"/>
      <c r="FL33" s="532"/>
      <c r="FM33" s="532"/>
      <c r="FN33" s="532"/>
      <c r="FO33" s="532"/>
      <c r="FP33" s="532"/>
      <c r="FQ33" s="532"/>
      <c r="FR33" s="532"/>
      <c r="FS33" s="532"/>
      <c r="FT33" s="532"/>
      <c r="FU33" s="532"/>
      <c r="FV33" s="532"/>
      <c r="FW33" s="532"/>
      <c r="FX33" s="532"/>
      <c r="FY33" s="532"/>
      <c r="FZ33" s="532"/>
      <c r="GA33" s="532"/>
      <c r="GB33" s="532"/>
      <c r="GC33" s="532"/>
      <c r="GD33" s="532"/>
      <c r="GE33" s="532"/>
      <c r="GF33" s="532"/>
      <c r="GG33" s="532"/>
      <c r="GH33" s="532"/>
      <c r="GI33" s="532"/>
      <c r="GJ33" s="532"/>
      <c r="GK33" s="532"/>
      <c r="GL33" s="532"/>
      <c r="GM33" s="532"/>
      <c r="GN33" s="532"/>
      <c r="GO33" s="532"/>
      <c r="GP33" s="532"/>
      <c r="GQ33" s="532"/>
      <c r="GR33" s="532"/>
      <c r="GS33" s="532"/>
      <c r="GT33" s="532"/>
      <c r="GU33" s="532"/>
      <c r="GV33" s="532"/>
      <c r="GW33" s="532"/>
      <c r="GX33" s="532"/>
      <c r="GY33" s="532"/>
      <c r="GZ33" s="532"/>
      <c r="HA33" s="532"/>
      <c r="HB33" s="532"/>
      <c r="HC33" s="532"/>
      <c r="HD33" s="532"/>
      <c r="HE33" s="532"/>
      <c r="HF33" s="532"/>
      <c r="HG33" s="532"/>
      <c r="HH33" s="532"/>
      <c r="HI33" s="532"/>
      <c r="HJ33" s="532"/>
      <c r="HK33" s="532"/>
      <c r="HL33" s="532"/>
      <c r="HM33" s="532"/>
      <c r="HN33" s="532"/>
      <c r="HO33" s="532"/>
      <c r="HP33" s="532"/>
      <c r="HQ33" s="532"/>
      <c r="HR33" s="532"/>
      <c r="HS33" s="532"/>
      <c r="HT33" s="532"/>
      <c r="HU33" s="532"/>
      <c r="HV33" s="532"/>
      <c r="HW33" s="532"/>
      <c r="HX33" s="532"/>
      <c r="HY33" s="532"/>
      <c r="HZ33" s="532"/>
      <c r="IA33" s="532"/>
      <c r="IB33" s="532"/>
      <c r="IC33" s="532"/>
      <c r="ID33" s="532"/>
      <c r="IE33" s="532"/>
      <c r="IF33" s="532"/>
      <c r="IG33" s="532"/>
      <c r="IH33" s="532"/>
    </row>
    <row r="34" s="531" customFormat="1" ht="24" customHeight="1" spans="1:242">
      <c r="A34" s="532"/>
      <c r="B34" s="532"/>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2"/>
      <c r="AL34" s="532"/>
      <c r="AM34" s="532"/>
      <c r="AN34" s="532"/>
      <c r="AO34" s="532"/>
      <c r="AP34" s="532"/>
      <c r="AQ34" s="532"/>
      <c r="AR34" s="532"/>
      <c r="AS34" s="532"/>
      <c r="AT34" s="532"/>
      <c r="AU34" s="532"/>
      <c r="AV34" s="532"/>
      <c r="AW34" s="532"/>
      <c r="AX34" s="532"/>
      <c r="AY34" s="532"/>
      <c r="AZ34" s="532"/>
      <c r="BA34" s="532"/>
      <c r="BB34" s="532"/>
      <c r="BC34" s="532"/>
      <c r="BD34" s="532"/>
      <c r="BE34" s="532"/>
      <c r="BF34" s="532"/>
      <c r="BG34" s="532"/>
      <c r="BH34" s="532"/>
      <c r="BI34" s="532"/>
      <c r="BJ34" s="532"/>
      <c r="BK34" s="532"/>
      <c r="BL34" s="532"/>
      <c r="BM34" s="532"/>
      <c r="BN34" s="532"/>
      <c r="BO34" s="532"/>
      <c r="BP34" s="532"/>
      <c r="BQ34" s="532"/>
      <c r="BR34" s="532"/>
      <c r="BS34" s="532"/>
      <c r="BT34" s="532"/>
      <c r="BU34" s="532"/>
      <c r="BV34" s="532"/>
      <c r="BW34" s="532"/>
      <c r="BX34" s="532"/>
      <c r="BY34" s="532"/>
      <c r="BZ34" s="532"/>
      <c r="CA34" s="532"/>
      <c r="CB34" s="532"/>
      <c r="CC34" s="532"/>
      <c r="CD34" s="532"/>
      <c r="CE34" s="532"/>
      <c r="CF34" s="532"/>
      <c r="CG34" s="532"/>
      <c r="CH34" s="532"/>
      <c r="CI34" s="532"/>
      <c r="CJ34" s="532"/>
      <c r="CK34" s="532"/>
      <c r="CL34" s="532"/>
      <c r="CM34" s="532"/>
      <c r="CN34" s="532"/>
      <c r="CO34" s="532"/>
      <c r="CP34" s="532"/>
      <c r="CQ34" s="532"/>
      <c r="CR34" s="532"/>
      <c r="CS34" s="532"/>
      <c r="CT34" s="532"/>
      <c r="CU34" s="532"/>
      <c r="CV34" s="532"/>
      <c r="CW34" s="532"/>
      <c r="CX34" s="532"/>
      <c r="CY34" s="532"/>
      <c r="CZ34" s="532"/>
      <c r="DA34" s="532"/>
      <c r="DB34" s="532"/>
      <c r="DC34" s="532"/>
      <c r="DD34" s="532"/>
      <c r="DE34" s="532"/>
      <c r="DF34" s="532"/>
      <c r="DG34" s="532"/>
      <c r="DH34" s="532"/>
      <c r="DI34" s="532"/>
      <c r="DJ34" s="532"/>
      <c r="DK34" s="532"/>
      <c r="DL34" s="532"/>
      <c r="DM34" s="532"/>
      <c r="DN34" s="532"/>
      <c r="DO34" s="532"/>
      <c r="DP34" s="532"/>
      <c r="DQ34" s="532"/>
      <c r="DR34" s="532"/>
      <c r="DS34" s="532"/>
      <c r="DT34" s="532"/>
      <c r="DU34" s="532"/>
      <c r="DV34" s="532"/>
      <c r="DW34" s="532"/>
      <c r="DX34" s="532"/>
      <c r="DY34" s="532"/>
      <c r="DZ34" s="532"/>
      <c r="EA34" s="532"/>
      <c r="EB34" s="532"/>
      <c r="EC34" s="532"/>
      <c r="ED34" s="532"/>
      <c r="EE34" s="532"/>
      <c r="EF34" s="532"/>
      <c r="EG34" s="532"/>
      <c r="EH34" s="532"/>
      <c r="EI34" s="532"/>
      <c r="EJ34" s="532"/>
      <c r="EK34" s="532"/>
      <c r="EL34" s="532"/>
      <c r="EM34" s="532"/>
      <c r="EN34" s="532"/>
      <c r="EO34" s="532"/>
      <c r="EP34" s="532"/>
      <c r="EQ34" s="532"/>
      <c r="ER34" s="532"/>
      <c r="ES34" s="532"/>
      <c r="ET34" s="532"/>
      <c r="EU34" s="532"/>
      <c r="EV34" s="532"/>
      <c r="EW34" s="532"/>
      <c r="EX34" s="532"/>
      <c r="EY34" s="532"/>
      <c r="EZ34" s="532"/>
      <c r="FA34" s="532"/>
      <c r="FB34" s="532"/>
      <c r="FC34" s="532"/>
      <c r="FD34" s="532"/>
      <c r="FE34" s="532"/>
      <c r="FF34" s="532"/>
      <c r="FG34" s="532"/>
      <c r="FH34" s="532"/>
      <c r="FI34" s="532"/>
      <c r="FJ34" s="532"/>
      <c r="FK34" s="532"/>
      <c r="FL34" s="532"/>
      <c r="FM34" s="532"/>
      <c r="FN34" s="532"/>
      <c r="FO34" s="532"/>
      <c r="FP34" s="532"/>
      <c r="FQ34" s="532"/>
      <c r="FR34" s="532"/>
      <c r="FS34" s="532"/>
      <c r="FT34" s="532"/>
      <c r="FU34" s="532"/>
      <c r="FV34" s="532"/>
      <c r="FW34" s="532"/>
      <c r="FX34" s="532"/>
      <c r="FY34" s="532"/>
      <c r="FZ34" s="532"/>
      <c r="GA34" s="532"/>
      <c r="GB34" s="532"/>
      <c r="GC34" s="532"/>
      <c r="GD34" s="532"/>
      <c r="GE34" s="532"/>
      <c r="GF34" s="532"/>
      <c r="GG34" s="532"/>
      <c r="GH34" s="532"/>
      <c r="GI34" s="532"/>
      <c r="GJ34" s="532"/>
      <c r="GK34" s="532"/>
      <c r="GL34" s="532"/>
      <c r="GM34" s="532"/>
      <c r="GN34" s="532"/>
      <c r="GO34" s="532"/>
      <c r="GP34" s="532"/>
      <c r="GQ34" s="532"/>
      <c r="GR34" s="532"/>
      <c r="GS34" s="532"/>
      <c r="GT34" s="532"/>
      <c r="GU34" s="532"/>
      <c r="GV34" s="532"/>
      <c r="GW34" s="532"/>
      <c r="GX34" s="532"/>
      <c r="GY34" s="532"/>
      <c r="GZ34" s="532"/>
      <c r="HA34" s="532"/>
      <c r="HB34" s="532"/>
      <c r="HC34" s="532"/>
      <c r="HD34" s="532"/>
      <c r="HE34" s="532"/>
      <c r="HF34" s="532"/>
      <c r="HG34" s="532"/>
      <c r="HH34" s="532"/>
      <c r="HI34" s="532"/>
      <c r="HJ34" s="532"/>
      <c r="HK34" s="532"/>
      <c r="HL34" s="532"/>
      <c r="HM34" s="532"/>
      <c r="HN34" s="532"/>
      <c r="HO34" s="532"/>
      <c r="HP34" s="532"/>
      <c r="HQ34" s="532"/>
      <c r="HR34" s="532"/>
      <c r="HS34" s="532"/>
      <c r="HT34" s="532"/>
      <c r="HU34" s="532"/>
      <c r="HV34" s="532"/>
      <c r="HW34" s="532"/>
      <c r="HX34" s="532"/>
      <c r="HY34" s="532"/>
      <c r="HZ34" s="532"/>
      <c r="IA34" s="532"/>
      <c r="IB34" s="532"/>
      <c r="IC34" s="532"/>
      <c r="ID34" s="532"/>
      <c r="IE34" s="532"/>
      <c r="IF34" s="532"/>
      <c r="IG34" s="532"/>
      <c r="IH34" s="532"/>
    </row>
    <row r="35" s="531" customFormat="1" ht="24" customHeight="1" spans="1:242">
      <c r="A35" s="532"/>
      <c r="B35" s="532"/>
      <c r="C35" s="532"/>
      <c r="D35" s="532"/>
      <c r="E35" s="532"/>
      <c r="F35" s="532"/>
      <c r="G35" s="532"/>
      <c r="H35" s="532"/>
      <c r="I35" s="532"/>
      <c r="J35" s="532"/>
      <c r="K35" s="532"/>
      <c r="L35" s="532"/>
      <c r="M35" s="532"/>
      <c r="N35" s="532"/>
      <c r="O35" s="532"/>
      <c r="P35" s="532"/>
      <c r="Q35" s="532"/>
      <c r="R35" s="532"/>
      <c r="S35" s="532"/>
      <c r="T35" s="532"/>
      <c r="U35" s="532"/>
      <c r="V35" s="532"/>
      <c r="W35" s="532"/>
      <c r="X35" s="532"/>
      <c r="Y35" s="532"/>
      <c r="Z35" s="532"/>
      <c r="AA35" s="532"/>
      <c r="AB35" s="532"/>
      <c r="AC35" s="532"/>
      <c r="AD35" s="532"/>
      <c r="AE35" s="532"/>
      <c r="AF35" s="532"/>
      <c r="AG35" s="532"/>
      <c r="AH35" s="532"/>
      <c r="AI35" s="532"/>
      <c r="AJ35" s="532"/>
      <c r="AK35" s="532"/>
      <c r="AL35" s="532"/>
      <c r="AM35" s="532"/>
      <c r="AN35" s="532"/>
      <c r="AO35" s="532"/>
      <c r="AP35" s="532"/>
      <c r="AQ35" s="532"/>
      <c r="AR35" s="532"/>
      <c r="AS35" s="532"/>
      <c r="AT35" s="532"/>
      <c r="AU35" s="532"/>
      <c r="AV35" s="532"/>
      <c r="AW35" s="532"/>
      <c r="AX35" s="532"/>
      <c r="AY35" s="532"/>
      <c r="AZ35" s="532"/>
      <c r="BA35" s="532"/>
      <c r="BB35" s="532"/>
      <c r="BC35" s="532"/>
      <c r="BD35" s="532"/>
      <c r="BE35" s="532"/>
      <c r="BF35" s="532"/>
      <c r="BG35" s="532"/>
      <c r="BH35" s="532"/>
      <c r="BI35" s="532"/>
      <c r="BJ35" s="532"/>
      <c r="BK35" s="532"/>
      <c r="BL35" s="532"/>
      <c r="BM35" s="532"/>
      <c r="BN35" s="532"/>
      <c r="BO35" s="532"/>
      <c r="BP35" s="532"/>
      <c r="BQ35" s="532"/>
      <c r="BR35" s="532"/>
      <c r="BS35" s="532"/>
      <c r="BT35" s="532"/>
      <c r="BU35" s="532"/>
      <c r="BV35" s="532"/>
      <c r="BW35" s="532"/>
      <c r="BX35" s="532"/>
      <c r="BY35" s="532"/>
      <c r="BZ35" s="532"/>
      <c r="CA35" s="532"/>
      <c r="CB35" s="532"/>
      <c r="CC35" s="532"/>
      <c r="CD35" s="532"/>
      <c r="CE35" s="532"/>
      <c r="CF35" s="532"/>
      <c r="CG35" s="532"/>
      <c r="CH35" s="532"/>
      <c r="CI35" s="532"/>
      <c r="CJ35" s="532"/>
      <c r="CK35" s="532"/>
      <c r="CL35" s="532"/>
      <c r="CM35" s="532"/>
      <c r="CN35" s="532"/>
      <c r="CO35" s="532"/>
      <c r="CP35" s="532"/>
      <c r="CQ35" s="532"/>
      <c r="CR35" s="532"/>
      <c r="CS35" s="532"/>
      <c r="CT35" s="532"/>
      <c r="CU35" s="532"/>
      <c r="CV35" s="532"/>
      <c r="CW35" s="532"/>
      <c r="CX35" s="532"/>
      <c r="CY35" s="532"/>
      <c r="CZ35" s="532"/>
      <c r="DA35" s="532"/>
      <c r="DB35" s="532"/>
      <c r="DC35" s="532"/>
      <c r="DD35" s="532"/>
      <c r="DE35" s="532"/>
      <c r="DF35" s="532"/>
      <c r="DG35" s="532"/>
      <c r="DH35" s="532"/>
      <c r="DI35" s="532"/>
      <c r="DJ35" s="532"/>
      <c r="DK35" s="532"/>
      <c r="DL35" s="532"/>
      <c r="DM35" s="532"/>
      <c r="DN35" s="532"/>
      <c r="DO35" s="532"/>
      <c r="DP35" s="532"/>
      <c r="DQ35" s="532"/>
      <c r="DR35" s="532"/>
      <c r="DS35" s="532"/>
      <c r="DT35" s="532"/>
      <c r="DU35" s="532"/>
      <c r="DV35" s="532"/>
      <c r="DW35" s="532"/>
      <c r="DX35" s="532"/>
      <c r="DY35" s="532"/>
      <c r="DZ35" s="532"/>
      <c r="EA35" s="532"/>
      <c r="EB35" s="532"/>
      <c r="EC35" s="532"/>
      <c r="ED35" s="532"/>
      <c r="EE35" s="532"/>
      <c r="EF35" s="532"/>
      <c r="EG35" s="532"/>
      <c r="EH35" s="532"/>
      <c r="EI35" s="532"/>
      <c r="EJ35" s="532"/>
      <c r="EK35" s="532"/>
      <c r="EL35" s="532"/>
      <c r="EM35" s="532"/>
      <c r="EN35" s="532"/>
      <c r="EO35" s="532"/>
      <c r="EP35" s="532"/>
      <c r="EQ35" s="532"/>
      <c r="ER35" s="532"/>
      <c r="ES35" s="532"/>
      <c r="ET35" s="532"/>
      <c r="EU35" s="532"/>
      <c r="EV35" s="532"/>
      <c r="EW35" s="532"/>
      <c r="EX35" s="532"/>
      <c r="EY35" s="532"/>
      <c r="EZ35" s="532"/>
      <c r="FA35" s="532"/>
      <c r="FB35" s="532"/>
      <c r="FC35" s="532"/>
      <c r="FD35" s="532"/>
      <c r="FE35" s="532"/>
      <c r="FF35" s="532"/>
      <c r="FG35" s="532"/>
      <c r="FH35" s="532"/>
      <c r="FI35" s="532"/>
      <c r="FJ35" s="532"/>
      <c r="FK35" s="532"/>
      <c r="FL35" s="532"/>
      <c r="FM35" s="532"/>
      <c r="FN35" s="532"/>
      <c r="FO35" s="532"/>
      <c r="FP35" s="532"/>
      <c r="FQ35" s="532"/>
      <c r="FR35" s="532"/>
      <c r="FS35" s="532"/>
      <c r="FT35" s="532"/>
      <c r="FU35" s="532"/>
      <c r="FV35" s="532"/>
      <c r="FW35" s="532"/>
      <c r="FX35" s="532"/>
      <c r="FY35" s="532"/>
      <c r="FZ35" s="532"/>
      <c r="GA35" s="532"/>
      <c r="GB35" s="532"/>
      <c r="GC35" s="532"/>
      <c r="GD35" s="532"/>
      <c r="GE35" s="532"/>
      <c r="GF35" s="532"/>
      <c r="GG35" s="532"/>
      <c r="GH35" s="532"/>
      <c r="GI35" s="532"/>
      <c r="GJ35" s="532"/>
      <c r="GK35" s="532"/>
      <c r="GL35" s="532"/>
      <c r="GM35" s="532"/>
      <c r="GN35" s="532"/>
      <c r="GO35" s="532"/>
      <c r="GP35" s="532"/>
      <c r="GQ35" s="532"/>
      <c r="GR35" s="532"/>
      <c r="GS35" s="532"/>
      <c r="GT35" s="532"/>
      <c r="GU35" s="532"/>
      <c r="GV35" s="532"/>
      <c r="GW35" s="532"/>
      <c r="GX35" s="532"/>
      <c r="GY35" s="532"/>
      <c r="GZ35" s="532"/>
      <c r="HA35" s="532"/>
      <c r="HB35" s="532"/>
      <c r="HC35" s="532"/>
      <c r="HD35" s="532"/>
      <c r="HE35" s="532"/>
      <c r="HF35" s="532"/>
      <c r="HG35" s="532"/>
      <c r="HH35" s="532"/>
      <c r="HI35" s="532"/>
      <c r="HJ35" s="532"/>
      <c r="HK35" s="532"/>
      <c r="HL35" s="532"/>
      <c r="HM35" s="532"/>
      <c r="HN35" s="532"/>
      <c r="HO35" s="532"/>
      <c r="HP35" s="532"/>
      <c r="HQ35" s="532"/>
      <c r="HR35" s="532"/>
      <c r="HS35" s="532"/>
      <c r="HT35" s="532"/>
      <c r="HU35" s="532"/>
      <c r="HV35" s="532"/>
      <c r="HW35" s="532"/>
      <c r="HX35" s="532"/>
      <c r="HY35" s="532"/>
      <c r="HZ35" s="532"/>
      <c r="IA35" s="532"/>
      <c r="IB35" s="532"/>
      <c r="IC35" s="532"/>
      <c r="ID35" s="532"/>
      <c r="IE35" s="532"/>
      <c r="IF35" s="532"/>
      <c r="IG35" s="532"/>
      <c r="IH35" s="532"/>
    </row>
    <row r="36" s="531" customFormat="1" ht="24" customHeight="1" spans="1:242">
      <c r="A36" s="532"/>
      <c r="B36" s="532"/>
      <c r="C36" s="532"/>
      <c r="D36" s="532"/>
      <c r="E36" s="532"/>
      <c r="F36" s="532"/>
      <c r="G36" s="532"/>
      <c r="H36" s="532"/>
      <c r="I36" s="532"/>
      <c r="J36" s="532"/>
      <c r="K36" s="532"/>
      <c r="L36" s="532"/>
      <c r="M36" s="532"/>
      <c r="N36" s="532"/>
      <c r="O36" s="532"/>
      <c r="P36" s="532"/>
      <c r="Q36" s="532"/>
      <c r="R36" s="532"/>
      <c r="S36" s="532"/>
      <c r="T36" s="532"/>
      <c r="U36" s="532"/>
      <c r="V36" s="532"/>
      <c r="W36" s="532"/>
      <c r="X36" s="532"/>
      <c r="Y36" s="532"/>
      <c r="Z36" s="532"/>
      <c r="AA36" s="532"/>
      <c r="AB36" s="532"/>
      <c r="AC36" s="532"/>
      <c r="AD36" s="532"/>
      <c r="AE36" s="532"/>
      <c r="AF36" s="532"/>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2"/>
      <c r="BC36" s="532"/>
      <c r="BD36" s="532"/>
      <c r="BE36" s="532"/>
      <c r="BF36" s="532"/>
      <c r="BG36" s="532"/>
      <c r="BH36" s="532"/>
      <c r="BI36" s="532"/>
      <c r="BJ36" s="532"/>
      <c r="BK36" s="532"/>
      <c r="BL36" s="532"/>
      <c r="BM36" s="532"/>
      <c r="BN36" s="532"/>
      <c r="BO36" s="532"/>
      <c r="BP36" s="532"/>
      <c r="BQ36" s="532"/>
      <c r="BR36" s="532"/>
      <c r="BS36" s="532"/>
      <c r="BT36" s="532"/>
      <c r="BU36" s="532"/>
      <c r="BV36" s="532"/>
      <c r="BW36" s="532"/>
      <c r="BX36" s="532"/>
      <c r="BY36" s="532"/>
      <c r="BZ36" s="532"/>
      <c r="CA36" s="532"/>
      <c r="CB36" s="532"/>
      <c r="CC36" s="532"/>
      <c r="CD36" s="532"/>
      <c r="CE36" s="532"/>
      <c r="CF36" s="532"/>
      <c r="CG36" s="532"/>
      <c r="CH36" s="532"/>
      <c r="CI36" s="532"/>
      <c r="CJ36" s="532"/>
      <c r="CK36" s="532"/>
      <c r="CL36" s="532"/>
      <c r="CM36" s="532"/>
      <c r="CN36" s="532"/>
      <c r="CO36" s="532"/>
      <c r="CP36" s="532"/>
      <c r="CQ36" s="532"/>
      <c r="CR36" s="532"/>
      <c r="CS36" s="532"/>
      <c r="CT36" s="532"/>
      <c r="CU36" s="532"/>
      <c r="CV36" s="532"/>
      <c r="CW36" s="532"/>
      <c r="CX36" s="532"/>
      <c r="CY36" s="532"/>
      <c r="CZ36" s="532"/>
      <c r="DA36" s="532"/>
      <c r="DB36" s="532"/>
      <c r="DC36" s="532"/>
      <c r="DD36" s="532"/>
      <c r="DE36" s="532"/>
      <c r="DF36" s="532"/>
      <c r="DG36" s="532"/>
      <c r="DH36" s="532"/>
      <c r="DI36" s="532"/>
      <c r="DJ36" s="532"/>
      <c r="DK36" s="532"/>
      <c r="DL36" s="532"/>
      <c r="DM36" s="532"/>
      <c r="DN36" s="532"/>
      <c r="DO36" s="532"/>
      <c r="DP36" s="532"/>
      <c r="DQ36" s="532"/>
      <c r="DR36" s="532"/>
      <c r="DS36" s="532"/>
      <c r="DT36" s="532"/>
      <c r="DU36" s="532"/>
      <c r="DV36" s="532"/>
      <c r="DW36" s="532"/>
      <c r="DX36" s="532"/>
      <c r="DY36" s="532"/>
      <c r="DZ36" s="532"/>
      <c r="EA36" s="532"/>
      <c r="EB36" s="532"/>
      <c r="EC36" s="532"/>
      <c r="ED36" s="532"/>
      <c r="EE36" s="532"/>
      <c r="EF36" s="532"/>
      <c r="EG36" s="532"/>
      <c r="EH36" s="532"/>
      <c r="EI36" s="532"/>
      <c r="EJ36" s="532"/>
      <c r="EK36" s="532"/>
      <c r="EL36" s="532"/>
      <c r="EM36" s="532"/>
      <c r="EN36" s="532"/>
      <c r="EO36" s="532"/>
      <c r="EP36" s="532"/>
      <c r="EQ36" s="532"/>
      <c r="ER36" s="532"/>
      <c r="ES36" s="532"/>
      <c r="ET36" s="532"/>
      <c r="EU36" s="532"/>
      <c r="EV36" s="532"/>
      <c r="EW36" s="532"/>
      <c r="EX36" s="532"/>
      <c r="EY36" s="532"/>
      <c r="EZ36" s="532"/>
      <c r="FA36" s="532"/>
      <c r="FB36" s="532"/>
      <c r="FC36" s="532"/>
      <c r="FD36" s="532"/>
      <c r="FE36" s="532"/>
      <c r="FF36" s="532"/>
      <c r="FG36" s="532"/>
      <c r="FH36" s="532"/>
      <c r="FI36" s="532"/>
      <c r="FJ36" s="532"/>
      <c r="FK36" s="532"/>
      <c r="FL36" s="532"/>
      <c r="FM36" s="532"/>
      <c r="FN36" s="532"/>
      <c r="FO36" s="532"/>
      <c r="FP36" s="532"/>
      <c r="FQ36" s="532"/>
      <c r="FR36" s="532"/>
      <c r="FS36" s="532"/>
      <c r="FT36" s="532"/>
      <c r="FU36" s="532"/>
      <c r="FV36" s="532"/>
      <c r="FW36" s="532"/>
      <c r="FX36" s="532"/>
      <c r="FY36" s="532"/>
      <c r="FZ36" s="532"/>
      <c r="GA36" s="532"/>
      <c r="GB36" s="532"/>
      <c r="GC36" s="532"/>
      <c r="GD36" s="532"/>
      <c r="GE36" s="532"/>
      <c r="GF36" s="532"/>
      <c r="GG36" s="532"/>
      <c r="GH36" s="532"/>
      <c r="GI36" s="532"/>
      <c r="GJ36" s="532"/>
      <c r="GK36" s="532"/>
      <c r="GL36" s="532"/>
      <c r="GM36" s="532"/>
      <c r="GN36" s="532"/>
      <c r="GO36" s="532"/>
      <c r="GP36" s="532"/>
      <c r="GQ36" s="532"/>
      <c r="GR36" s="532"/>
      <c r="GS36" s="532"/>
      <c r="GT36" s="532"/>
      <c r="GU36" s="532"/>
      <c r="GV36" s="532"/>
      <c r="GW36" s="532"/>
      <c r="GX36" s="532"/>
      <c r="GY36" s="532"/>
      <c r="GZ36" s="532"/>
      <c r="HA36" s="532"/>
      <c r="HB36" s="532"/>
      <c r="HC36" s="532"/>
      <c r="HD36" s="532"/>
      <c r="HE36" s="532"/>
      <c r="HF36" s="532"/>
      <c r="HG36" s="532"/>
      <c r="HH36" s="532"/>
      <c r="HI36" s="532"/>
      <c r="HJ36" s="532"/>
      <c r="HK36" s="532"/>
      <c r="HL36" s="532"/>
      <c r="HM36" s="532"/>
      <c r="HN36" s="532"/>
      <c r="HO36" s="532"/>
      <c r="HP36" s="532"/>
      <c r="HQ36" s="532"/>
      <c r="HR36" s="532"/>
      <c r="HS36" s="532"/>
      <c r="HT36" s="532"/>
      <c r="HU36" s="532"/>
      <c r="HV36" s="532"/>
      <c r="HW36" s="532"/>
      <c r="HX36" s="532"/>
      <c r="HY36" s="532"/>
      <c r="HZ36" s="532"/>
      <c r="IA36" s="532"/>
      <c r="IB36" s="532"/>
      <c r="IC36" s="532"/>
      <c r="ID36" s="532"/>
      <c r="IE36" s="532"/>
      <c r="IF36" s="532"/>
      <c r="IG36" s="532"/>
      <c r="IH36" s="532"/>
    </row>
    <row r="37" s="531" customFormat="1" ht="24" customHeight="1" spans="1:242">
      <c r="A37" s="532"/>
      <c r="B37" s="532"/>
      <c r="C37" s="532"/>
      <c r="D37" s="532"/>
      <c r="E37" s="532"/>
      <c r="F37" s="532"/>
      <c r="G37" s="532"/>
      <c r="H37" s="532"/>
      <c r="I37" s="532"/>
      <c r="J37" s="532"/>
      <c r="K37" s="532"/>
      <c r="L37" s="532"/>
      <c r="M37" s="532"/>
      <c r="N37" s="532"/>
      <c r="O37" s="532"/>
      <c r="P37" s="532"/>
      <c r="Q37" s="532"/>
      <c r="R37" s="532"/>
      <c r="S37" s="532"/>
      <c r="T37" s="532"/>
      <c r="U37" s="532"/>
      <c r="V37" s="532"/>
      <c r="W37" s="532"/>
      <c r="X37" s="532"/>
      <c r="Y37" s="532"/>
      <c r="Z37" s="532"/>
      <c r="AA37" s="532"/>
      <c r="AB37" s="532"/>
      <c r="AC37" s="532"/>
      <c r="AD37" s="532"/>
      <c r="AE37" s="532"/>
      <c r="AF37" s="532"/>
      <c r="AG37" s="532"/>
      <c r="AH37" s="532"/>
      <c r="AI37" s="532"/>
      <c r="AJ37" s="532"/>
      <c r="AK37" s="532"/>
      <c r="AL37" s="532"/>
      <c r="AM37" s="532"/>
      <c r="AN37" s="532"/>
      <c r="AO37" s="532"/>
      <c r="AP37" s="532"/>
      <c r="AQ37" s="532"/>
      <c r="AR37" s="532"/>
      <c r="AS37" s="532"/>
      <c r="AT37" s="532"/>
      <c r="AU37" s="532"/>
      <c r="AV37" s="532"/>
      <c r="AW37" s="532"/>
      <c r="AX37" s="532"/>
      <c r="AY37" s="532"/>
      <c r="AZ37" s="532"/>
      <c r="BA37" s="532"/>
      <c r="BB37" s="532"/>
      <c r="BC37" s="532"/>
      <c r="BD37" s="532"/>
      <c r="BE37" s="532"/>
      <c r="BF37" s="532"/>
      <c r="BG37" s="532"/>
      <c r="BH37" s="532"/>
      <c r="BI37" s="532"/>
      <c r="BJ37" s="532"/>
      <c r="BK37" s="532"/>
      <c r="BL37" s="532"/>
      <c r="BM37" s="532"/>
      <c r="BN37" s="532"/>
      <c r="BO37" s="532"/>
      <c r="BP37" s="532"/>
      <c r="BQ37" s="532"/>
      <c r="BR37" s="532"/>
      <c r="BS37" s="532"/>
      <c r="BT37" s="532"/>
      <c r="BU37" s="532"/>
      <c r="BV37" s="532"/>
      <c r="BW37" s="532"/>
      <c r="BX37" s="532"/>
      <c r="BY37" s="532"/>
      <c r="BZ37" s="532"/>
      <c r="CA37" s="532"/>
      <c r="CB37" s="532"/>
      <c r="CC37" s="532"/>
      <c r="CD37" s="532"/>
      <c r="CE37" s="532"/>
      <c r="CF37" s="532"/>
      <c r="CG37" s="532"/>
      <c r="CH37" s="532"/>
      <c r="CI37" s="532"/>
      <c r="CJ37" s="532"/>
      <c r="CK37" s="532"/>
      <c r="CL37" s="532"/>
      <c r="CM37" s="532"/>
      <c r="CN37" s="532"/>
      <c r="CO37" s="532"/>
      <c r="CP37" s="532"/>
      <c r="CQ37" s="532"/>
      <c r="CR37" s="532"/>
      <c r="CS37" s="532"/>
      <c r="CT37" s="532"/>
      <c r="CU37" s="532"/>
      <c r="CV37" s="532"/>
      <c r="CW37" s="532"/>
      <c r="CX37" s="532"/>
      <c r="CY37" s="532"/>
      <c r="CZ37" s="532"/>
      <c r="DA37" s="532"/>
      <c r="DB37" s="532"/>
      <c r="DC37" s="532"/>
      <c r="DD37" s="532"/>
      <c r="DE37" s="532"/>
      <c r="DF37" s="532"/>
      <c r="DG37" s="532"/>
      <c r="DH37" s="532"/>
      <c r="DI37" s="532"/>
      <c r="DJ37" s="532"/>
      <c r="DK37" s="532"/>
      <c r="DL37" s="532"/>
      <c r="DM37" s="532"/>
      <c r="DN37" s="532"/>
      <c r="DO37" s="532"/>
      <c r="DP37" s="532"/>
      <c r="DQ37" s="532"/>
      <c r="DR37" s="532"/>
      <c r="DS37" s="532"/>
      <c r="DT37" s="532"/>
      <c r="DU37" s="532"/>
      <c r="DV37" s="532"/>
      <c r="DW37" s="532"/>
      <c r="DX37" s="532"/>
      <c r="DY37" s="532"/>
      <c r="DZ37" s="532"/>
      <c r="EA37" s="532"/>
      <c r="EB37" s="532"/>
      <c r="EC37" s="532"/>
      <c r="ED37" s="532"/>
      <c r="EE37" s="532"/>
      <c r="EF37" s="532"/>
      <c r="EG37" s="532"/>
      <c r="EH37" s="532"/>
      <c r="EI37" s="532"/>
      <c r="EJ37" s="532"/>
      <c r="EK37" s="532"/>
      <c r="EL37" s="532"/>
      <c r="EM37" s="532"/>
      <c r="EN37" s="532"/>
      <c r="EO37" s="532"/>
      <c r="EP37" s="532"/>
      <c r="EQ37" s="532"/>
      <c r="ER37" s="532"/>
      <c r="ES37" s="532"/>
      <c r="ET37" s="532"/>
      <c r="EU37" s="532"/>
      <c r="EV37" s="532"/>
      <c r="EW37" s="532"/>
      <c r="EX37" s="532"/>
      <c r="EY37" s="532"/>
      <c r="EZ37" s="532"/>
      <c r="FA37" s="532"/>
      <c r="FB37" s="532"/>
      <c r="FC37" s="532"/>
      <c r="FD37" s="532"/>
      <c r="FE37" s="532"/>
      <c r="FF37" s="532"/>
      <c r="FG37" s="532"/>
      <c r="FH37" s="532"/>
      <c r="FI37" s="532"/>
      <c r="FJ37" s="532"/>
      <c r="FK37" s="532"/>
      <c r="FL37" s="532"/>
      <c r="FM37" s="532"/>
      <c r="FN37" s="532"/>
      <c r="FO37" s="532"/>
      <c r="FP37" s="532"/>
      <c r="FQ37" s="532"/>
      <c r="FR37" s="532"/>
      <c r="FS37" s="532"/>
      <c r="FT37" s="532"/>
      <c r="FU37" s="532"/>
      <c r="FV37" s="532"/>
      <c r="FW37" s="532"/>
      <c r="FX37" s="532"/>
      <c r="FY37" s="532"/>
      <c r="FZ37" s="532"/>
      <c r="GA37" s="532"/>
      <c r="GB37" s="532"/>
      <c r="GC37" s="532"/>
      <c r="GD37" s="532"/>
      <c r="GE37" s="532"/>
      <c r="GF37" s="532"/>
      <c r="GG37" s="532"/>
      <c r="GH37" s="532"/>
      <c r="GI37" s="532"/>
      <c r="GJ37" s="532"/>
      <c r="GK37" s="532"/>
      <c r="GL37" s="532"/>
      <c r="GM37" s="532"/>
      <c r="GN37" s="532"/>
      <c r="GO37" s="532"/>
      <c r="GP37" s="532"/>
      <c r="GQ37" s="532"/>
      <c r="GR37" s="532"/>
      <c r="GS37" s="532"/>
      <c r="GT37" s="532"/>
      <c r="GU37" s="532"/>
      <c r="GV37" s="532"/>
      <c r="GW37" s="532"/>
      <c r="GX37" s="532"/>
      <c r="GY37" s="532"/>
      <c r="GZ37" s="532"/>
      <c r="HA37" s="532"/>
      <c r="HB37" s="532"/>
      <c r="HC37" s="532"/>
      <c r="HD37" s="532"/>
      <c r="HE37" s="532"/>
      <c r="HF37" s="532"/>
      <c r="HG37" s="532"/>
      <c r="HH37" s="532"/>
      <c r="HI37" s="532"/>
      <c r="HJ37" s="532"/>
      <c r="HK37" s="532"/>
      <c r="HL37" s="532"/>
      <c r="HM37" s="532"/>
      <c r="HN37" s="532"/>
      <c r="HO37" s="532"/>
      <c r="HP37" s="532"/>
      <c r="HQ37" s="532"/>
      <c r="HR37" s="532"/>
      <c r="HS37" s="532"/>
      <c r="HT37" s="532"/>
      <c r="HU37" s="532"/>
      <c r="HV37" s="532"/>
      <c r="HW37" s="532"/>
      <c r="HX37" s="532"/>
      <c r="HY37" s="532"/>
      <c r="HZ37" s="532"/>
      <c r="IA37" s="532"/>
      <c r="IB37" s="532"/>
      <c r="IC37" s="532"/>
      <c r="ID37" s="532"/>
      <c r="IE37" s="532"/>
      <c r="IF37" s="532"/>
      <c r="IG37" s="532"/>
      <c r="IH37" s="532"/>
    </row>
    <row r="38" s="531" customFormat="1" ht="24" customHeight="1" spans="1:242">
      <c r="A38" s="532"/>
      <c r="B38" s="532"/>
      <c r="C38" s="532"/>
      <c r="D38" s="532"/>
      <c r="E38" s="532"/>
      <c r="F38" s="532"/>
      <c r="G38" s="532"/>
      <c r="H38" s="532"/>
      <c r="I38" s="532"/>
      <c r="J38" s="532"/>
      <c r="K38" s="532"/>
      <c r="L38" s="532"/>
      <c r="M38" s="532"/>
      <c r="N38" s="532"/>
      <c r="O38" s="532"/>
      <c r="P38" s="532"/>
      <c r="Q38" s="532"/>
      <c r="R38" s="532"/>
      <c r="S38" s="532"/>
      <c r="T38" s="532"/>
      <c r="U38" s="532"/>
      <c r="V38" s="532"/>
      <c r="W38" s="532"/>
      <c r="X38" s="532"/>
      <c r="Y38" s="532"/>
      <c r="Z38" s="532"/>
      <c r="AA38" s="532"/>
      <c r="AB38" s="532"/>
      <c r="AC38" s="532"/>
      <c r="AD38" s="532"/>
      <c r="AE38" s="532"/>
      <c r="AF38" s="532"/>
      <c r="AG38" s="532"/>
      <c r="AH38" s="532"/>
      <c r="AI38" s="532"/>
      <c r="AJ38" s="532"/>
      <c r="AK38" s="532"/>
      <c r="AL38" s="532"/>
      <c r="AM38" s="532"/>
      <c r="AN38" s="532"/>
      <c r="AO38" s="532"/>
      <c r="AP38" s="532"/>
      <c r="AQ38" s="532"/>
      <c r="AR38" s="532"/>
      <c r="AS38" s="532"/>
      <c r="AT38" s="532"/>
      <c r="AU38" s="532"/>
      <c r="AV38" s="532"/>
      <c r="AW38" s="532"/>
      <c r="AX38" s="532"/>
      <c r="AY38" s="532"/>
      <c r="AZ38" s="532"/>
      <c r="BA38" s="532"/>
      <c r="BB38" s="532"/>
      <c r="BC38" s="532"/>
      <c r="BD38" s="532"/>
      <c r="BE38" s="532"/>
      <c r="BF38" s="532"/>
      <c r="BG38" s="532"/>
      <c r="BH38" s="532"/>
      <c r="BI38" s="532"/>
      <c r="BJ38" s="532"/>
      <c r="BK38" s="532"/>
      <c r="BL38" s="532"/>
      <c r="BM38" s="532"/>
      <c r="BN38" s="532"/>
      <c r="BO38" s="532"/>
      <c r="BP38" s="532"/>
      <c r="BQ38" s="532"/>
      <c r="BR38" s="532"/>
      <c r="BS38" s="532"/>
      <c r="BT38" s="532"/>
      <c r="BU38" s="532"/>
      <c r="BV38" s="532"/>
      <c r="BW38" s="532"/>
      <c r="BX38" s="532"/>
      <c r="BY38" s="532"/>
      <c r="BZ38" s="532"/>
      <c r="CA38" s="532"/>
      <c r="CB38" s="532"/>
      <c r="CC38" s="532"/>
      <c r="CD38" s="532"/>
      <c r="CE38" s="532"/>
      <c r="CF38" s="532"/>
      <c r="CG38" s="532"/>
      <c r="CH38" s="532"/>
      <c r="CI38" s="532"/>
      <c r="CJ38" s="532"/>
      <c r="CK38" s="532"/>
      <c r="CL38" s="532"/>
      <c r="CM38" s="532"/>
      <c r="CN38" s="532"/>
      <c r="CO38" s="532"/>
      <c r="CP38" s="532"/>
      <c r="CQ38" s="532"/>
      <c r="CR38" s="532"/>
      <c r="CS38" s="532"/>
      <c r="CT38" s="532"/>
      <c r="CU38" s="532"/>
      <c r="CV38" s="532"/>
      <c r="CW38" s="532"/>
      <c r="CX38" s="532"/>
      <c r="CY38" s="532"/>
      <c r="CZ38" s="532"/>
      <c r="DA38" s="532"/>
      <c r="DB38" s="532"/>
      <c r="DC38" s="532"/>
      <c r="DD38" s="532"/>
      <c r="DE38" s="532"/>
      <c r="DF38" s="532"/>
      <c r="DG38" s="532"/>
      <c r="DH38" s="532"/>
      <c r="DI38" s="532"/>
      <c r="DJ38" s="532"/>
      <c r="DK38" s="532"/>
      <c r="DL38" s="532"/>
      <c r="DM38" s="532"/>
      <c r="DN38" s="532"/>
      <c r="DO38" s="532"/>
      <c r="DP38" s="532"/>
      <c r="DQ38" s="532"/>
      <c r="DR38" s="532"/>
      <c r="DS38" s="532"/>
      <c r="DT38" s="532"/>
      <c r="DU38" s="532"/>
      <c r="DV38" s="532"/>
      <c r="DW38" s="532"/>
      <c r="DX38" s="532"/>
      <c r="DY38" s="532"/>
      <c r="DZ38" s="532"/>
      <c r="EA38" s="532"/>
      <c r="EB38" s="532"/>
      <c r="EC38" s="532"/>
      <c r="ED38" s="532"/>
      <c r="EE38" s="532"/>
      <c r="EF38" s="532"/>
      <c r="EG38" s="532"/>
      <c r="EH38" s="532"/>
      <c r="EI38" s="532"/>
      <c r="EJ38" s="532"/>
      <c r="EK38" s="532"/>
      <c r="EL38" s="532"/>
      <c r="EM38" s="532"/>
      <c r="EN38" s="532"/>
      <c r="EO38" s="532"/>
      <c r="EP38" s="532"/>
      <c r="EQ38" s="532"/>
      <c r="ER38" s="532"/>
      <c r="ES38" s="532"/>
      <c r="ET38" s="532"/>
      <c r="EU38" s="532"/>
      <c r="EV38" s="532"/>
      <c r="EW38" s="532"/>
      <c r="EX38" s="532"/>
      <c r="EY38" s="532"/>
      <c r="EZ38" s="532"/>
      <c r="FA38" s="532"/>
      <c r="FB38" s="532"/>
      <c r="FC38" s="532"/>
      <c r="FD38" s="532"/>
      <c r="FE38" s="532"/>
      <c r="FF38" s="532"/>
      <c r="FG38" s="532"/>
      <c r="FH38" s="532"/>
      <c r="FI38" s="532"/>
      <c r="FJ38" s="532"/>
      <c r="FK38" s="532"/>
      <c r="FL38" s="532"/>
      <c r="FM38" s="532"/>
      <c r="FN38" s="532"/>
      <c r="FO38" s="532"/>
      <c r="FP38" s="532"/>
      <c r="FQ38" s="532"/>
      <c r="FR38" s="532"/>
      <c r="FS38" s="532"/>
      <c r="FT38" s="532"/>
      <c r="FU38" s="532"/>
      <c r="FV38" s="532"/>
      <c r="FW38" s="532"/>
      <c r="FX38" s="532"/>
      <c r="FY38" s="532"/>
      <c r="FZ38" s="532"/>
      <c r="GA38" s="532"/>
      <c r="GB38" s="532"/>
      <c r="GC38" s="532"/>
      <c r="GD38" s="532"/>
      <c r="GE38" s="532"/>
      <c r="GF38" s="532"/>
      <c r="GG38" s="532"/>
      <c r="GH38" s="532"/>
      <c r="GI38" s="532"/>
      <c r="GJ38" s="532"/>
      <c r="GK38" s="532"/>
      <c r="GL38" s="532"/>
      <c r="GM38" s="532"/>
      <c r="GN38" s="532"/>
      <c r="GO38" s="532"/>
      <c r="GP38" s="532"/>
      <c r="GQ38" s="532"/>
      <c r="GR38" s="532"/>
      <c r="GS38" s="532"/>
      <c r="GT38" s="532"/>
      <c r="GU38" s="532"/>
      <c r="GV38" s="532"/>
      <c r="GW38" s="532"/>
      <c r="GX38" s="532"/>
      <c r="GY38" s="532"/>
      <c r="GZ38" s="532"/>
      <c r="HA38" s="532"/>
      <c r="HB38" s="532"/>
      <c r="HC38" s="532"/>
      <c r="HD38" s="532"/>
      <c r="HE38" s="532"/>
      <c r="HF38" s="532"/>
      <c r="HG38" s="532"/>
      <c r="HH38" s="532"/>
      <c r="HI38" s="532"/>
      <c r="HJ38" s="532"/>
      <c r="HK38" s="532"/>
      <c r="HL38" s="532"/>
      <c r="HM38" s="532"/>
      <c r="HN38" s="532"/>
      <c r="HO38" s="532"/>
      <c r="HP38" s="532"/>
      <c r="HQ38" s="532"/>
      <c r="HR38" s="532"/>
      <c r="HS38" s="532"/>
      <c r="HT38" s="532"/>
      <c r="HU38" s="532"/>
      <c r="HV38" s="532"/>
      <c r="HW38" s="532"/>
      <c r="HX38" s="532"/>
      <c r="HY38" s="532"/>
      <c r="HZ38" s="532"/>
      <c r="IA38" s="532"/>
      <c r="IB38" s="532"/>
      <c r="IC38" s="532"/>
      <c r="ID38" s="532"/>
      <c r="IE38" s="532"/>
      <c r="IF38" s="532"/>
      <c r="IG38" s="532"/>
      <c r="IH38" s="532"/>
    </row>
    <row r="39" s="531" customFormat="1" ht="24" customHeight="1" spans="1:242">
      <c r="A39" s="532"/>
      <c r="B39" s="532"/>
      <c r="C39" s="532"/>
      <c r="D39" s="532"/>
      <c r="E39" s="532"/>
      <c r="F39" s="532"/>
      <c r="G39" s="532"/>
      <c r="H39" s="532"/>
      <c r="I39" s="532"/>
      <c r="J39" s="532"/>
      <c r="K39" s="532"/>
      <c r="L39" s="532"/>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2"/>
      <c r="AL39" s="532"/>
      <c r="AM39" s="532"/>
      <c r="AN39" s="532"/>
      <c r="AO39" s="532"/>
      <c r="AP39" s="532"/>
      <c r="AQ39" s="532"/>
      <c r="AR39" s="532"/>
      <c r="AS39" s="532"/>
      <c r="AT39" s="532"/>
      <c r="AU39" s="532"/>
      <c r="AV39" s="532"/>
      <c r="AW39" s="532"/>
      <c r="AX39" s="532"/>
      <c r="AY39" s="532"/>
      <c r="AZ39" s="532"/>
      <c r="BA39" s="532"/>
      <c r="BB39" s="532"/>
      <c r="BC39" s="532"/>
      <c r="BD39" s="532"/>
      <c r="BE39" s="532"/>
      <c r="BF39" s="532"/>
      <c r="BG39" s="532"/>
      <c r="BH39" s="532"/>
      <c r="BI39" s="532"/>
      <c r="BJ39" s="532"/>
      <c r="BK39" s="532"/>
      <c r="BL39" s="532"/>
      <c r="BM39" s="532"/>
      <c r="BN39" s="532"/>
      <c r="BO39" s="532"/>
      <c r="BP39" s="532"/>
      <c r="BQ39" s="532"/>
      <c r="BR39" s="532"/>
      <c r="BS39" s="532"/>
      <c r="BT39" s="532"/>
      <c r="BU39" s="532"/>
      <c r="BV39" s="532"/>
      <c r="BW39" s="532"/>
      <c r="BX39" s="532"/>
      <c r="BY39" s="532"/>
      <c r="BZ39" s="532"/>
      <c r="CA39" s="532"/>
      <c r="CB39" s="532"/>
      <c r="CC39" s="532"/>
      <c r="CD39" s="532"/>
      <c r="CE39" s="532"/>
      <c r="CF39" s="532"/>
      <c r="CG39" s="532"/>
      <c r="CH39" s="532"/>
      <c r="CI39" s="532"/>
      <c r="CJ39" s="532"/>
      <c r="CK39" s="532"/>
      <c r="CL39" s="532"/>
      <c r="CM39" s="532"/>
      <c r="CN39" s="532"/>
      <c r="CO39" s="532"/>
      <c r="CP39" s="532"/>
      <c r="CQ39" s="532"/>
      <c r="CR39" s="532"/>
      <c r="CS39" s="532"/>
      <c r="CT39" s="532"/>
      <c r="CU39" s="532"/>
      <c r="CV39" s="532"/>
      <c r="CW39" s="532"/>
      <c r="CX39" s="532"/>
      <c r="CY39" s="532"/>
      <c r="CZ39" s="532"/>
      <c r="DA39" s="532"/>
      <c r="DB39" s="532"/>
      <c r="DC39" s="532"/>
      <c r="DD39" s="532"/>
      <c r="DE39" s="532"/>
      <c r="DF39" s="532"/>
      <c r="DG39" s="532"/>
      <c r="DH39" s="532"/>
      <c r="DI39" s="532"/>
      <c r="DJ39" s="532"/>
      <c r="DK39" s="532"/>
      <c r="DL39" s="532"/>
      <c r="DM39" s="532"/>
      <c r="DN39" s="532"/>
      <c r="DO39" s="532"/>
      <c r="DP39" s="532"/>
      <c r="DQ39" s="532"/>
      <c r="DR39" s="532"/>
      <c r="DS39" s="532"/>
      <c r="DT39" s="532"/>
      <c r="DU39" s="532"/>
      <c r="DV39" s="532"/>
      <c r="DW39" s="532"/>
      <c r="DX39" s="532"/>
      <c r="DY39" s="532"/>
      <c r="DZ39" s="532"/>
      <c r="EA39" s="532"/>
      <c r="EB39" s="532"/>
      <c r="EC39" s="532"/>
      <c r="ED39" s="532"/>
      <c r="EE39" s="532"/>
      <c r="EF39" s="532"/>
      <c r="EG39" s="532"/>
      <c r="EH39" s="532"/>
      <c r="EI39" s="532"/>
      <c r="EJ39" s="532"/>
      <c r="EK39" s="532"/>
      <c r="EL39" s="532"/>
      <c r="EM39" s="532"/>
      <c r="EN39" s="532"/>
      <c r="EO39" s="532"/>
      <c r="EP39" s="532"/>
      <c r="EQ39" s="532"/>
      <c r="ER39" s="532"/>
      <c r="ES39" s="532"/>
      <c r="ET39" s="532"/>
      <c r="EU39" s="532"/>
      <c r="EV39" s="532"/>
      <c r="EW39" s="532"/>
      <c r="EX39" s="532"/>
      <c r="EY39" s="532"/>
      <c r="EZ39" s="532"/>
      <c r="FA39" s="532"/>
      <c r="FB39" s="532"/>
      <c r="FC39" s="532"/>
      <c r="FD39" s="532"/>
      <c r="FE39" s="532"/>
      <c r="FF39" s="532"/>
      <c r="FG39" s="532"/>
      <c r="FH39" s="532"/>
      <c r="FI39" s="532"/>
      <c r="FJ39" s="532"/>
      <c r="FK39" s="532"/>
      <c r="FL39" s="532"/>
      <c r="FM39" s="532"/>
      <c r="FN39" s="532"/>
      <c r="FO39" s="532"/>
      <c r="FP39" s="532"/>
      <c r="FQ39" s="532"/>
      <c r="FR39" s="532"/>
      <c r="FS39" s="532"/>
      <c r="FT39" s="532"/>
      <c r="FU39" s="532"/>
      <c r="FV39" s="532"/>
      <c r="FW39" s="532"/>
      <c r="FX39" s="532"/>
      <c r="FY39" s="532"/>
      <c r="FZ39" s="532"/>
      <c r="GA39" s="532"/>
      <c r="GB39" s="532"/>
      <c r="GC39" s="532"/>
      <c r="GD39" s="532"/>
      <c r="GE39" s="532"/>
      <c r="GF39" s="532"/>
      <c r="GG39" s="532"/>
      <c r="GH39" s="532"/>
      <c r="GI39" s="532"/>
      <c r="GJ39" s="532"/>
      <c r="GK39" s="532"/>
      <c r="GL39" s="532"/>
      <c r="GM39" s="532"/>
      <c r="GN39" s="532"/>
      <c r="GO39" s="532"/>
      <c r="GP39" s="532"/>
      <c r="GQ39" s="532"/>
      <c r="GR39" s="532"/>
      <c r="GS39" s="532"/>
      <c r="GT39" s="532"/>
      <c r="GU39" s="532"/>
      <c r="GV39" s="532"/>
      <c r="GW39" s="532"/>
      <c r="GX39" s="532"/>
      <c r="GY39" s="532"/>
      <c r="GZ39" s="532"/>
      <c r="HA39" s="532"/>
      <c r="HB39" s="532"/>
      <c r="HC39" s="532"/>
      <c r="HD39" s="532"/>
      <c r="HE39" s="532"/>
      <c r="HF39" s="532"/>
      <c r="HG39" s="532"/>
      <c r="HH39" s="532"/>
      <c r="HI39" s="532"/>
      <c r="HJ39" s="532"/>
      <c r="HK39" s="532"/>
      <c r="HL39" s="532"/>
      <c r="HM39" s="532"/>
      <c r="HN39" s="532"/>
      <c r="HO39" s="532"/>
      <c r="HP39" s="532"/>
      <c r="HQ39" s="532"/>
      <c r="HR39" s="532"/>
      <c r="HS39" s="532"/>
      <c r="HT39" s="532"/>
      <c r="HU39" s="532"/>
      <c r="HV39" s="532"/>
      <c r="HW39" s="532"/>
      <c r="HX39" s="532"/>
      <c r="HY39" s="532"/>
      <c r="HZ39" s="532"/>
      <c r="IA39" s="532"/>
      <c r="IB39" s="532"/>
      <c r="IC39" s="532"/>
      <c r="ID39" s="532"/>
      <c r="IE39" s="532"/>
      <c r="IF39" s="532"/>
      <c r="IG39" s="532"/>
      <c r="IH39" s="532"/>
    </row>
    <row r="40" s="531" customFormat="1" ht="24" customHeight="1" spans="1:242">
      <c r="A40" s="532"/>
      <c r="B40" s="532"/>
      <c r="C40" s="532"/>
      <c r="D40" s="532"/>
      <c r="E40" s="532"/>
      <c r="F40" s="532"/>
      <c r="G40" s="532"/>
      <c r="H40" s="532"/>
      <c r="I40" s="532"/>
      <c r="J40" s="532"/>
      <c r="K40" s="532"/>
      <c r="L40" s="532"/>
      <c r="M40" s="532"/>
      <c r="N40" s="532"/>
      <c r="O40" s="532"/>
      <c r="P40" s="532"/>
      <c r="Q40" s="532"/>
      <c r="R40" s="532"/>
      <c r="S40" s="532"/>
      <c r="T40" s="532"/>
      <c r="U40" s="532"/>
      <c r="V40" s="532"/>
      <c r="W40" s="532"/>
      <c r="X40" s="532"/>
      <c r="Y40" s="532"/>
      <c r="Z40" s="532"/>
      <c r="AA40" s="532"/>
      <c r="AB40" s="532"/>
      <c r="AC40" s="532"/>
      <c r="AD40" s="532"/>
      <c r="AE40" s="532"/>
      <c r="AF40" s="532"/>
      <c r="AG40" s="532"/>
      <c r="AH40" s="532"/>
      <c r="AI40" s="532"/>
      <c r="AJ40" s="532"/>
      <c r="AK40" s="532"/>
      <c r="AL40" s="532"/>
      <c r="AM40" s="532"/>
      <c r="AN40" s="532"/>
      <c r="AO40" s="532"/>
      <c r="AP40" s="532"/>
      <c r="AQ40" s="532"/>
      <c r="AR40" s="532"/>
      <c r="AS40" s="532"/>
      <c r="AT40" s="532"/>
      <c r="AU40" s="532"/>
      <c r="AV40" s="532"/>
      <c r="AW40" s="532"/>
      <c r="AX40" s="532"/>
      <c r="AY40" s="532"/>
      <c r="AZ40" s="532"/>
      <c r="BA40" s="532"/>
      <c r="BB40" s="532"/>
      <c r="BC40" s="532"/>
      <c r="BD40" s="532"/>
      <c r="BE40" s="532"/>
      <c r="BF40" s="532"/>
      <c r="BG40" s="532"/>
      <c r="BH40" s="532"/>
      <c r="BI40" s="532"/>
      <c r="BJ40" s="532"/>
      <c r="BK40" s="532"/>
      <c r="BL40" s="532"/>
      <c r="BM40" s="532"/>
      <c r="BN40" s="532"/>
      <c r="BO40" s="532"/>
      <c r="BP40" s="532"/>
      <c r="BQ40" s="532"/>
      <c r="BR40" s="532"/>
      <c r="BS40" s="532"/>
      <c r="BT40" s="532"/>
      <c r="BU40" s="532"/>
      <c r="BV40" s="532"/>
      <c r="BW40" s="532"/>
      <c r="BX40" s="532"/>
      <c r="BY40" s="532"/>
      <c r="BZ40" s="532"/>
      <c r="CA40" s="532"/>
      <c r="CB40" s="532"/>
      <c r="CC40" s="532"/>
      <c r="CD40" s="532"/>
      <c r="CE40" s="532"/>
      <c r="CF40" s="532"/>
      <c r="CG40" s="532"/>
      <c r="CH40" s="532"/>
      <c r="CI40" s="532"/>
      <c r="CJ40" s="532"/>
      <c r="CK40" s="532"/>
      <c r="CL40" s="532"/>
      <c r="CM40" s="532"/>
      <c r="CN40" s="532"/>
      <c r="CO40" s="532"/>
      <c r="CP40" s="532"/>
      <c r="CQ40" s="532"/>
      <c r="CR40" s="532"/>
      <c r="CS40" s="532"/>
      <c r="CT40" s="532"/>
      <c r="CU40" s="532"/>
      <c r="CV40" s="532"/>
      <c r="CW40" s="532"/>
      <c r="CX40" s="532"/>
      <c r="CY40" s="532"/>
      <c r="CZ40" s="532"/>
      <c r="DA40" s="532"/>
      <c r="DB40" s="532"/>
      <c r="DC40" s="532"/>
      <c r="DD40" s="532"/>
      <c r="DE40" s="532"/>
      <c r="DF40" s="532"/>
      <c r="DG40" s="532"/>
      <c r="DH40" s="532"/>
      <c r="DI40" s="532"/>
      <c r="DJ40" s="532"/>
      <c r="DK40" s="532"/>
      <c r="DL40" s="532"/>
      <c r="DM40" s="532"/>
      <c r="DN40" s="532"/>
      <c r="DO40" s="532"/>
      <c r="DP40" s="532"/>
      <c r="DQ40" s="532"/>
      <c r="DR40" s="532"/>
      <c r="DS40" s="532"/>
      <c r="DT40" s="532"/>
      <c r="DU40" s="532"/>
      <c r="DV40" s="532"/>
      <c r="DW40" s="532"/>
      <c r="DX40" s="532"/>
      <c r="DY40" s="532"/>
      <c r="DZ40" s="532"/>
      <c r="EA40" s="532"/>
      <c r="EB40" s="532"/>
      <c r="EC40" s="532"/>
      <c r="ED40" s="532"/>
      <c r="EE40" s="532"/>
      <c r="EF40" s="532"/>
      <c r="EG40" s="532"/>
      <c r="EH40" s="532"/>
      <c r="EI40" s="532"/>
      <c r="EJ40" s="532"/>
      <c r="EK40" s="532"/>
      <c r="EL40" s="532"/>
      <c r="EM40" s="532"/>
      <c r="EN40" s="532"/>
      <c r="EO40" s="532"/>
      <c r="EP40" s="532"/>
      <c r="EQ40" s="532"/>
      <c r="ER40" s="532"/>
      <c r="ES40" s="532"/>
      <c r="ET40" s="532"/>
      <c r="EU40" s="532"/>
      <c r="EV40" s="532"/>
      <c r="EW40" s="532"/>
      <c r="EX40" s="532"/>
      <c r="EY40" s="532"/>
      <c r="EZ40" s="532"/>
      <c r="FA40" s="532"/>
      <c r="FB40" s="532"/>
      <c r="FC40" s="532"/>
      <c r="FD40" s="532"/>
      <c r="FE40" s="532"/>
      <c r="FF40" s="532"/>
      <c r="FG40" s="532"/>
      <c r="FH40" s="532"/>
      <c r="FI40" s="532"/>
      <c r="FJ40" s="532"/>
      <c r="FK40" s="532"/>
      <c r="FL40" s="532"/>
      <c r="FM40" s="532"/>
      <c r="FN40" s="532"/>
      <c r="FO40" s="532"/>
      <c r="FP40" s="532"/>
      <c r="FQ40" s="532"/>
      <c r="FR40" s="532"/>
      <c r="FS40" s="532"/>
      <c r="FT40" s="532"/>
      <c r="FU40" s="532"/>
      <c r="FV40" s="532"/>
      <c r="FW40" s="532"/>
      <c r="FX40" s="532"/>
      <c r="FY40" s="532"/>
      <c r="FZ40" s="532"/>
      <c r="GA40" s="532"/>
      <c r="GB40" s="532"/>
      <c r="GC40" s="532"/>
      <c r="GD40" s="532"/>
      <c r="GE40" s="532"/>
      <c r="GF40" s="532"/>
      <c r="GG40" s="532"/>
      <c r="GH40" s="532"/>
      <c r="GI40" s="532"/>
      <c r="GJ40" s="532"/>
      <c r="GK40" s="532"/>
      <c r="GL40" s="532"/>
      <c r="GM40" s="532"/>
      <c r="GN40" s="532"/>
      <c r="GO40" s="532"/>
      <c r="GP40" s="532"/>
      <c r="GQ40" s="532"/>
      <c r="GR40" s="532"/>
      <c r="GS40" s="532"/>
      <c r="GT40" s="532"/>
      <c r="GU40" s="532"/>
      <c r="GV40" s="532"/>
      <c r="GW40" s="532"/>
      <c r="GX40" s="532"/>
      <c r="GY40" s="532"/>
      <c r="GZ40" s="532"/>
      <c r="HA40" s="532"/>
      <c r="HB40" s="532"/>
      <c r="HC40" s="532"/>
      <c r="HD40" s="532"/>
      <c r="HE40" s="532"/>
      <c r="HF40" s="532"/>
      <c r="HG40" s="532"/>
      <c r="HH40" s="532"/>
      <c r="HI40" s="532"/>
      <c r="HJ40" s="532"/>
      <c r="HK40" s="532"/>
      <c r="HL40" s="532"/>
      <c r="HM40" s="532"/>
      <c r="HN40" s="532"/>
      <c r="HO40" s="532"/>
      <c r="HP40" s="532"/>
      <c r="HQ40" s="532"/>
      <c r="HR40" s="532"/>
      <c r="HS40" s="532"/>
      <c r="HT40" s="532"/>
      <c r="HU40" s="532"/>
      <c r="HV40" s="532"/>
      <c r="HW40" s="532"/>
      <c r="HX40" s="532"/>
      <c r="HY40" s="532"/>
      <c r="HZ40" s="532"/>
      <c r="IA40" s="532"/>
      <c r="IB40" s="532"/>
      <c r="IC40" s="532"/>
      <c r="ID40" s="532"/>
      <c r="IE40" s="532"/>
      <c r="IF40" s="532"/>
      <c r="IG40" s="532"/>
      <c r="IH40" s="532"/>
    </row>
    <row r="41" s="531" customFormat="1" ht="24" customHeight="1" spans="1:242">
      <c r="A41" s="532"/>
      <c r="B41" s="532"/>
      <c r="C41" s="532"/>
      <c r="D41" s="532"/>
      <c r="E41" s="532"/>
      <c r="F41" s="532"/>
      <c r="G41" s="532"/>
      <c r="H41" s="532"/>
      <c r="I41" s="532"/>
      <c r="J41" s="532"/>
      <c r="K41" s="532"/>
      <c r="L41" s="532"/>
      <c r="M41" s="532"/>
      <c r="N41" s="532"/>
      <c r="O41" s="532"/>
      <c r="P41" s="532"/>
      <c r="Q41" s="532"/>
      <c r="R41" s="532"/>
      <c r="S41" s="532"/>
      <c r="T41" s="532"/>
      <c r="U41" s="532"/>
      <c r="V41" s="532"/>
      <c r="W41" s="532"/>
      <c r="X41" s="532"/>
      <c r="Y41" s="532"/>
      <c r="Z41" s="532"/>
      <c r="AA41" s="532"/>
      <c r="AB41" s="532"/>
      <c r="AC41" s="532"/>
      <c r="AD41" s="532"/>
      <c r="AE41" s="532"/>
      <c r="AF41" s="532"/>
      <c r="AG41" s="532"/>
      <c r="AH41" s="532"/>
      <c r="AI41" s="532"/>
      <c r="AJ41" s="532"/>
      <c r="AK41" s="532"/>
      <c r="AL41" s="532"/>
      <c r="AM41" s="532"/>
      <c r="AN41" s="532"/>
      <c r="AO41" s="532"/>
      <c r="AP41" s="532"/>
      <c r="AQ41" s="532"/>
      <c r="AR41" s="532"/>
      <c r="AS41" s="532"/>
      <c r="AT41" s="532"/>
      <c r="AU41" s="532"/>
      <c r="AV41" s="532"/>
      <c r="AW41" s="532"/>
      <c r="AX41" s="532"/>
      <c r="AY41" s="532"/>
      <c r="AZ41" s="532"/>
      <c r="BA41" s="532"/>
      <c r="BB41" s="532"/>
      <c r="BC41" s="532"/>
      <c r="BD41" s="532"/>
      <c r="BE41" s="532"/>
      <c r="BF41" s="532"/>
      <c r="BG41" s="532"/>
      <c r="BH41" s="532"/>
      <c r="BI41" s="532"/>
      <c r="BJ41" s="532"/>
      <c r="BK41" s="532"/>
      <c r="BL41" s="532"/>
      <c r="BM41" s="532"/>
      <c r="BN41" s="532"/>
      <c r="BO41" s="532"/>
      <c r="BP41" s="532"/>
      <c r="BQ41" s="532"/>
      <c r="BR41" s="532"/>
      <c r="BS41" s="532"/>
      <c r="BT41" s="532"/>
      <c r="BU41" s="532"/>
      <c r="BV41" s="532"/>
      <c r="BW41" s="532"/>
      <c r="BX41" s="532"/>
      <c r="BY41" s="532"/>
      <c r="BZ41" s="532"/>
      <c r="CA41" s="532"/>
      <c r="CB41" s="532"/>
      <c r="CC41" s="532"/>
      <c r="CD41" s="532"/>
      <c r="CE41" s="532"/>
      <c r="CF41" s="532"/>
      <c r="CG41" s="532"/>
      <c r="CH41" s="532"/>
      <c r="CI41" s="532"/>
      <c r="CJ41" s="532"/>
      <c r="CK41" s="532"/>
      <c r="CL41" s="532"/>
      <c r="CM41" s="532"/>
      <c r="CN41" s="532"/>
      <c r="CO41" s="532"/>
      <c r="CP41" s="532"/>
      <c r="CQ41" s="532"/>
      <c r="CR41" s="532"/>
      <c r="CS41" s="532"/>
      <c r="CT41" s="532"/>
      <c r="CU41" s="532"/>
      <c r="CV41" s="532"/>
      <c r="CW41" s="532"/>
      <c r="CX41" s="532"/>
      <c r="CY41" s="532"/>
      <c r="CZ41" s="532"/>
      <c r="DA41" s="532"/>
      <c r="DB41" s="532"/>
      <c r="DC41" s="532"/>
      <c r="DD41" s="532"/>
      <c r="DE41" s="532"/>
      <c r="DF41" s="532"/>
      <c r="DG41" s="532"/>
      <c r="DH41" s="532"/>
      <c r="DI41" s="532"/>
      <c r="DJ41" s="532"/>
      <c r="DK41" s="532"/>
      <c r="DL41" s="532"/>
      <c r="DM41" s="532"/>
      <c r="DN41" s="532"/>
      <c r="DO41" s="532"/>
      <c r="DP41" s="532"/>
      <c r="DQ41" s="532"/>
      <c r="DR41" s="532"/>
      <c r="DS41" s="532"/>
      <c r="DT41" s="532"/>
      <c r="DU41" s="532"/>
      <c r="DV41" s="532"/>
      <c r="DW41" s="532"/>
      <c r="DX41" s="532"/>
      <c r="DY41" s="532"/>
      <c r="DZ41" s="532"/>
      <c r="EA41" s="532"/>
      <c r="EB41" s="532"/>
      <c r="EC41" s="532"/>
      <c r="ED41" s="532"/>
      <c r="EE41" s="532"/>
      <c r="EF41" s="532"/>
      <c r="EG41" s="532"/>
      <c r="EH41" s="532"/>
      <c r="EI41" s="532"/>
      <c r="EJ41" s="532"/>
      <c r="EK41" s="532"/>
      <c r="EL41" s="532"/>
      <c r="EM41" s="532"/>
      <c r="EN41" s="532"/>
      <c r="EO41" s="532"/>
      <c r="EP41" s="532"/>
      <c r="EQ41" s="532"/>
      <c r="ER41" s="532"/>
      <c r="ES41" s="532"/>
      <c r="ET41" s="532"/>
      <c r="EU41" s="532"/>
      <c r="EV41" s="532"/>
      <c r="EW41" s="532"/>
      <c r="EX41" s="532"/>
      <c r="EY41" s="532"/>
      <c r="EZ41" s="532"/>
      <c r="FA41" s="532"/>
      <c r="FB41" s="532"/>
      <c r="FC41" s="532"/>
      <c r="FD41" s="532"/>
      <c r="FE41" s="532"/>
      <c r="FF41" s="532"/>
      <c r="FG41" s="532"/>
      <c r="FH41" s="532"/>
      <c r="FI41" s="532"/>
      <c r="FJ41" s="532"/>
      <c r="FK41" s="532"/>
      <c r="FL41" s="532"/>
      <c r="FM41" s="532"/>
      <c r="FN41" s="532"/>
      <c r="FO41" s="532"/>
      <c r="FP41" s="532"/>
      <c r="FQ41" s="532"/>
      <c r="FR41" s="532"/>
      <c r="FS41" s="532"/>
      <c r="FT41" s="532"/>
      <c r="FU41" s="532"/>
      <c r="FV41" s="532"/>
      <c r="FW41" s="532"/>
      <c r="FX41" s="532"/>
      <c r="FY41" s="532"/>
      <c r="FZ41" s="532"/>
      <c r="GA41" s="532"/>
      <c r="GB41" s="532"/>
      <c r="GC41" s="532"/>
      <c r="GD41" s="532"/>
      <c r="GE41" s="532"/>
      <c r="GF41" s="532"/>
      <c r="GG41" s="532"/>
      <c r="GH41" s="532"/>
      <c r="GI41" s="532"/>
      <c r="GJ41" s="532"/>
      <c r="GK41" s="532"/>
      <c r="GL41" s="532"/>
      <c r="GM41" s="532"/>
      <c r="GN41" s="532"/>
      <c r="GO41" s="532"/>
      <c r="GP41" s="532"/>
      <c r="GQ41" s="532"/>
      <c r="GR41" s="532"/>
      <c r="GS41" s="532"/>
      <c r="GT41" s="532"/>
      <c r="GU41" s="532"/>
      <c r="GV41" s="532"/>
      <c r="GW41" s="532"/>
      <c r="GX41" s="532"/>
      <c r="GY41" s="532"/>
      <c r="GZ41" s="532"/>
      <c r="HA41" s="532"/>
      <c r="HB41" s="532"/>
      <c r="HC41" s="532"/>
      <c r="HD41" s="532"/>
      <c r="HE41" s="532"/>
      <c r="HF41" s="532"/>
      <c r="HG41" s="532"/>
      <c r="HH41" s="532"/>
      <c r="HI41" s="532"/>
      <c r="HJ41" s="532"/>
      <c r="HK41" s="532"/>
      <c r="HL41" s="532"/>
      <c r="HM41" s="532"/>
      <c r="HN41" s="532"/>
      <c r="HO41" s="532"/>
      <c r="HP41" s="532"/>
      <c r="HQ41" s="532"/>
      <c r="HR41" s="532"/>
      <c r="HS41" s="532"/>
      <c r="HT41" s="532"/>
      <c r="HU41" s="532"/>
      <c r="HV41" s="532"/>
      <c r="HW41" s="532"/>
      <c r="HX41" s="532"/>
      <c r="HY41" s="532"/>
      <c r="HZ41" s="532"/>
      <c r="IA41" s="532"/>
      <c r="IB41" s="532"/>
      <c r="IC41" s="532"/>
      <c r="ID41" s="532"/>
      <c r="IE41" s="532"/>
      <c r="IF41" s="532"/>
      <c r="IG41" s="532"/>
      <c r="IH41" s="532"/>
    </row>
    <row r="42" s="531" customFormat="1" ht="24" customHeight="1" spans="1:242">
      <c r="A42" s="532"/>
      <c r="B42" s="532"/>
      <c r="C42" s="532"/>
      <c r="D42" s="532"/>
      <c r="E42" s="532"/>
      <c r="F42" s="532"/>
      <c r="G42" s="532"/>
      <c r="H42" s="532"/>
      <c r="I42" s="532"/>
      <c r="J42" s="532"/>
      <c r="K42" s="532"/>
      <c r="L42" s="532"/>
      <c r="M42" s="532"/>
      <c r="N42" s="532"/>
      <c r="O42" s="532"/>
      <c r="P42" s="532"/>
      <c r="Q42" s="532"/>
      <c r="R42" s="532"/>
      <c r="S42" s="532"/>
      <c r="T42" s="532"/>
      <c r="U42" s="532"/>
      <c r="V42" s="532"/>
      <c r="W42" s="532"/>
      <c r="X42" s="532"/>
      <c r="Y42" s="532"/>
      <c r="Z42" s="532"/>
      <c r="AA42" s="532"/>
      <c r="AB42" s="532"/>
      <c r="AC42" s="532"/>
      <c r="AD42" s="532"/>
      <c r="AE42" s="532"/>
      <c r="AF42" s="532"/>
      <c r="AG42" s="532"/>
      <c r="AH42" s="532"/>
      <c r="AI42" s="532"/>
      <c r="AJ42" s="532"/>
      <c r="AK42" s="532"/>
      <c r="AL42" s="532"/>
      <c r="AM42" s="532"/>
      <c r="AN42" s="532"/>
      <c r="AO42" s="532"/>
      <c r="AP42" s="532"/>
      <c r="AQ42" s="532"/>
      <c r="AR42" s="532"/>
      <c r="AS42" s="532"/>
      <c r="AT42" s="532"/>
      <c r="AU42" s="532"/>
      <c r="AV42" s="532"/>
      <c r="AW42" s="532"/>
      <c r="AX42" s="532"/>
      <c r="AY42" s="532"/>
      <c r="AZ42" s="532"/>
      <c r="BA42" s="532"/>
      <c r="BB42" s="532"/>
      <c r="BC42" s="532"/>
      <c r="BD42" s="532"/>
      <c r="BE42" s="532"/>
      <c r="BF42" s="532"/>
      <c r="BG42" s="532"/>
      <c r="BH42" s="532"/>
      <c r="BI42" s="532"/>
      <c r="BJ42" s="532"/>
      <c r="BK42" s="532"/>
      <c r="BL42" s="532"/>
      <c r="BM42" s="532"/>
      <c r="BN42" s="532"/>
      <c r="BO42" s="532"/>
      <c r="BP42" s="532"/>
      <c r="BQ42" s="532"/>
      <c r="BR42" s="532"/>
      <c r="BS42" s="532"/>
      <c r="BT42" s="532"/>
      <c r="BU42" s="532"/>
      <c r="BV42" s="532"/>
      <c r="BW42" s="532"/>
      <c r="BX42" s="532"/>
      <c r="BY42" s="532"/>
      <c r="BZ42" s="532"/>
      <c r="CA42" s="532"/>
      <c r="CB42" s="532"/>
      <c r="CC42" s="532"/>
      <c r="CD42" s="532"/>
      <c r="CE42" s="532"/>
      <c r="CF42" s="532"/>
      <c r="CG42" s="532"/>
      <c r="CH42" s="532"/>
      <c r="CI42" s="532"/>
      <c r="CJ42" s="532"/>
      <c r="CK42" s="532"/>
      <c r="CL42" s="532"/>
      <c r="CM42" s="532"/>
      <c r="CN42" s="532"/>
      <c r="CO42" s="532"/>
      <c r="CP42" s="532"/>
      <c r="CQ42" s="532"/>
      <c r="CR42" s="532"/>
      <c r="CS42" s="532"/>
      <c r="CT42" s="532"/>
      <c r="CU42" s="532"/>
      <c r="CV42" s="532"/>
      <c r="CW42" s="532"/>
      <c r="CX42" s="532"/>
      <c r="CY42" s="532"/>
      <c r="CZ42" s="532"/>
      <c r="DA42" s="532"/>
      <c r="DB42" s="532"/>
      <c r="DC42" s="532"/>
      <c r="DD42" s="532"/>
      <c r="DE42" s="532"/>
      <c r="DF42" s="532"/>
      <c r="DG42" s="532"/>
      <c r="DH42" s="532"/>
      <c r="DI42" s="532"/>
      <c r="DJ42" s="532"/>
      <c r="DK42" s="532"/>
      <c r="DL42" s="532"/>
      <c r="DM42" s="532"/>
      <c r="DN42" s="532"/>
      <c r="DO42" s="532"/>
      <c r="DP42" s="532"/>
      <c r="DQ42" s="532"/>
      <c r="DR42" s="532"/>
      <c r="DS42" s="532"/>
      <c r="DT42" s="532"/>
      <c r="DU42" s="532"/>
      <c r="DV42" s="532"/>
      <c r="DW42" s="532"/>
      <c r="DX42" s="532"/>
      <c r="DY42" s="532"/>
      <c r="DZ42" s="532"/>
      <c r="EA42" s="532"/>
      <c r="EB42" s="532"/>
      <c r="EC42" s="532"/>
      <c r="ED42" s="532"/>
      <c r="EE42" s="532"/>
      <c r="EF42" s="532"/>
      <c r="EG42" s="532"/>
      <c r="EH42" s="532"/>
      <c r="EI42" s="532"/>
      <c r="EJ42" s="532"/>
      <c r="EK42" s="532"/>
      <c r="EL42" s="532"/>
      <c r="EM42" s="532"/>
      <c r="EN42" s="532"/>
      <c r="EO42" s="532"/>
      <c r="EP42" s="532"/>
      <c r="EQ42" s="532"/>
      <c r="ER42" s="532"/>
      <c r="ES42" s="532"/>
      <c r="ET42" s="532"/>
      <c r="EU42" s="532"/>
      <c r="EV42" s="532"/>
      <c r="EW42" s="532"/>
      <c r="EX42" s="532"/>
      <c r="EY42" s="532"/>
      <c r="EZ42" s="532"/>
      <c r="FA42" s="532"/>
      <c r="FB42" s="532"/>
      <c r="FC42" s="532"/>
      <c r="FD42" s="532"/>
      <c r="FE42" s="532"/>
      <c r="FF42" s="532"/>
      <c r="FG42" s="532"/>
      <c r="FH42" s="532"/>
      <c r="FI42" s="532"/>
      <c r="FJ42" s="532"/>
      <c r="FK42" s="532"/>
      <c r="FL42" s="532"/>
      <c r="FM42" s="532"/>
      <c r="FN42" s="532"/>
      <c r="FO42" s="532"/>
      <c r="FP42" s="532"/>
      <c r="FQ42" s="532"/>
      <c r="FR42" s="532"/>
      <c r="FS42" s="532"/>
      <c r="FT42" s="532"/>
      <c r="FU42" s="532"/>
      <c r="FV42" s="532"/>
      <c r="FW42" s="532"/>
      <c r="FX42" s="532"/>
      <c r="FY42" s="532"/>
      <c r="FZ42" s="532"/>
      <c r="GA42" s="532"/>
      <c r="GB42" s="532"/>
      <c r="GC42" s="532"/>
      <c r="GD42" s="532"/>
      <c r="GE42" s="532"/>
      <c r="GF42" s="532"/>
      <c r="GG42" s="532"/>
      <c r="GH42" s="532"/>
      <c r="GI42" s="532"/>
      <c r="GJ42" s="532"/>
      <c r="GK42" s="532"/>
      <c r="GL42" s="532"/>
      <c r="GM42" s="532"/>
      <c r="GN42" s="532"/>
      <c r="GO42" s="532"/>
      <c r="GP42" s="532"/>
      <c r="GQ42" s="532"/>
      <c r="GR42" s="532"/>
      <c r="GS42" s="532"/>
      <c r="GT42" s="532"/>
      <c r="GU42" s="532"/>
      <c r="GV42" s="532"/>
      <c r="GW42" s="532"/>
      <c r="GX42" s="532"/>
      <c r="GY42" s="532"/>
      <c r="GZ42" s="532"/>
      <c r="HA42" s="532"/>
      <c r="HB42" s="532"/>
      <c r="HC42" s="532"/>
      <c r="HD42" s="532"/>
      <c r="HE42" s="532"/>
      <c r="HF42" s="532"/>
      <c r="HG42" s="532"/>
      <c r="HH42" s="532"/>
      <c r="HI42" s="532"/>
      <c r="HJ42" s="532"/>
      <c r="HK42" s="532"/>
      <c r="HL42" s="532"/>
      <c r="HM42" s="532"/>
      <c r="HN42" s="532"/>
      <c r="HO42" s="532"/>
      <c r="HP42" s="532"/>
      <c r="HQ42" s="532"/>
      <c r="HR42" s="532"/>
      <c r="HS42" s="532"/>
      <c r="HT42" s="532"/>
      <c r="HU42" s="532"/>
      <c r="HV42" s="532"/>
      <c r="HW42" s="532"/>
      <c r="HX42" s="532"/>
      <c r="HY42" s="532"/>
      <c r="HZ42" s="532"/>
      <c r="IA42" s="532"/>
      <c r="IB42" s="532"/>
      <c r="IC42" s="532"/>
      <c r="ID42" s="532"/>
      <c r="IE42" s="532"/>
      <c r="IF42" s="532"/>
      <c r="IG42" s="532"/>
      <c r="IH42" s="532"/>
    </row>
    <row r="43" s="531" customFormat="1" ht="24" customHeight="1" spans="1:242">
      <c r="A43" s="532"/>
      <c r="B43" s="532"/>
      <c r="C43" s="532"/>
      <c r="D43" s="532"/>
      <c r="E43" s="532"/>
      <c r="F43" s="532"/>
      <c r="G43" s="532"/>
      <c r="H43" s="532"/>
      <c r="I43" s="532"/>
      <c r="J43" s="532"/>
      <c r="K43" s="532"/>
      <c r="L43" s="532"/>
      <c r="M43" s="532"/>
      <c r="N43" s="532"/>
      <c r="O43" s="532"/>
      <c r="P43" s="532"/>
      <c r="Q43" s="532"/>
      <c r="R43" s="532"/>
      <c r="S43" s="532"/>
      <c r="T43" s="532"/>
      <c r="U43" s="532"/>
      <c r="V43" s="532"/>
      <c r="W43" s="532"/>
      <c r="X43" s="532"/>
      <c r="Y43" s="532"/>
      <c r="Z43" s="532"/>
      <c r="AA43" s="532"/>
      <c r="AB43" s="532"/>
      <c r="AC43" s="532"/>
      <c r="AD43" s="532"/>
      <c r="AE43" s="532"/>
      <c r="AF43" s="532"/>
      <c r="AG43" s="532"/>
      <c r="AH43" s="532"/>
      <c r="AI43" s="532"/>
      <c r="AJ43" s="532"/>
      <c r="AK43" s="532"/>
      <c r="AL43" s="532"/>
      <c r="AM43" s="532"/>
      <c r="AN43" s="532"/>
      <c r="AO43" s="532"/>
      <c r="AP43" s="532"/>
      <c r="AQ43" s="532"/>
      <c r="AR43" s="532"/>
      <c r="AS43" s="532"/>
      <c r="AT43" s="532"/>
      <c r="AU43" s="532"/>
      <c r="AV43" s="532"/>
      <c r="AW43" s="532"/>
      <c r="AX43" s="532"/>
      <c r="AY43" s="532"/>
      <c r="AZ43" s="532"/>
      <c r="BA43" s="532"/>
      <c r="BB43" s="532"/>
      <c r="BC43" s="532"/>
      <c r="BD43" s="532"/>
      <c r="BE43" s="532"/>
      <c r="BF43" s="532"/>
      <c r="BG43" s="532"/>
      <c r="BH43" s="532"/>
      <c r="BI43" s="532"/>
      <c r="BJ43" s="532"/>
      <c r="BK43" s="532"/>
      <c r="BL43" s="532"/>
      <c r="BM43" s="532"/>
      <c r="BN43" s="532"/>
      <c r="BO43" s="532"/>
      <c r="BP43" s="532"/>
      <c r="BQ43" s="532"/>
      <c r="BR43" s="532"/>
      <c r="BS43" s="532"/>
      <c r="BT43" s="532"/>
      <c r="BU43" s="532"/>
      <c r="BV43" s="532"/>
      <c r="BW43" s="532"/>
      <c r="BX43" s="532"/>
      <c r="BY43" s="532"/>
      <c r="BZ43" s="532"/>
      <c r="CA43" s="532"/>
      <c r="CB43" s="532"/>
      <c r="CC43" s="532"/>
      <c r="CD43" s="532"/>
      <c r="CE43" s="532"/>
      <c r="CF43" s="532"/>
      <c r="CG43" s="532"/>
      <c r="CH43" s="532"/>
      <c r="CI43" s="532"/>
      <c r="CJ43" s="532"/>
      <c r="CK43" s="532"/>
      <c r="CL43" s="532"/>
      <c r="CM43" s="532"/>
      <c r="CN43" s="532"/>
      <c r="CO43" s="532"/>
      <c r="CP43" s="532"/>
      <c r="CQ43" s="532"/>
      <c r="CR43" s="532"/>
      <c r="CS43" s="532"/>
      <c r="CT43" s="532"/>
      <c r="CU43" s="532"/>
      <c r="CV43" s="532"/>
      <c r="CW43" s="532"/>
      <c r="CX43" s="532"/>
      <c r="CY43" s="532"/>
      <c r="CZ43" s="532"/>
      <c r="DA43" s="532"/>
      <c r="DB43" s="532"/>
      <c r="DC43" s="532"/>
      <c r="DD43" s="532"/>
      <c r="DE43" s="532"/>
      <c r="DF43" s="532"/>
      <c r="DG43" s="532"/>
      <c r="DH43" s="532"/>
      <c r="DI43" s="532"/>
      <c r="DJ43" s="532"/>
      <c r="DK43" s="532"/>
      <c r="DL43" s="532"/>
      <c r="DM43" s="532"/>
      <c r="DN43" s="532"/>
      <c r="DO43" s="532"/>
      <c r="DP43" s="532"/>
      <c r="DQ43" s="532"/>
      <c r="DR43" s="532"/>
      <c r="DS43" s="532"/>
      <c r="DT43" s="532"/>
      <c r="DU43" s="532"/>
      <c r="DV43" s="532"/>
      <c r="DW43" s="532"/>
      <c r="DX43" s="532"/>
      <c r="DY43" s="532"/>
      <c r="DZ43" s="532"/>
      <c r="EA43" s="532"/>
      <c r="EB43" s="532"/>
      <c r="EC43" s="532"/>
      <c r="ED43" s="532"/>
      <c r="EE43" s="532"/>
      <c r="EF43" s="532"/>
      <c r="EG43" s="532"/>
      <c r="EH43" s="532"/>
      <c r="EI43" s="532"/>
      <c r="EJ43" s="532"/>
      <c r="EK43" s="532"/>
      <c r="EL43" s="532"/>
      <c r="EM43" s="532"/>
      <c r="EN43" s="532"/>
      <c r="EO43" s="532"/>
      <c r="EP43" s="532"/>
      <c r="EQ43" s="532"/>
      <c r="ER43" s="532"/>
      <c r="ES43" s="532"/>
      <c r="ET43" s="532"/>
      <c r="EU43" s="532"/>
      <c r="EV43" s="532"/>
      <c r="EW43" s="532"/>
      <c r="EX43" s="532"/>
      <c r="EY43" s="532"/>
      <c r="EZ43" s="532"/>
      <c r="FA43" s="532"/>
      <c r="FB43" s="532"/>
      <c r="FC43" s="532"/>
      <c r="FD43" s="532"/>
      <c r="FE43" s="532"/>
      <c r="FF43" s="532"/>
      <c r="FG43" s="532"/>
      <c r="FH43" s="532"/>
      <c r="FI43" s="532"/>
      <c r="FJ43" s="532"/>
      <c r="FK43" s="532"/>
      <c r="FL43" s="532"/>
      <c r="FM43" s="532"/>
      <c r="FN43" s="532"/>
      <c r="FO43" s="532"/>
      <c r="FP43" s="532"/>
      <c r="FQ43" s="532"/>
      <c r="FR43" s="532"/>
      <c r="FS43" s="532"/>
      <c r="FT43" s="532"/>
      <c r="FU43" s="532"/>
      <c r="FV43" s="532"/>
      <c r="FW43" s="532"/>
      <c r="FX43" s="532"/>
      <c r="FY43" s="532"/>
      <c r="FZ43" s="532"/>
      <c r="GA43" s="532"/>
      <c r="GB43" s="532"/>
      <c r="GC43" s="532"/>
      <c r="GD43" s="532"/>
      <c r="GE43" s="532"/>
      <c r="GF43" s="532"/>
      <c r="GG43" s="532"/>
      <c r="GH43" s="532"/>
      <c r="GI43" s="532"/>
      <c r="GJ43" s="532"/>
      <c r="GK43" s="532"/>
      <c r="GL43" s="532"/>
      <c r="GM43" s="532"/>
      <c r="GN43" s="532"/>
      <c r="GO43" s="532"/>
      <c r="GP43" s="532"/>
      <c r="GQ43" s="532"/>
      <c r="GR43" s="532"/>
      <c r="GS43" s="532"/>
      <c r="GT43" s="532"/>
      <c r="GU43" s="532"/>
      <c r="GV43" s="532"/>
      <c r="GW43" s="532"/>
      <c r="GX43" s="532"/>
      <c r="GY43" s="532"/>
      <c r="GZ43" s="532"/>
      <c r="HA43" s="532"/>
      <c r="HB43" s="532"/>
      <c r="HC43" s="532"/>
      <c r="HD43" s="532"/>
      <c r="HE43" s="532"/>
      <c r="HF43" s="532"/>
      <c r="HG43" s="532"/>
      <c r="HH43" s="532"/>
      <c r="HI43" s="532"/>
      <c r="HJ43" s="532"/>
      <c r="HK43" s="532"/>
      <c r="HL43" s="532"/>
      <c r="HM43" s="532"/>
      <c r="HN43" s="532"/>
      <c r="HO43" s="532"/>
      <c r="HP43" s="532"/>
      <c r="HQ43" s="532"/>
      <c r="HR43" s="532"/>
      <c r="HS43" s="532"/>
      <c r="HT43" s="532"/>
      <c r="HU43" s="532"/>
      <c r="HV43" s="532"/>
      <c r="HW43" s="532"/>
      <c r="HX43" s="532"/>
      <c r="HY43" s="532"/>
      <c r="HZ43" s="532"/>
      <c r="IA43" s="532"/>
      <c r="IB43" s="532"/>
      <c r="IC43" s="532"/>
      <c r="ID43" s="532"/>
      <c r="IE43" s="532"/>
      <c r="IF43" s="532"/>
      <c r="IG43" s="532"/>
      <c r="IH43" s="532"/>
    </row>
    <row r="44" s="531" customFormat="1" ht="24" customHeight="1" spans="1:242">
      <c r="A44" s="532"/>
      <c r="B44" s="532"/>
      <c r="C44" s="532"/>
      <c r="D44" s="532"/>
      <c r="E44" s="532"/>
      <c r="F44" s="532"/>
      <c r="G44" s="532"/>
      <c r="H44" s="532"/>
      <c r="I44" s="532"/>
      <c r="J44" s="532"/>
      <c r="K44" s="532"/>
      <c r="L44" s="532"/>
      <c r="M44" s="532"/>
      <c r="N44" s="532"/>
      <c r="O44" s="532"/>
      <c r="P44" s="532"/>
      <c r="Q44" s="532"/>
      <c r="R44" s="532"/>
      <c r="S44" s="532"/>
      <c r="T44" s="532"/>
      <c r="U44" s="532"/>
      <c r="V44" s="532"/>
      <c r="W44" s="532"/>
      <c r="X44" s="532"/>
      <c r="Y44" s="532"/>
      <c r="Z44" s="532"/>
      <c r="AA44" s="532"/>
      <c r="AB44" s="532"/>
      <c r="AC44" s="532"/>
      <c r="AD44" s="532"/>
      <c r="AE44" s="532"/>
      <c r="AF44" s="532"/>
      <c r="AG44" s="532"/>
      <c r="AH44" s="532"/>
      <c r="AI44" s="532"/>
      <c r="AJ44" s="532"/>
      <c r="AK44" s="532"/>
      <c r="AL44" s="532"/>
      <c r="AM44" s="532"/>
      <c r="AN44" s="532"/>
      <c r="AO44" s="532"/>
      <c r="AP44" s="532"/>
      <c r="AQ44" s="532"/>
      <c r="AR44" s="532"/>
      <c r="AS44" s="532"/>
      <c r="AT44" s="532"/>
      <c r="AU44" s="532"/>
      <c r="AV44" s="532"/>
      <c r="AW44" s="532"/>
      <c r="AX44" s="532"/>
      <c r="AY44" s="532"/>
      <c r="AZ44" s="532"/>
      <c r="BA44" s="532"/>
      <c r="BB44" s="532"/>
      <c r="BC44" s="532"/>
      <c r="BD44" s="532"/>
      <c r="BE44" s="532"/>
      <c r="BF44" s="532"/>
      <c r="BG44" s="532"/>
      <c r="BH44" s="532"/>
      <c r="BI44" s="532"/>
      <c r="BJ44" s="532"/>
      <c r="BK44" s="532"/>
      <c r="BL44" s="532"/>
      <c r="BM44" s="532"/>
      <c r="BN44" s="532"/>
      <c r="BO44" s="532"/>
      <c r="BP44" s="532"/>
      <c r="BQ44" s="532"/>
      <c r="BR44" s="532"/>
      <c r="BS44" s="532"/>
      <c r="BT44" s="532"/>
      <c r="BU44" s="532"/>
      <c r="BV44" s="532"/>
      <c r="BW44" s="532"/>
      <c r="BX44" s="532"/>
      <c r="BY44" s="532"/>
      <c r="BZ44" s="532"/>
      <c r="CA44" s="532"/>
      <c r="CB44" s="532"/>
      <c r="CC44" s="532"/>
      <c r="CD44" s="532"/>
      <c r="CE44" s="532"/>
      <c r="CF44" s="532"/>
      <c r="CG44" s="532"/>
      <c r="CH44" s="532"/>
      <c r="CI44" s="532"/>
      <c r="CJ44" s="532"/>
      <c r="CK44" s="532"/>
      <c r="CL44" s="532"/>
      <c r="CM44" s="532"/>
      <c r="CN44" s="532"/>
      <c r="CO44" s="532"/>
      <c r="CP44" s="532"/>
      <c r="CQ44" s="532"/>
      <c r="CR44" s="532"/>
      <c r="CS44" s="532"/>
      <c r="CT44" s="532"/>
      <c r="CU44" s="532"/>
      <c r="CV44" s="532"/>
      <c r="CW44" s="532"/>
      <c r="CX44" s="532"/>
      <c r="CY44" s="532"/>
      <c r="CZ44" s="532"/>
      <c r="DA44" s="532"/>
      <c r="DB44" s="532"/>
      <c r="DC44" s="532"/>
      <c r="DD44" s="532"/>
      <c r="DE44" s="532"/>
      <c r="DF44" s="532"/>
      <c r="DG44" s="532"/>
      <c r="DH44" s="532"/>
      <c r="DI44" s="532"/>
      <c r="DJ44" s="532"/>
      <c r="DK44" s="532"/>
      <c r="DL44" s="532"/>
      <c r="DM44" s="532"/>
      <c r="DN44" s="532"/>
      <c r="DO44" s="532"/>
      <c r="DP44" s="532"/>
      <c r="DQ44" s="532"/>
      <c r="DR44" s="532"/>
      <c r="DS44" s="532"/>
      <c r="DT44" s="532"/>
      <c r="DU44" s="532"/>
      <c r="DV44" s="532"/>
      <c r="DW44" s="532"/>
      <c r="DX44" s="532"/>
      <c r="DY44" s="532"/>
      <c r="DZ44" s="532"/>
      <c r="EA44" s="532"/>
      <c r="EB44" s="532"/>
      <c r="EC44" s="532"/>
      <c r="ED44" s="532"/>
      <c r="EE44" s="532"/>
      <c r="EF44" s="532"/>
      <c r="EG44" s="532"/>
      <c r="EH44" s="532"/>
      <c r="EI44" s="532"/>
      <c r="EJ44" s="532"/>
      <c r="EK44" s="532"/>
      <c r="EL44" s="532"/>
      <c r="EM44" s="532"/>
      <c r="EN44" s="532"/>
      <c r="EO44" s="532"/>
      <c r="EP44" s="532"/>
      <c r="EQ44" s="532"/>
      <c r="ER44" s="532"/>
      <c r="ES44" s="532"/>
      <c r="ET44" s="532"/>
      <c r="EU44" s="532"/>
      <c r="EV44" s="532"/>
      <c r="EW44" s="532"/>
      <c r="EX44" s="532"/>
      <c r="EY44" s="532"/>
      <c r="EZ44" s="532"/>
      <c r="FA44" s="532"/>
      <c r="FB44" s="532"/>
      <c r="FC44" s="532"/>
      <c r="FD44" s="532"/>
      <c r="FE44" s="532"/>
      <c r="FF44" s="532"/>
      <c r="FG44" s="532"/>
      <c r="FH44" s="532"/>
      <c r="FI44" s="532"/>
      <c r="FJ44" s="532"/>
      <c r="FK44" s="532"/>
      <c r="FL44" s="532"/>
      <c r="FM44" s="532"/>
      <c r="FN44" s="532"/>
      <c r="FO44" s="532"/>
      <c r="FP44" s="532"/>
      <c r="FQ44" s="532"/>
      <c r="FR44" s="532"/>
      <c r="FS44" s="532"/>
      <c r="FT44" s="532"/>
      <c r="FU44" s="532"/>
      <c r="FV44" s="532"/>
      <c r="FW44" s="532"/>
      <c r="FX44" s="532"/>
      <c r="FY44" s="532"/>
      <c r="FZ44" s="532"/>
      <c r="GA44" s="532"/>
      <c r="GB44" s="532"/>
      <c r="GC44" s="532"/>
      <c r="GD44" s="532"/>
      <c r="GE44" s="532"/>
      <c r="GF44" s="532"/>
      <c r="GG44" s="532"/>
      <c r="GH44" s="532"/>
      <c r="GI44" s="532"/>
      <c r="GJ44" s="532"/>
      <c r="GK44" s="532"/>
      <c r="GL44" s="532"/>
      <c r="GM44" s="532"/>
      <c r="GN44" s="532"/>
      <c r="GO44" s="532"/>
      <c r="GP44" s="532"/>
      <c r="GQ44" s="532"/>
      <c r="GR44" s="532"/>
      <c r="GS44" s="532"/>
      <c r="GT44" s="532"/>
      <c r="GU44" s="532"/>
      <c r="GV44" s="532"/>
      <c r="GW44" s="532"/>
      <c r="GX44" s="532"/>
      <c r="GY44" s="532"/>
      <c r="GZ44" s="532"/>
      <c r="HA44" s="532"/>
      <c r="HB44" s="532"/>
      <c r="HC44" s="532"/>
      <c r="HD44" s="532"/>
      <c r="HE44" s="532"/>
      <c r="HF44" s="532"/>
      <c r="HG44" s="532"/>
      <c r="HH44" s="532"/>
      <c r="HI44" s="532"/>
      <c r="HJ44" s="532"/>
      <c r="HK44" s="532"/>
      <c r="HL44" s="532"/>
      <c r="HM44" s="532"/>
      <c r="HN44" s="532"/>
      <c r="HO44" s="532"/>
      <c r="HP44" s="532"/>
      <c r="HQ44" s="532"/>
      <c r="HR44" s="532"/>
      <c r="HS44" s="532"/>
      <c r="HT44" s="532"/>
      <c r="HU44" s="532"/>
      <c r="HV44" s="532"/>
      <c r="HW44" s="532"/>
      <c r="HX44" s="532"/>
      <c r="HY44" s="532"/>
      <c r="HZ44" s="532"/>
      <c r="IA44" s="532"/>
      <c r="IB44" s="532"/>
      <c r="IC44" s="532"/>
      <c r="ID44" s="532"/>
      <c r="IE44" s="532"/>
      <c r="IF44" s="532"/>
      <c r="IG44" s="532"/>
      <c r="IH44" s="532"/>
    </row>
    <row r="45" s="531" customFormat="1" ht="24" customHeight="1" spans="1:242">
      <c r="A45" s="532"/>
      <c r="B45" s="532"/>
      <c r="C45" s="532"/>
      <c r="D45" s="532"/>
      <c r="E45" s="532"/>
      <c r="F45" s="532"/>
      <c r="G45" s="532"/>
      <c r="H45" s="532"/>
      <c r="I45" s="532"/>
      <c r="J45" s="532"/>
      <c r="K45" s="532"/>
      <c r="L45" s="532"/>
      <c r="M45" s="532"/>
      <c r="N45" s="532"/>
      <c r="O45" s="532"/>
      <c r="P45" s="532"/>
      <c r="Q45" s="532"/>
      <c r="R45" s="532"/>
      <c r="S45" s="532"/>
      <c r="T45" s="532"/>
      <c r="U45" s="532"/>
      <c r="V45" s="532"/>
      <c r="W45" s="532"/>
      <c r="X45" s="532"/>
      <c r="Y45" s="532"/>
      <c r="Z45" s="532"/>
      <c r="AA45" s="532"/>
      <c r="AB45" s="532"/>
      <c r="AC45" s="532"/>
      <c r="AD45" s="532"/>
      <c r="AE45" s="532"/>
      <c r="AF45" s="532"/>
      <c r="AG45" s="532"/>
      <c r="AH45" s="532"/>
      <c r="AI45" s="532"/>
      <c r="AJ45" s="532"/>
      <c r="AK45" s="532"/>
      <c r="AL45" s="532"/>
      <c r="AM45" s="532"/>
      <c r="AN45" s="532"/>
      <c r="AO45" s="532"/>
      <c r="AP45" s="532"/>
      <c r="AQ45" s="532"/>
      <c r="AR45" s="532"/>
      <c r="AS45" s="532"/>
      <c r="AT45" s="532"/>
      <c r="AU45" s="532"/>
      <c r="AV45" s="532"/>
      <c r="AW45" s="532"/>
      <c r="AX45" s="532"/>
      <c r="AY45" s="532"/>
      <c r="AZ45" s="532"/>
      <c r="BA45" s="532"/>
      <c r="BB45" s="532"/>
      <c r="BC45" s="532"/>
      <c r="BD45" s="532"/>
      <c r="BE45" s="532"/>
      <c r="BF45" s="532"/>
      <c r="BG45" s="532"/>
      <c r="BH45" s="532"/>
      <c r="BI45" s="532"/>
      <c r="BJ45" s="532"/>
      <c r="BK45" s="532"/>
      <c r="BL45" s="532"/>
      <c r="BM45" s="532"/>
      <c r="BN45" s="532"/>
      <c r="BO45" s="532"/>
      <c r="BP45" s="532"/>
      <c r="BQ45" s="532"/>
      <c r="BR45" s="532"/>
      <c r="BS45" s="532"/>
      <c r="BT45" s="532"/>
      <c r="BU45" s="532"/>
      <c r="BV45" s="532"/>
      <c r="BW45" s="532"/>
      <c r="BX45" s="532"/>
      <c r="BY45" s="532"/>
      <c r="BZ45" s="532"/>
      <c r="CA45" s="532"/>
      <c r="CB45" s="532"/>
      <c r="CC45" s="532"/>
      <c r="CD45" s="532"/>
      <c r="CE45" s="532"/>
      <c r="CF45" s="532"/>
      <c r="CG45" s="532"/>
      <c r="CH45" s="532"/>
      <c r="CI45" s="532"/>
      <c r="CJ45" s="532"/>
      <c r="CK45" s="532"/>
      <c r="CL45" s="532"/>
      <c r="CM45" s="532"/>
      <c r="CN45" s="532"/>
      <c r="CO45" s="532"/>
      <c r="CP45" s="532"/>
      <c r="CQ45" s="532"/>
      <c r="CR45" s="532"/>
      <c r="CS45" s="532"/>
      <c r="CT45" s="532"/>
      <c r="CU45" s="532"/>
      <c r="CV45" s="532"/>
      <c r="CW45" s="532"/>
      <c r="CX45" s="532"/>
      <c r="CY45" s="532"/>
      <c r="CZ45" s="532"/>
      <c r="DA45" s="532"/>
      <c r="DB45" s="532"/>
      <c r="DC45" s="532"/>
      <c r="DD45" s="532"/>
      <c r="DE45" s="532"/>
      <c r="DF45" s="532"/>
      <c r="DG45" s="532"/>
      <c r="DH45" s="532"/>
      <c r="DI45" s="532"/>
      <c r="DJ45" s="532"/>
      <c r="DK45" s="532"/>
      <c r="DL45" s="532"/>
      <c r="DM45" s="532"/>
      <c r="DN45" s="532"/>
      <c r="DO45" s="532"/>
      <c r="DP45" s="532"/>
      <c r="DQ45" s="532"/>
      <c r="DR45" s="532"/>
      <c r="DS45" s="532"/>
      <c r="DT45" s="532"/>
      <c r="DU45" s="532"/>
      <c r="DV45" s="532"/>
      <c r="DW45" s="532"/>
      <c r="DX45" s="532"/>
      <c r="DY45" s="532"/>
      <c r="DZ45" s="532"/>
      <c r="EA45" s="532"/>
      <c r="EB45" s="532"/>
      <c r="EC45" s="532"/>
      <c r="ED45" s="532"/>
      <c r="EE45" s="532"/>
      <c r="EF45" s="532"/>
      <c r="EG45" s="532"/>
      <c r="EH45" s="532"/>
      <c r="EI45" s="532"/>
      <c r="EJ45" s="532"/>
      <c r="EK45" s="532"/>
      <c r="EL45" s="532"/>
      <c r="EM45" s="532"/>
      <c r="EN45" s="532"/>
      <c r="EO45" s="532"/>
      <c r="EP45" s="532"/>
      <c r="EQ45" s="532"/>
      <c r="ER45" s="532"/>
      <c r="ES45" s="532"/>
      <c r="ET45" s="532"/>
      <c r="EU45" s="532"/>
      <c r="EV45" s="532"/>
      <c r="EW45" s="532"/>
      <c r="EX45" s="532"/>
      <c r="EY45" s="532"/>
      <c r="EZ45" s="532"/>
      <c r="FA45" s="532"/>
      <c r="FB45" s="532"/>
      <c r="FC45" s="532"/>
      <c r="FD45" s="532"/>
      <c r="FE45" s="532"/>
      <c r="FF45" s="532"/>
      <c r="FG45" s="532"/>
      <c r="FH45" s="532"/>
      <c r="FI45" s="532"/>
      <c r="FJ45" s="532"/>
      <c r="FK45" s="532"/>
      <c r="FL45" s="532"/>
      <c r="FM45" s="532"/>
      <c r="FN45" s="532"/>
      <c r="FO45" s="532"/>
      <c r="FP45" s="532"/>
      <c r="FQ45" s="532"/>
      <c r="FR45" s="532"/>
      <c r="FS45" s="532"/>
      <c r="FT45" s="532"/>
      <c r="FU45" s="532"/>
      <c r="FV45" s="532"/>
      <c r="FW45" s="532"/>
      <c r="FX45" s="532"/>
      <c r="FY45" s="532"/>
      <c r="FZ45" s="532"/>
      <c r="GA45" s="532"/>
      <c r="GB45" s="532"/>
      <c r="GC45" s="532"/>
      <c r="GD45" s="532"/>
      <c r="GE45" s="532"/>
      <c r="GF45" s="532"/>
      <c r="GG45" s="532"/>
      <c r="GH45" s="532"/>
      <c r="GI45" s="532"/>
      <c r="GJ45" s="532"/>
      <c r="GK45" s="532"/>
      <c r="GL45" s="532"/>
      <c r="GM45" s="532"/>
      <c r="GN45" s="532"/>
      <c r="GO45" s="532"/>
      <c r="GP45" s="532"/>
      <c r="GQ45" s="532"/>
      <c r="GR45" s="532"/>
      <c r="GS45" s="532"/>
      <c r="GT45" s="532"/>
      <c r="GU45" s="532"/>
      <c r="GV45" s="532"/>
      <c r="GW45" s="532"/>
      <c r="GX45" s="532"/>
      <c r="GY45" s="532"/>
      <c r="GZ45" s="532"/>
      <c r="HA45" s="532"/>
      <c r="HB45" s="532"/>
      <c r="HC45" s="532"/>
      <c r="HD45" s="532"/>
      <c r="HE45" s="532"/>
      <c r="HF45" s="532"/>
      <c r="HG45" s="532"/>
      <c r="HH45" s="532"/>
      <c r="HI45" s="532"/>
      <c r="HJ45" s="532"/>
      <c r="HK45" s="532"/>
      <c r="HL45" s="532"/>
      <c r="HM45" s="532"/>
      <c r="HN45" s="532"/>
      <c r="HO45" s="532"/>
      <c r="HP45" s="532"/>
      <c r="HQ45" s="532"/>
      <c r="HR45" s="532"/>
      <c r="HS45" s="532"/>
      <c r="HT45" s="532"/>
      <c r="HU45" s="532"/>
      <c r="HV45" s="532"/>
      <c r="HW45" s="532"/>
      <c r="HX45" s="532"/>
      <c r="HY45" s="532"/>
      <c r="HZ45" s="532"/>
      <c r="IA45" s="532"/>
      <c r="IB45" s="532"/>
      <c r="IC45" s="532"/>
      <c r="ID45" s="532"/>
      <c r="IE45" s="532"/>
      <c r="IF45" s="532"/>
      <c r="IG45" s="532"/>
      <c r="IH45" s="532"/>
    </row>
    <row r="46" s="531" customFormat="1" ht="24" customHeight="1" spans="1:242">
      <c r="A46" s="532"/>
      <c r="B46" s="532"/>
      <c r="C46" s="532"/>
      <c r="D46" s="532"/>
      <c r="E46" s="532"/>
      <c r="F46" s="532"/>
      <c r="G46" s="532"/>
      <c r="H46" s="532"/>
      <c r="I46" s="532"/>
      <c r="J46" s="532"/>
      <c r="K46" s="532"/>
      <c r="L46" s="532"/>
      <c r="M46" s="532"/>
      <c r="N46" s="532"/>
      <c r="O46" s="532"/>
      <c r="P46" s="532"/>
      <c r="Q46" s="532"/>
      <c r="R46" s="532"/>
      <c r="S46" s="532"/>
      <c r="T46" s="532"/>
      <c r="U46" s="532"/>
      <c r="V46" s="532"/>
      <c r="W46" s="532"/>
      <c r="X46" s="532"/>
      <c r="Y46" s="532"/>
      <c r="Z46" s="532"/>
      <c r="AA46" s="532"/>
      <c r="AB46" s="532"/>
      <c r="AC46" s="532"/>
      <c r="AD46" s="532"/>
      <c r="AE46" s="532"/>
      <c r="AF46" s="532"/>
      <c r="AG46" s="532"/>
      <c r="AH46" s="532"/>
      <c r="AI46" s="532"/>
      <c r="AJ46" s="532"/>
      <c r="AK46" s="532"/>
      <c r="AL46" s="532"/>
      <c r="AM46" s="532"/>
      <c r="AN46" s="532"/>
      <c r="AO46" s="532"/>
      <c r="AP46" s="532"/>
      <c r="AQ46" s="532"/>
      <c r="AR46" s="532"/>
      <c r="AS46" s="532"/>
      <c r="AT46" s="532"/>
      <c r="AU46" s="532"/>
      <c r="AV46" s="532"/>
      <c r="AW46" s="532"/>
      <c r="AX46" s="532"/>
      <c r="AY46" s="532"/>
      <c r="AZ46" s="532"/>
      <c r="BA46" s="532"/>
      <c r="BB46" s="532"/>
      <c r="BC46" s="532"/>
      <c r="BD46" s="532"/>
      <c r="BE46" s="532"/>
      <c r="BF46" s="532"/>
      <c r="BG46" s="532"/>
      <c r="BH46" s="532"/>
      <c r="BI46" s="532"/>
      <c r="BJ46" s="532"/>
      <c r="BK46" s="532"/>
      <c r="BL46" s="532"/>
      <c r="BM46" s="532"/>
      <c r="BN46" s="532"/>
      <c r="BO46" s="532"/>
      <c r="BP46" s="532"/>
      <c r="BQ46" s="532"/>
      <c r="BR46" s="532"/>
      <c r="BS46" s="532"/>
      <c r="BT46" s="532"/>
      <c r="BU46" s="532"/>
      <c r="BV46" s="532"/>
      <c r="BW46" s="532"/>
      <c r="BX46" s="532"/>
      <c r="BY46" s="532"/>
      <c r="BZ46" s="532"/>
      <c r="CA46" s="532"/>
      <c r="CB46" s="532"/>
      <c r="CC46" s="532"/>
      <c r="CD46" s="532"/>
      <c r="CE46" s="532"/>
      <c r="CF46" s="532"/>
      <c r="CG46" s="532"/>
      <c r="CH46" s="532"/>
      <c r="CI46" s="532"/>
      <c r="CJ46" s="532"/>
      <c r="CK46" s="532"/>
      <c r="CL46" s="532"/>
      <c r="CM46" s="532"/>
      <c r="CN46" s="532"/>
      <c r="CO46" s="532"/>
      <c r="CP46" s="532"/>
      <c r="CQ46" s="532"/>
      <c r="CR46" s="532"/>
      <c r="CS46" s="532"/>
      <c r="CT46" s="532"/>
      <c r="CU46" s="532"/>
      <c r="CV46" s="532"/>
      <c r="CW46" s="532"/>
      <c r="CX46" s="532"/>
      <c r="CY46" s="532"/>
      <c r="CZ46" s="532"/>
      <c r="DA46" s="532"/>
      <c r="DB46" s="532"/>
      <c r="DC46" s="532"/>
      <c r="DD46" s="532"/>
      <c r="DE46" s="532"/>
      <c r="DF46" s="532"/>
      <c r="DG46" s="532"/>
      <c r="DH46" s="532"/>
      <c r="DI46" s="532"/>
      <c r="DJ46" s="532"/>
      <c r="DK46" s="532"/>
      <c r="DL46" s="532"/>
      <c r="DM46" s="532"/>
      <c r="DN46" s="532"/>
      <c r="DO46" s="532"/>
      <c r="DP46" s="532"/>
      <c r="DQ46" s="532"/>
      <c r="DR46" s="532"/>
      <c r="DS46" s="532"/>
      <c r="DT46" s="532"/>
      <c r="DU46" s="532"/>
      <c r="DV46" s="532"/>
      <c r="DW46" s="532"/>
      <c r="DX46" s="532"/>
      <c r="DY46" s="532"/>
      <c r="DZ46" s="532"/>
      <c r="EA46" s="532"/>
      <c r="EB46" s="532"/>
      <c r="EC46" s="532"/>
      <c r="ED46" s="532"/>
      <c r="EE46" s="532"/>
      <c r="EF46" s="532"/>
      <c r="EG46" s="532"/>
      <c r="EH46" s="532"/>
      <c r="EI46" s="532"/>
      <c r="EJ46" s="532"/>
      <c r="EK46" s="532"/>
      <c r="EL46" s="532"/>
      <c r="EM46" s="532"/>
      <c r="EN46" s="532"/>
      <c r="EO46" s="532"/>
      <c r="EP46" s="532"/>
      <c r="EQ46" s="532"/>
      <c r="ER46" s="532"/>
      <c r="ES46" s="532"/>
      <c r="ET46" s="532"/>
      <c r="EU46" s="532"/>
      <c r="EV46" s="532"/>
      <c r="EW46" s="532"/>
      <c r="EX46" s="532"/>
      <c r="EY46" s="532"/>
      <c r="EZ46" s="532"/>
      <c r="FA46" s="532"/>
      <c r="FB46" s="532"/>
      <c r="FC46" s="532"/>
      <c r="FD46" s="532"/>
      <c r="FE46" s="532"/>
      <c r="FF46" s="532"/>
      <c r="FG46" s="532"/>
      <c r="FH46" s="532"/>
      <c r="FI46" s="532"/>
      <c r="FJ46" s="532"/>
      <c r="FK46" s="532"/>
      <c r="FL46" s="532"/>
      <c r="FM46" s="532"/>
      <c r="FN46" s="532"/>
      <c r="FO46" s="532"/>
      <c r="FP46" s="532"/>
      <c r="FQ46" s="532"/>
      <c r="FR46" s="532"/>
      <c r="FS46" s="532"/>
      <c r="FT46" s="532"/>
      <c r="FU46" s="532"/>
      <c r="FV46" s="532"/>
      <c r="FW46" s="532"/>
      <c r="FX46" s="532"/>
      <c r="FY46" s="532"/>
      <c r="FZ46" s="532"/>
      <c r="GA46" s="532"/>
      <c r="GB46" s="532"/>
      <c r="GC46" s="532"/>
      <c r="GD46" s="532"/>
      <c r="GE46" s="532"/>
      <c r="GF46" s="532"/>
      <c r="GG46" s="532"/>
      <c r="GH46" s="532"/>
      <c r="GI46" s="532"/>
      <c r="GJ46" s="532"/>
      <c r="GK46" s="532"/>
      <c r="GL46" s="532"/>
      <c r="GM46" s="532"/>
      <c r="GN46" s="532"/>
      <c r="GO46" s="532"/>
      <c r="GP46" s="532"/>
      <c r="GQ46" s="532"/>
      <c r="GR46" s="532"/>
      <c r="GS46" s="532"/>
      <c r="GT46" s="532"/>
      <c r="GU46" s="532"/>
      <c r="GV46" s="532"/>
      <c r="GW46" s="532"/>
      <c r="GX46" s="532"/>
      <c r="GY46" s="532"/>
      <c r="GZ46" s="532"/>
      <c r="HA46" s="532"/>
      <c r="HB46" s="532"/>
      <c r="HC46" s="532"/>
      <c r="HD46" s="532"/>
      <c r="HE46" s="532"/>
      <c r="HF46" s="532"/>
      <c r="HG46" s="532"/>
      <c r="HH46" s="532"/>
      <c r="HI46" s="532"/>
      <c r="HJ46" s="532"/>
      <c r="HK46" s="532"/>
      <c r="HL46" s="532"/>
      <c r="HM46" s="532"/>
      <c r="HN46" s="532"/>
      <c r="HO46" s="532"/>
      <c r="HP46" s="532"/>
      <c r="HQ46" s="532"/>
      <c r="HR46" s="532"/>
      <c r="HS46" s="532"/>
      <c r="HT46" s="532"/>
      <c r="HU46" s="532"/>
      <c r="HV46" s="532"/>
      <c r="HW46" s="532"/>
      <c r="HX46" s="532"/>
      <c r="HY46" s="532"/>
      <c r="HZ46" s="532"/>
      <c r="IA46" s="532"/>
      <c r="IB46" s="532"/>
      <c r="IC46" s="532"/>
      <c r="ID46" s="532"/>
      <c r="IE46" s="532"/>
      <c r="IF46" s="532"/>
      <c r="IG46" s="532"/>
      <c r="IH46" s="532"/>
    </row>
    <row r="47" s="531" customFormat="1" ht="24" customHeight="1" spans="1:242">
      <c r="A47" s="532"/>
      <c r="B47" s="532"/>
      <c r="C47" s="532"/>
      <c r="D47" s="532"/>
      <c r="E47" s="532"/>
      <c r="F47" s="532"/>
      <c r="G47" s="532"/>
      <c r="H47" s="532"/>
      <c r="I47" s="532"/>
      <c r="J47" s="532"/>
      <c r="K47" s="532"/>
      <c r="L47" s="532"/>
      <c r="M47" s="532"/>
      <c r="N47" s="532"/>
      <c r="O47" s="532"/>
      <c r="P47" s="532"/>
      <c r="Q47" s="532"/>
      <c r="R47" s="532"/>
      <c r="S47" s="532"/>
      <c r="T47" s="532"/>
      <c r="U47" s="532"/>
      <c r="V47" s="532"/>
      <c r="W47" s="532"/>
      <c r="X47" s="532"/>
      <c r="Y47" s="532"/>
      <c r="Z47" s="532"/>
      <c r="AA47" s="532"/>
      <c r="AB47" s="532"/>
      <c r="AC47" s="532"/>
      <c r="AD47" s="532"/>
      <c r="AE47" s="532"/>
      <c r="AF47" s="532"/>
      <c r="AG47" s="532"/>
      <c r="AH47" s="532"/>
      <c r="AI47" s="532"/>
      <c r="AJ47" s="532"/>
      <c r="AK47" s="532"/>
      <c r="AL47" s="532"/>
      <c r="AM47" s="532"/>
      <c r="AN47" s="532"/>
      <c r="AO47" s="532"/>
      <c r="AP47" s="532"/>
      <c r="AQ47" s="532"/>
      <c r="AR47" s="532"/>
      <c r="AS47" s="532"/>
      <c r="AT47" s="532"/>
      <c r="AU47" s="532"/>
      <c r="AV47" s="532"/>
      <c r="AW47" s="532"/>
      <c r="AX47" s="532"/>
      <c r="AY47" s="532"/>
      <c r="AZ47" s="532"/>
      <c r="BA47" s="532"/>
      <c r="BB47" s="532"/>
      <c r="BC47" s="532"/>
      <c r="BD47" s="532"/>
      <c r="BE47" s="532"/>
      <c r="BF47" s="532"/>
      <c r="BG47" s="532"/>
      <c r="BH47" s="532"/>
      <c r="BI47" s="532"/>
      <c r="BJ47" s="532"/>
      <c r="BK47" s="532"/>
      <c r="BL47" s="532"/>
      <c r="BM47" s="532"/>
      <c r="BN47" s="532"/>
      <c r="BO47" s="532"/>
      <c r="BP47" s="532"/>
      <c r="BQ47" s="532"/>
      <c r="BR47" s="532"/>
      <c r="BS47" s="532"/>
      <c r="BT47" s="532"/>
      <c r="BU47" s="532"/>
      <c r="BV47" s="532"/>
      <c r="BW47" s="532"/>
      <c r="BX47" s="532"/>
      <c r="BY47" s="532"/>
      <c r="BZ47" s="532"/>
      <c r="CA47" s="532"/>
      <c r="CB47" s="532"/>
      <c r="CC47" s="532"/>
      <c r="CD47" s="532"/>
      <c r="CE47" s="532"/>
      <c r="CF47" s="532"/>
      <c r="CG47" s="532"/>
      <c r="CH47" s="532"/>
      <c r="CI47" s="532"/>
      <c r="CJ47" s="532"/>
      <c r="CK47" s="532"/>
      <c r="CL47" s="532"/>
      <c r="CM47" s="532"/>
      <c r="CN47" s="532"/>
      <c r="CO47" s="532"/>
      <c r="CP47" s="532"/>
      <c r="CQ47" s="532"/>
      <c r="CR47" s="532"/>
      <c r="CS47" s="532"/>
      <c r="CT47" s="532"/>
      <c r="CU47" s="532"/>
      <c r="CV47" s="532"/>
      <c r="CW47" s="532"/>
      <c r="CX47" s="532"/>
      <c r="CY47" s="532"/>
      <c r="CZ47" s="532"/>
      <c r="DA47" s="532"/>
      <c r="DB47" s="532"/>
      <c r="DC47" s="532"/>
      <c r="DD47" s="532"/>
      <c r="DE47" s="532"/>
      <c r="DF47" s="532"/>
      <c r="DG47" s="532"/>
      <c r="DH47" s="532"/>
      <c r="DI47" s="532"/>
      <c r="DJ47" s="532"/>
      <c r="DK47" s="532"/>
      <c r="DL47" s="532"/>
      <c r="DM47" s="532"/>
      <c r="DN47" s="532"/>
      <c r="DO47" s="532"/>
      <c r="DP47" s="532"/>
      <c r="DQ47" s="532"/>
      <c r="DR47" s="532"/>
      <c r="DS47" s="532"/>
      <c r="DT47" s="532"/>
      <c r="DU47" s="532"/>
      <c r="DV47" s="532"/>
      <c r="DW47" s="532"/>
      <c r="DX47" s="532"/>
      <c r="DY47" s="532"/>
      <c r="DZ47" s="532"/>
      <c r="EA47" s="532"/>
      <c r="EB47" s="532"/>
      <c r="EC47" s="532"/>
      <c r="ED47" s="532"/>
      <c r="EE47" s="532"/>
      <c r="EF47" s="532"/>
      <c r="EG47" s="532"/>
      <c r="EH47" s="532"/>
      <c r="EI47" s="532"/>
      <c r="EJ47" s="532"/>
      <c r="EK47" s="532"/>
      <c r="EL47" s="532"/>
      <c r="EM47" s="532"/>
      <c r="EN47" s="532"/>
      <c r="EO47" s="532"/>
      <c r="EP47" s="532"/>
      <c r="EQ47" s="532"/>
      <c r="ER47" s="532"/>
      <c r="ES47" s="532"/>
      <c r="ET47" s="532"/>
      <c r="EU47" s="532"/>
      <c r="EV47" s="532"/>
      <c r="EW47" s="532"/>
      <c r="EX47" s="532"/>
      <c r="EY47" s="532"/>
      <c r="EZ47" s="532"/>
      <c r="FA47" s="532"/>
      <c r="FB47" s="532"/>
      <c r="FC47" s="532"/>
      <c r="FD47" s="532"/>
      <c r="FE47" s="532"/>
      <c r="FF47" s="532"/>
      <c r="FG47" s="532"/>
      <c r="FH47" s="532"/>
      <c r="FI47" s="532"/>
      <c r="FJ47" s="532"/>
      <c r="FK47" s="532"/>
      <c r="FL47" s="532"/>
      <c r="FM47" s="532"/>
      <c r="FN47" s="532"/>
      <c r="FO47" s="532"/>
      <c r="FP47" s="532"/>
      <c r="FQ47" s="532"/>
      <c r="FR47" s="532"/>
      <c r="FS47" s="532"/>
      <c r="FT47" s="532"/>
      <c r="FU47" s="532"/>
      <c r="FV47" s="532"/>
      <c r="FW47" s="532"/>
      <c r="FX47" s="532"/>
      <c r="FY47" s="532"/>
      <c r="FZ47" s="532"/>
      <c r="GA47" s="532"/>
      <c r="GB47" s="532"/>
      <c r="GC47" s="532"/>
      <c r="GD47" s="532"/>
      <c r="GE47" s="532"/>
      <c r="GF47" s="532"/>
      <c r="GG47" s="532"/>
      <c r="GH47" s="532"/>
      <c r="GI47" s="532"/>
      <c r="GJ47" s="532"/>
      <c r="GK47" s="532"/>
      <c r="GL47" s="532"/>
      <c r="GM47" s="532"/>
      <c r="GN47" s="532"/>
      <c r="GO47" s="532"/>
      <c r="GP47" s="532"/>
      <c r="GQ47" s="532"/>
      <c r="GR47" s="532"/>
      <c r="GS47" s="532"/>
      <c r="GT47" s="532"/>
      <c r="GU47" s="532"/>
      <c r="GV47" s="532"/>
      <c r="GW47" s="532"/>
      <c r="GX47" s="532"/>
      <c r="GY47" s="532"/>
      <c r="GZ47" s="532"/>
      <c r="HA47" s="532"/>
      <c r="HB47" s="532"/>
      <c r="HC47" s="532"/>
      <c r="HD47" s="532"/>
      <c r="HE47" s="532"/>
      <c r="HF47" s="532"/>
      <c r="HG47" s="532"/>
      <c r="HH47" s="532"/>
      <c r="HI47" s="532"/>
      <c r="HJ47" s="532"/>
      <c r="HK47" s="532"/>
      <c r="HL47" s="532"/>
      <c r="HM47" s="532"/>
      <c r="HN47" s="532"/>
      <c r="HO47" s="532"/>
      <c r="HP47" s="532"/>
      <c r="HQ47" s="532"/>
      <c r="HR47" s="532"/>
      <c r="HS47" s="532"/>
      <c r="HT47" s="532"/>
      <c r="HU47" s="532"/>
      <c r="HV47" s="532"/>
      <c r="HW47" s="532"/>
      <c r="HX47" s="532"/>
      <c r="HY47" s="532"/>
      <c r="HZ47" s="532"/>
      <c r="IA47" s="532"/>
      <c r="IB47" s="532"/>
      <c r="IC47" s="532"/>
      <c r="ID47" s="532"/>
      <c r="IE47" s="532"/>
      <c r="IF47" s="532"/>
      <c r="IG47" s="532"/>
      <c r="IH47" s="532"/>
    </row>
    <row r="48" s="531" customFormat="1" ht="24" customHeight="1" spans="1:242">
      <c r="A48" s="532"/>
      <c r="B48" s="532"/>
      <c r="C48" s="532"/>
      <c r="D48" s="532"/>
      <c r="E48" s="532"/>
      <c r="F48" s="532"/>
      <c r="G48" s="532"/>
      <c r="H48" s="532"/>
      <c r="I48" s="532"/>
      <c r="J48" s="532"/>
      <c r="K48" s="532"/>
      <c r="L48" s="532"/>
      <c r="M48" s="532"/>
      <c r="N48" s="532"/>
      <c r="O48" s="532"/>
      <c r="P48" s="532"/>
      <c r="Q48" s="532"/>
      <c r="R48" s="532"/>
      <c r="S48" s="532"/>
      <c r="T48" s="532"/>
      <c r="U48" s="532"/>
      <c r="V48" s="532"/>
      <c r="W48" s="532"/>
      <c r="X48" s="532"/>
      <c r="Y48" s="532"/>
      <c r="Z48" s="532"/>
      <c r="AA48" s="532"/>
      <c r="AB48" s="532"/>
      <c r="AC48" s="532"/>
      <c r="AD48" s="532"/>
      <c r="AE48" s="532"/>
      <c r="AF48" s="532"/>
      <c r="AG48" s="532"/>
      <c r="AH48" s="532"/>
      <c r="AI48" s="532"/>
      <c r="AJ48" s="532"/>
      <c r="AK48" s="532"/>
      <c r="AL48" s="532"/>
      <c r="AM48" s="532"/>
      <c r="AN48" s="532"/>
      <c r="AO48" s="532"/>
      <c r="AP48" s="532"/>
      <c r="AQ48" s="532"/>
      <c r="AR48" s="532"/>
      <c r="AS48" s="532"/>
      <c r="AT48" s="532"/>
      <c r="AU48" s="532"/>
      <c r="AV48" s="532"/>
      <c r="AW48" s="532"/>
      <c r="AX48" s="532"/>
      <c r="AY48" s="532"/>
      <c r="AZ48" s="532"/>
      <c r="BA48" s="532"/>
      <c r="BB48" s="532"/>
      <c r="BC48" s="532"/>
      <c r="BD48" s="532"/>
      <c r="BE48" s="532"/>
      <c r="BF48" s="532"/>
      <c r="BG48" s="532"/>
      <c r="BH48" s="532"/>
      <c r="BI48" s="532"/>
      <c r="BJ48" s="532"/>
      <c r="BK48" s="532"/>
      <c r="BL48" s="532"/>
      <c r="BM48" s="532"/>
      <c r="BN48" s="532"/>
      <c r="BO48" s="532"/>
      <c r="BP48" s="532"/>
      <c r="BQ48" s="532"/>
      <c r="BR48" s="532"/>
      <c r="BS48" s="532"/>
      <c r="BT48" s="532"/>
      <c r="BU48" s="532"/>
      <c r="BV48" s="532"/>
      <c r="BW48" s="532"/>
      <c r="BX48" s="532"/>
      <c r="BY48" s="532"/>
      <c r="BZ48" s="532"/>
      <c r="CA48" s="532"/>
      <c r="CB48" s="532"/>
      <c r="CC48" s="532"/>
      <c r="CD48" s="532"/>
      <c r="CE48" s="532"/>
      <c r="CF48" s="532"/>
      <c r="CG48" s="532"/>
      <c r="CH48" s="532"/>
      <c r="CI48" s="532"/>
      <c r="CJ48" s="532"/>
      <c r="CK48" s="532"/>
      <c r="CL48" s="532"/>
      <c r="CM48" s="532"/>
      <c r="CN48" s="532"/>
      <c r="CO48" s="532"/>
      <c r="CP48" s="532"/>
      <c r="CQ48" s="532"/>
      <c r="CR48" s="532"/>
      <c r="CS48" s="532"/>
      <c r="CT48" s="532"/>
      <c r="CU48" s="532"/>
      <c r="CV48" s="532"/>
      <c r="CW48" s="532"/>
      <c r="CX48" s="532"/>
      <c r="CY48" s="532"/>
      <c r="CZ48" s="532"/>
      <c r="DA48" s="532"/>
      <c r="DB48" s="532"/>
      <c r="DC48" s="532"/>
      <c r="DD48" s="532"/>
      <c r="DE48" s="532"/>
      <c r="DF48" s="532"/>
      <c r="DG48" s="532"/>
      <c r="DH48" s="532"/>
      <c r="DI48" s="532"/>
      <c r="DJ48" s="532"/>
      <c r="DK48" s="532"/>
      <c r="DL48" s="532"/>
      <c r="DM48" s="532"/>
      <c r="DN48" s="532"/>
      <c r="DO48" s="532"/>
      <c r="DP48" s="532"/>
      <c r="DQ48" s="532"/>
      <c r="DR48" s="532"/>
      <c r="DS48" s="532"/>
      <c r="DT48" s="532"/>
      <c r="DU48" s="532"/>
      <c r="DV48" s="532"/>
      <c r="DW48" s="532"/>
      <c r="DX48" s="532"/>
      <c r="DY48" s="532"/>
      <c r="DZ48" s="532"/>
      <c r="EA48" s="532"/>
      <c r="EB48" s="532"/>
      <c r="EC48" s="532"/>
      <c r="ED48" s="532"/>
      <c r="EE48" s="532"/>
      <c r="EF48" s="532"/>
      <c r="EG48" s="532"/>
      <c r="EH48" s="532"/>
      <c r="EI48" s="532"/>
      <c r="EJ48" s="532"/>
      <c r="EK48" s="532"/>
      <c r="EL48" s="532"/>
      <c r="EM48" s="532"/>
      <c r="EN48" s="532"/>
      <c r="EO48" s="532"/>
      <c r="EP48" s="532"/>
      <c r="EQ48" s="532"/>
      <c r="ER48" s="532"/>
      <c r="ES48" s="532"/>
      <c r="ET48" s="532"/>
      <c r="EU48" s="532"/>
      <c r="EV48" s="532"/>
      <c r="EW48" s="532"/>
      <c r="EX48" s="532"/>
      <c r="EY48" s="532"/>
      <c r="EZ48" s="532"/>
      <c r="FA48" s="532"/>
      <c r="FB48" s="532"/>
      <c r="FC48" s="532"/>
      <c r="FD48" s="532"/>
      <c r="FE48" s="532"/>
      <c r="FF48" s="532"/>
      <c r="FG48" s="532"/>
      <c r="FH48" s="532"/>
      <c r="FI48" s="532"/>
      <c r="FJ48" s="532"/>
      <c r="FK48" s="532"/>
      <c r="FL48" s="532"/>
      <c r="FM48" s="532"/>
      <c r="FN48" s="532"/>
      <c r="FO48" s="532"/>
      <c r="FP48" s="532"/>
      <c r="FQ48" s="532"/>
      <c r="FR48" s="532"/>
      <c r="FS48" s="532"/>
      <c r="FT48" s="532"/>
      <c r="FU48" s="532"/>
      <c r="FV48" s="532"/>
      <c r="FW48" s="532"/>
      <c r="FX48" s="532"/>
      <c r="FY48" s="532"/>
      <c r="FZ48" s="532"/>
      <c r="GA48" s="532"/>
      <c r="GB48" s="532"/>
      <c r="GC48" s="532"/>
      <c r="GD48" s="532"/>
      <c r="GE48" s="532"/>
      <c r="GF48" s="532"/>
      <c r="GG48" s="532"/>
      <c r="GH48" s="532"/>
      <c r="GI48" s="532"/>
      <c r="GJ48" s="532"/>
      <c r="GK48" s="532"/>
      <c r="GL48" s="532"/>
      <c r="GM48" s="532"/>
      <c r="GN48" s="532"/>
      <c r="GO48" s="532"/>
      <c r="GP48" s="532"/>
      <c r="GQ48" s="532"/>
      <c r="GR48" s="532"/>
      <c r="GS48" s="532"/>
      <c r="GT48" s="532"/>
      <c r="GU48" s="532"/>
      <c r="GV48" s="532"/>
      <c r="GW48" s="532"/>
      <c r="GX48" s="532"/>
      <c r="GY48" s="532"/>
      <c r="GZ48" s="532"/>
      <c r="HA48" s="532"/>
      <c r="HB48" s="532"/>
      <c r="HC48" s="532"/>
      <c r="HD48" s="532"/>
      <c r="HE48" s="532"/>
      <c r="HF48" s="532"/>
      <c r="HG48" s="532"/>
      <c r="HH48" s="532"/>
      <c r="HI48" s="532"/>
      <c r="HJ48" s="532"/>
      <c r="HK48" s="532"/>
      <c r="HL48" s="532"/>
      <c r="HM48" s="532"/>
      <c r="HN48" s="532"/>
      <c r="HO48" s="532"/>
      <c r="HP48" s="532"/>
      <c r="HQ48" s="532"/>
      <c r="HR48" s="532"/>
      <c r="HS48" s="532"/>
      <c r="HT48" s="532"/>
      <c r="HU48" s="532"/>
      <c r="HV48" s="532"/>
      <c r="HW48" s="532"/>
      <c r="HX48" s="532"/>
      <c r="HY48" s="532"/>
      <c r="HZ48" s="532"/>
      <c r="IA48" s="532"/>
      <c r="IB48" s="532"/>
      <c r="IC48" s="532"/>
      <c r="ID48" s="532"/>
      <c r="IE48" s="532"/>
      <c r="IF48" s="532"/>
      <c r="IG48" s="532"/>
      <c r="IH48" s="532"/>
    </row>
    <row r="49" s="531" customFormat="1" ht="24" customHeight="1" spans="1:242">
      <c r="A49" s="532"/>
      <c r="B49" s="532"/>
      <c r="C49" s="532"/>
      <c r="D49" s="532"/>
      <c r="E49" s="532"/>
      <c r="F49" s="532"/>
      <c r="G49" s="532"/>
      <c r="H49" s="532"/>
      <c r="I49" s="532"/>
      <c r="J49" s="532"/>
      <c r="K49" s="532"/>
      <c r="L49" s="532"/>
      <c r="M49" s="532"/>
      <c r="N49" s="532"/>
      <c r="O49" s="532"/>
      <c r="P49" s="532"/>
      <c r="Q49" s="532"/>
      <c r="R49" s="532"/>
      <c r="S49" s="532"/>
      <c r="T49" s="532"/>
      <c r="U49" s="532"/>
      <c r="V49" s="532"/>
      <c r="W49" s="532"/>
      <c r="X49" s="532"/>
      <c r="Y49" s="532"/>
      <c r="Z49" s="532"/>
      <c r="AA49" s="532"/>
      <c r="AB49" s="532"/>
      <c r="AC49" s="532"/>
      <c r="AD49" s="532"/>
      <c r="AE49" s="532"/>
      <c r="AF49" s="532"/>
      <c r="AG49" s="532"/>
      <c r="AH49" s="532"/>
      <c r="AI49" s="532"/>
      <c r="AJ49" s="532"/>
      <c r="AK49" s="532"/>
      <c r="AL49" s="532"/>
      <c r="AM49" s="532"/>
      <c r="AN49" s="532"/>
      <c r="AO49" s="532"/>
      <c r="AP49" s="532"/>
      <c r="AQ49" s="532"/>
      <c r="AR49" s="532"/>
      <c r="AS49" s="532"/>
      <c r="AT49" s="532"/>
      <c r="AU49" s="532"/>
      <c r="AV49" s="532"/>
      <c r="AW49" s="532"/>
      <c r="AX49" s="532"/>
      <c r="AY49" s="532"/>
      <c r="AZ49" s="532"/>
      <c r="BA49" s="532"/>
      <c r="BB49" s="532"/>
      <c r="BC49" s="532"/>
      <c r="BD49" s="532"/>
      <c r="BE49" s="532"/>
      <c r="BF49" s="532"/>
      <c r="BG49" s="532"/>
      <c r="BH49" s="532"/>
      <c r="BI49" s="532"/>
      <c r="BJ49" s="532"/>
      <c r="BK49" s="532"/>
      <c r="BL49" s="532"/>
      <c r="BM49" s="532"/>
      <c r="BN49" s="532"/>
      <c r="BO49" s="532"/>
      <c r="BP49" s="532"/>
      <c r="BQ49" s="532"/>
      <c r="BR49" s="532"/>
      <c r="BS49" s="532"/>
      <c r="BT49" s="532"/>
      <c r="BU49" s="532"/>
      <c r="BV49" s="532"/>
      <c r="BW49" s="532"/>
      <c r="BX49" s="532"/>
      <c r="BY49" s="532"/>
      <c r="BZ49" s="532"/>
      <c r="CA49" s="532"/>
      <c r="CB49" s="532"/>
      <c r="CC49" s="532"/>
      <c r="CD49" s="532"/>
      <c r="CE49" s="532"/>
      <c r="CF49" s="532"/>
      <c r="CG49" s="532"/>
      <c r="CH49" s="532"/>
      <c r="CI49" s="532"/>
      <c r="CJ49" s="532"/>
      <c r="CK49" s="532"/>
      <c r="CL49" s="532"/>
      <c r="CM49" s="532"/>
      <c r="CN49" s="532"/>
      <c r="CO49" s="532"/>
      <c r="CP49" s="532"/>
      <c r="CQ49" s="532"/>
      <c r="CR49" s="532"/>
      <c r="CS49" s="532"/>
      <c r="CT49" s="532"/>
      <c r="CU49" s="532"/>
      <c r="CV49" s="532"/>
      <c r="CW49" s="532"/>
      <c r="CX49" s="532"/>
      <c r="CY49" s="532"/>
      <c r="CZ49" s="532"/>
      <c r="DA49" s="532"/>
      <c r="DB49" s="532"/>
      <c r="DC49" s="532"/>
      <c r="DD49" s="532"/>
      <c r="DE49" s="532"/>
      <c r="DF49" s="532"/>
      <c r="DG49" s="532"/>
      <c r="DH49" s="532"/>
      <c r="DI49" s="532"/>
      <c r="DJ49" s="532"/>
      <c r="DK49" s="532"/>
      <c r="DL49" s="532"/>
      <c r="DM49" s="532"/>
      <c r="DN49" s="532"/>
      <c r="DO49" s="532"/>
      <c r="DP49" s="532"/>
      <c r="DQ49" s="532"/>
      <c r="DR49" s="532"/>
      <c r="DS49" s="532"/>
      <c r="DT49" s="532"/>
      <c r="DU49" s="532"/>
      <c r="DV49" s="532"/>
      <c r="DW49" s="532"/>
      <c r="DX49" s="532"/>
      <c r="DY49" s="532"/>
      <c r="DZ49" s="532"/>
      <c r="EA49" s="532"/>
      <c r="EB49" s="532"/>
      <c r="EC49" s="532"/>
      <c r="ED49" s="532"/>
      <c r="EE49" s="532"/>
      <c r="EF49" s="532"/>
      <c r="EG49" s="532"/>
      <c r="EH49" s="532"/>
      <c r="EI49" s="532"/>
      <c r="EJ49" s="532"/>
      <c r="EK49" s="532"/>
      <c r="EL49" s="532"/>
      <c r="EM49" s="532"/>
      <c r="EN49" s="532"/>
      <c r="EO49" s="532"/>
      <c r="EP49" s="532"/>
      <c r="EQ49" s="532"/>
      <c r="ER49" s="532"/>
      <c r="ES49" s="532"/>
      <c r="ET49" s="532"/>
      <c r="EU49" s="532"/>
      <c r="EV49" s="532"/>
      <c r="EW49" s="532"/>
      <c r="EX49" s="532"/>
      <c r="EY49" s="532"/>
      <c r="EZ49" s="532"/>
      <c r="FA49" s="532"/>
      <c r="FB49" s="532"/>
      <c r="FC49" s="532"/>
      <c r="FD49" s="532"/>
      <c r="FE49" s="532"/>
      <c r="FF49" s="532"/>
      <c r="FG49" s="532"/>
      <c r="FH49" s="532"/>
      <c r="FI49" s="532"/>
      <c r="FJ49" s="532"/>
      <c r="FK49" s="532"/>
      <c r="FL49" s="532"/>
      <c r="FM49" s="532"/>
      <c r="FN49" s="532"/>
      <c r="FO49" s="532"/>
      <c r="FP49" s="532"/>
      <c r="FQ49" s="532"/>
      <c r="FR49" s="532"/>
      <c r="FS49" s="532"/>
      <c r="FT49" s="532"/>
      <c r="FU49" s="532"/>
      <c r="FV49" s="532"/>
      <c r="FW49" s="532"/>
      <c r="FX49" s="532"/>
      <c r="FY49" s="532"/>
      <c r="FZ49" s="532"/>
      <c r="GA49" s="532"/>
      <c r="GB49" s="532"/>
      <c r="GC49" s="532"/>
      <c r="GD49" s="532"/>
      <c r="GE49" s="532"/>
      <c r="GF49" s="532"/>
      <c r="GG49" s="532"/>
      <c r="GH49" s="532"/>
      <c r="GI49" s="532"/>
      <c r="GJ49" s="532"/>
      <c r="GK49" s="532"/>
      <c r="GL49" s="532"/>
      <c r="GM49" s="532"/>
      <c r="GN49" s="532"/>
      <c r="GO49" s="532"/>
      <c r="GP49" s="532"/>
      <c r="GQ49" s="532"/>
      <c r="GR49" s="532"/>
      <c r="GS49" s="532"/>
      <c r="GT49" s="532"/>
      <c r="GU49" s="532"/>
      <c r="GV49" s="532"/>
      <c r="GW49" s="532"/>
      <c r="GX49" s="532"/>
      <c r="GY49" s="532"/>
      <c r="GZ49" s="532"/>
      <c r="HA49" s="532"/>
      <c r="HB49" s="532"/>
      <c r="HC49" s="532"/>
      <c r="HD49" s="532"/>
      <c r="HE49" s="532"/>
      <c r="HF49" s="532"/>
      <c r="HG49" s="532"/>
      <c r="HH49" s="532"/>
      <c r="HI49" s="532"/>
      <c r="HJ49" s="532"/>
      <c r="HK49" s="532"/>
      <c r="HL49" s="532"/>
      <c r="HM49" s="532"/>
      <c r="HN49" s="532"/>
      <c r="HO49" s="532"/>
      <c r="HP49" s="532"/>
      <c r="HQ49" s="532"/>
      <c r="HR49" s="532"/>
      <c r="HS49" s="532"/>
      <c r="HT49" s="532"/>
      <c r="HU49" s="532"/>
      <c r="HV49" s="532"/>
      <c r="HW49" s="532"/>
      <c r="HX49" s="532"/>
      <c r="HY49" s="532"/>
      <c r="HZ49" s="532"/>
      <c r="IA49" s="532"/>
      <c r="IB49" s="532"/>
      <c r="IC49" s="532"/>
      <c r="ID49" s="532"/>
      <c r="IE49" s="532"/>
      <c r="IF49" s="532"/>
      <c r="IG49" s="532"/>
      <c r="IH49" s="532"/>
    </row>
    <row r="50" s="531" customFormat="1" ht="24" customHeight="1" spans="1:242">
      <c r="A50" s="532"/>
      <c r="B50" s="532"/>
      <c r="C50" s="532"/>
      <c r="D50" s="532"/>
      <c r="E50" s="532"/>
      <c r="F50" s="532"/>
      <c r="G50" s="532"/>
      <c r="H50" s="532"/>
      <c r="I50" s="532"/>
      <c r="J50" s="532"/>
      <c r="K50" s="532"/>
      <c r="L50" s="532"/>
      <c r="M50" s="532"/>
      <c r="N50" s="532"/>
      <c r="O50" s="532"/>
      <c r="P50" s="532"/>
      <c r="Q50" s="532"/>
      <c r="R50" s="532"/>
      <c r="S50" s="532"/>
      <c r="T50" s="532"/>
      <c r="U50" s="532"/>
      <c r="V50" s="532"/>
      <c r="W50" s="532"/>
      <c r="X50" s="532"/>
      <c r="Y50" s="532"/>
      <c r="Z50" s="532"/>
      <c r="AA50" s="532"/>
      <c r="AB50" s="532"/>
      <c r="AC50" s="532"/>
      <c r="AD50" s="532"/>
      <c r="AE50" s="532"/>
      <c r="AF50" s="532"/>
      <c r="AG50" s="532"/>
      <c r="AH50" s="532"/>
      <c r="AI50" s="532"/>
      <c r="AJ50" s="532"/>
      <c r="AK50" s="532"/>
      <c r="AL50" s="532"/>
      <c r="AM50" s="532"/>
      <c r="AN50" s="532"/>
      <c r="AO50" s="532"/>
      <c r="AP50" s="532"/>
      <c r="AQ50" s="532"/>
      <c r="AR50" s="532"/>
      <c r="AS50" s="532"/>
      <c r="AT50" s="532"/>
      <c r="AU50" s="532"/>
      <c r="AV50" s="532"/>
      <c r="AW50" s="532"/>
      <c r="AX50" s="532"/>
      <c r="AY50" s="532"/>
      <c r="AZ50" s="532"/>
      <c r="BA50" s="532"/>
      <c r="BB50" s="532"/>
      <c r="BC50" s="532"/>
      <c r="BD50" s="532"/>
      <c r="BE50" s="532"/>
      <c r="BF50" s="532"/>
      <c r="BG50" s="532"/>
      <c r="BH50" s="532"/>
      <c r="BI50" s="532"/>
      <c r="BJ50" s="532"/>
      <c r="BK50" s="532"/>
      <c r="BL50" s="532"/>
      <c r="BM50" s="532"/>
      <c r="BN50" s="532"/>
      <c r="BO50" s="532"/>
      <c r="BP50" s="532"/>
      <c r="BQ50" s="532"/>
      <c r="BR50" s="532"/>
      <c r="BS50" s="532"/>
      <c r="BT50" s="532"/>
      <c r="BU50" s="532"/>
      <c r="BV50" s="532"/>
      <c r="BW50" s="532"/>
      <c r="BX50" s="532"/>
      <c r="BY50" s="532"/>
      <c r="BZ50" s="532"/>
      <c r="CA50" s="532"/>
      <c r="CB50" s="532"/>
      <c r="CC50" s="532"/>
      <c r="CD50" s="532"/>
      <c r="CE50" s="532"/>
      <c r="CF50" s="532"/>
      <c r="CG50" s="532"/>
      <c r="CH50" s="532"/>
      <c r="CI50" s="532"/>
      <c r="CJ50" s="532"/>
      <c r="CK50" s="532"/>
      <c r="CL50" s="532"/>
      <c r="CM50" s="532"/>
      <c r="CN50" s="532"/>
      <c r="CO50" s="532"/>
      <c r="CP50" s="532"/>
      <c r="CQ50" s="532"/>
      <c r="CR50" s="532"/>
      <c r="CS50" s="532"/>
      <c r="CT50" s="532"/>
      <c r="CU50" s="532"/>
      <c r="CV50" s="532"/>
      <c r="CW50" s="532"/>
      <c r="CX50" s="532"/>
      <c r="CY50" s="532"/>
      <c r="CZ50" s="532"/>
      <c r="DA50" s="532"/>
      <c r="DB50" s="532"/>
      <c r="DC50" s="532"/>
      <c r="DD50" s="532"/>
      <c r="DE50" s="532"/>
      <c r="DF50" s="532"/>
      <c r="DG50" s="532"/>
      <c r="DH50" s="532"/>
      <c r="DI50" s="532"/>
      <c r="DJ50" s="532"/>
      <c r="DK50" s="532"/>
      <c r="DL50" s="532"/>
      <c r="DM50" s="532"/>
      <c r="DN50" s="532"/>
      <c r="DO50" s="532"/>
      <c r="DP50" s="532"/>
      <c r="DQ50" s="532"/>
      <c r="DR50" s="532"/>
      <c r="DS50" s="532"/>
      <c r="DT50" s="532"/>
      <c r="DU50" s="532"/>
      <c r="DV50" s="532"/>
      <c r="DW50" s="532"/>
      <c r="DX50" s="532"/>
      <c r="DY50" s="532"/>
      <c r="DZ50" s="532"/>
      <c r="EA50" s="532"/>
      <c r="EB50" s="532"/>
      <c r="EC50" s="532"/>
      <c r="ED50" s="532"/>
      <c r="EE50" s="532"/>
      <c r="EF50" s="532"/>
      <c r="EG50" s="532"/>
      <c r="EH50" s="532"/>
      <c r="EI50" s="532"/>
      <c r="EJ50" s="532"/>
      <c r="EK50" s="532"/>
      <c r="EL50" s="532"/>
      <c r="EM50" s="532"/>
      <c r="EN50" s="532"/>
      <c r="EO50" s="532"/>
      <c r="EP50" s="532"/>
      <c r="EQ50" s="532"/>
      <c r="ER50" s="532"/>
      <c r="ES50" s="532"/>
      <c r="ET50" s="532"/>
      <c r="EU50" s="532"/>
      <c r="EV50" s="532"/>
      <c r="EW50" s="532"/>
      <c r="EX50" s="532"/>
      <c r="EY50" s="532"/>
      <c r="EZ50" s="532"/>
      <c r="FA50" s="532"/>
      <c r="FB50" s="532"/>
      <c r="FC50" s="532"/>
      <c r="FD50" s="532"/>
      <c r="FE50" s="532"/>
      <c r="FF50" s="532"/>
      <c r="FG50" s="532"/>
      <c r="FH50" s="532"/>
      <c r="FI50" s="532"/>
      <c r="FJ50" s="532"/>
      <c r="FK50" s="532"/>
      <c r="FL50" s="532"/>
      <c r="FM50" s="532"/>
      <c r="FN50" s="532"/>
      <c r="FO50" s="532"/>
      <c r="FP50" s="532"/>
      <c r="FQ50" s="532"/>
      <c r="FR50" s="532"/>
      <c r="FS50" s="532"/>
      <c r="FT50" s="532"/>
      <c r="FU50" s="532"/>
      <c r="FV50" s="532"/>
      <c r="FW50" s="532"/>
      <c r="FX50" s="532"/>
      <c r="FY50" s="532"/>
      <c r="FZ50" s="532"/>
      <c r="GA50" s="532"/>
      <c r="GB50" s="532"/>
      <c r="GC50" s="532"/>
      <c r="GD50" s="532"/>
      <c r="GE50" s="532"/>
      <c r="GF50" s="532"/>
      <c r="GG50" s="532"/>
      <c r="GH50" s="532"/>
      <c r="GI50" s="532"/>
      <c r="GJ50" s="532"/>
      <c r="GK50" s="532"/>
      <c r="GL50" s="532"/>
      <c r="GM50" s="532"/>
      <c r="GN50" s="532"/>
      <c r="GO50" s="532"/>
      <c r="GP50" s="532"/>
      <c r="GQ50" s="532"/>
      <c r="GR50" s="532"/>
      <c r="GS50" s="532"/>
      <c r="GT50" s="532"/>
      <c r="GU50" s="532"/>
      <c r="GV50" s="532"/>
      <c r="GW50" s="532"/>
      <c r="GX50" s="532"/>
      <c r="GY50" s="532"/>
      <c r="GZ50" s="532"/>
      <c r="HA50" s="532"/>
      <c r="HB50" s="532"/>
      <c r="HC50" s="532"/>
      <c r="HD50" s="532"/>
      <c r="HE50" s="532"/>
      <c r="HF50" s="532"/>
      <c r="HG50" s="532"/>
      <c r="HH50" s="532"/>
      <c r="HI50" s="532"/>
      <c r="HJ50" s="532"/>
      <c r="HK50" s="532"/>
      <c r="HL50" s="532"/>
      <c r="HM50" s="532"/>
      <c r="HN50" s="532"/>
      <c r="HO50" s="532"/>
      <c r="HP50" s="532"/>
      <c r="HQ50" s="532"/>
      <c r="HR50" s="532"/>
      <c r="HS50" s="532"/>
      <c r="HT50" s="532"/>
      <c r="HU50" s="532"/>
      <c r="HV50" s="532"/>
      <c r="HW50" s="532"/>
      <c r="HX50" s="532"/>
      <c r="HY50" s="532"/>
      <c r="HZ50" s="532"/>
      <c r="IA50" s="532"/>
      <c r="IB50" s="532"/>
      <c r="IC50" s="532"/>
      <c r="ID50" s="532"/>
      <c r="IE50" s="532"/>
      <c r="IF50" s="532"/>
      <c r="IG50" s="532"/>
      <c r="IH50" s="532"/>
    </row>
    <row r="51" s="531" customFormat="1" ht="24" customHeight="1" spans="1:242">
      <c r="A51" s="532"/>
      <c r="B51" s="532"/>
      <c r="C51" s="532"/>
      <c r="D51" s="532"/>
      <c r="E51" s="532"/>
      <c r="F51" s="532"/>
      <c r="G51" s="532"/>
      <c r="H51" s="532"/>
      <c r="I51" s="532"/>
      <c r="J51" s="532"/>
      <c r="K51" s="532"/>
      <c r="L51" s="532"/>
      <c r="M51" s="532"/>
      <c r="N51" s="532"/>
      <c r="O51" s="532"/>
      <c r="P51" s="532"/>
      <c r="Q51" s="532"/>
      <c r="R51" s="532"/>
      <c r="S51" s="532"/>
      <c r="T51" s="532"/>
      <c r="U51" s="532"/>
      <c r="V51" s="532"/>
      <c r="W51" s="532"/>
      <c r="X51" s="532"/>
      <c r="Y51" s="532"/>
      <c r="Z51" s="532"/>
      <c r="AA51" s="532"/>
      <c r="AB51" s="532"/>
      <c r="AC51" s="532"/>
      <c r="AD51" s="532"/>
      <c r="AE51" s="532"/>
      <c r="AF51" s="532"/>
      <c r="AG51" s="532"/>
      <c r="AH51" s="532"/>
      <c r="AI51" s="532"/>
      <c r="AJ51" s="532"/>
      <c r="AK51" s="532"/>
      <c r="AL51" s="532"/>
      <c r="AM51" s="532"/>
      <c r="AN51" s="532"/>
      <c r="AO51" s="532"/>
      <c r="AP51" s="532"/>
      <c r="AQ51" s="532"/>
      <c r="AR51" s="532"/>
      <c r="AS51" s="532"/>
      <c r="AT51" s="532"/>
      <c r="AU51" s="532"/>
      <c r="AV51" s="532"/>
      <c r="AW51" s="532"/>
      <c r="AX51" s="532"/>
      <c r="AY51" s="532"/>
      <c r="AZ51" s="532"/>
      <c r="BA51" s="532"/>
      <c r="BB51" s="532"/>
      <c r="BC51" s="532"/>
      <c r="BD51" s="532"/>
      <c r="BE51" s="532"/>
      <c r="BF51" s="532"/>
      <c r="BG51" s="532"/>
      <c r="BH51" s="532"/>
      <c r="BI51" s="532"/>
      <c r="BJ51" s="532"/>
      <c r="BK51" s="532"/>
      <c r="BL51" s="532"/>
      <c r="BM51" s="532"/>
      <c r="BN51" s="532"/>
      <c r="BO51" s="532"/>
      <c r="BP51" s="532"/>
      <c r="BQ51" s="532"/>
      <c r="BR51" s="532"/>
      <c r="BS51" s="532"/>
      <c r="BT51" s="532"/>
      <c r="BU51" s="532"/>
      <c r="BV51" s="532"/>
      <c r="BW51" s="532"/>
      <c r="BX51" s="532"/>
      <c r="BY51" s="532"/>
      <c r="BZ51" s="532"/>
      <c r="CA51" s="532"/>
      <c r="CB51" s="532"/>
      <c r="CC51" s="532"/>
      <c r="CD51" s="532"/>
      <c r="CE51" s="532"/>
      <c r="CF51" s="532"/>
      <c r="CG51" s="532"/>
      <c r="CH51" s="532"/>
      <c r="CI51" s="532"/>
      <c r="CJ51" s="532"/>
      <c r="CK51" s="532"/>
      <c r="CL51" s="532"/>
      <c r="CM51" s="532"/>
      <c r="CN51" s="532"/>
      <c r="CO51" s="532"/>
      <c r="CP51" s="532"/>
      <c r="CQ51" s="532"/>
      <c r="CR51" s="532"/>
      <c r="CS51" s="532"/>
      <c r="CT51" s="532"/>
      <c r="CU51" s="532"/>
      <c r="CV51" s="532"/>
      <c r="CW51" s="532"/>
      <c r="CX51" s="532"/>
      <c r="CY51" s="532"/>
      <c r="CZ51" s="532"/>
      <c r="DA51" s="532"/>
      <c r="DB51" s="532"/>
      <c r="DC51" s="532"/>
      <c r="DD51" s="532"/>
      <c r="DE51" s="532"/>
      <c r="DF51" s="532"/>
      <c r="DG51" s="532"/>
      <c r="DH51" s="532"/>
      <c r="DI51" s="532"/>
      <c r="DJ51" s="532"/>
      <c r="DK51" s="532"/>
      <c r="DL51" s="532"/>
      <c r="DM51" s="532"/>
      <c r="DN51" s="532"/>
      <c r="DO51" s="532"/>
      <c r="DP51" s="532"/>
      <c r="DQ51" s="532"/>
      <c r="DR51" s="532"/>
      <c r="DS51" s="532"/>
      <c r="DT51" s="532"/>
      <c r="DU51" s="532"/>
      <c r="DV51" s="532"/>
      <c r="DW51" s="532"/>
      <c r="DX51" s="532"/>
      <c r="DY51" s="532"/>
      <c r="DZ51" s="532"/>
      <c r="EA51" s="532"/>
      <c r="EB51" s="532"/>
      <c r="EC51" s="532"/>
      <c r="ED51" s="532"/>
      <c r="EE51" s="532"/>
      <c r="EF51" s="532"/>
      <c r="EG51" s="532"/>
      <c r="EH51" s="532"/>
      <c r="EI51" s="532"/>
      <c r="EJ51" s="532"/>
      <c r="EK51" s="532"/>
      <c r="EL51" s="532"/>
      <c r="EM51" s="532"/>
      <c r="EN51" s="532"/>
      <c r="EO51" s="532"/>
      <c r="EP51" s="532"/>
      <c r="EQ51" s="532"/>
      <c r="ER51" s="532"/>
      <c r="ES51" s="532"/>
      <c r="ET51" s="532"/>
      <c r="EU51" s="532"/>
      <c r="EV51" s="532"/>
      <c r="EW51" s="532"/>
      <c r="EX51" s="532"/>
      <c r="EY51" s="532"/>
      <c r="EZ51" s="532"/>
      <c r="FA51" s="532"/>
      <c r="FB51" s="532"/>
      <c r="FC51" s="532"/>
      <c r="FD51" s="532"/>
      <c r="FE51" s="532"/>
      <c r="FF51" s="532"/>
      <c r="FG51" s="532"/>
      <c r="FH51" s="532"/>
      <c r="FI51" s="532"/>
      <c r="FJ51" s="532"/>
      <c r="FK51" s="532"/>
      <c r="FL51" s="532"/>
      <c r="FM51" s="532"/>
      <c r="FN51" s="532"/>
      <c r="FO51" s="532"/>
      <c r="FP51" s="532"/>
      <c r="FQ51" s="532"/>
      <c r="FR51" s="532"/>
      <c r="FS51" s="532"/>
      <c r="FT51" s="532"/>
      <c r="FU51" s="532"/>
      <c r="FV51" s="532"/>
      <c r="FW51" s="532"/>
      <c r="FX51" s="532"/>
      <c r="FY51" s="532"/>
      <c r="FZ51" s="532"/>
      <c r="GA51" s="532"/>
      <c r="GB51" s="532"/>
      <c r="GC51" s="532"/>
      <c r="GD51" s="532"/>
      <c r="GE51" s="532"/>
      <c r="GF51" s="532"/>
      <c r="GG51" s="532"/>
      <c r="GH51" s="532"/>
      <c r="GI51" s="532"/>
      <c r="GJ51" s="532"/>
      <c r="GK51" s="532"/>
      <c r="GL51" s="532"/>
      <c r="GM51" s="532"/>
      <c r="GN51" s="532"/>
      <c r="GO51" s="532"/>
      <c r="GP51" s="532"/>
      <c r="GQ51" s="532"/>
      <c r="GR51" s="532"/>
      <c r="GS51" s="532"/>
      <c r="GT51" s="532"/>
      <c r="GU51" s="532"/>
      <c r="GV51" s="532"/>
      <c r="GW51" s="532"/>
      <c r="GX51" s="532"/>
      <c r="GY51" s="532"/>
      <c r="GZ51" s="532"/>
      <c r="HA51" s="532"/>
      <c r="HB51" s="532"/>
      <c r="HC51" s="532"/>
      <c r="HD51" s="532"/>
      <c r="HE51" s="532"/>
      <c r="HF51" s="532"/>
      <c r="HG51" s="532"/>
      <c r="HH51" s="532"/>
      <c r="HI51" s="532"/>
      <c r="HJ51" s="532"/>
      <c r="HK51" s="532"/>
      <c r="HL51" s="532"/>
      <c r="HM51" s="532"/>
      <c r="HN51" s="532"/>
      <c r="HO51" s="532"/>
      <c r="HP51" s="532"/>
      <c r="HQ51" s="532"/>
      <c r="HR51" s="532"/>
      <c r="HS51" s="532"/>
      <c r="HT51" s="532"/>
      <c r="HU51" s="532"/>
      <c r="HV51" s="532"/>
      <c r="HW51" s="532"/>
      <c r="HX51" s="532"/>
      <c r="HY51" s="532"/>
      <c r="HZ51" s="532"/>
      <c r="IA51" s="532"/>
      <c r="IB51" s="532"/>
      <c r="IC51" s="532"/>
      <c r="ID51" s="532"/>
      <c r="IE51" s="532"/>
      <c r="IF51" s="532"/>
      <c r="IG51" s="532"/>
      <c r="IH51" s="532"/>
    </row>
    <row r="52" s="531" customFormat="1" ht="24" customHeight="1" spans="1:242">
      <c r="A52" s="532"/>
      <c r="B52" s="532"/>
      <c r="C52" s="532"/>
      <c r="D52" s="532"/>
      <c r="E52" s="532"/>
      <c r="F52" s="532"/>
      <c r="G52" s="532"/>
      <c r="H52" s="532"/>
      <c r="I52" s="532"/>
      <c r="J52" s="532"/>
      <c r="K52" s="532"/>
      <c r="L52" s="532"/>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2"/>
      <c r="AJ52" s="532"/>
      <c r="AK52" s="532"/>
      <c r="AL52" s="532"/>
      <c r="AM52" s="532"/>
      <c r="AN52" s="532"/>
      <c r="AO52" s="532"/>
      <c r="AP52" s="532"/>
      <c r="AQ52" s="532"/>
      <c r="AR52" s="532"/>
      <c r="AS52" s="532"/>
      <c r="AT52" s="532"/>
      <c r="AU52" s="532"/>
      <c r="AV52" s="532"/>
      <c r="AW52" s="532"/>
      <c r="AX52" s="532"/>
      <c r="AY52" s="532"/>
      <c r="AZ52" s="532"/>
      <c r="BA52" s="532"/>
      <c r="BB52" s="532"/>
      <c r="BC52" s="532"/>
      <c r="BD52" s="532"/>
      <c r="BE52" s="532"/>
      <c r="BF52" s="532"/>
      <c r="BG52" s="532"/>
      <c r="BH52" s="532"/>
      <c r="BI52" s="532"/>
      <c r="BJ52" s="532"/>
      <c r="BK52" s="532"/>
      <c r="BL52" s="532"/>
      <c r="BM52" s="532"/>
      <c r="BN52" s="532"/>
      <c r="BO52" s="532"/>
      <c r="BP52" s="532"/>
      <c r="BQ52" s="532"/>
      <c r="BR52" s="532"/>
      <c r="BS52" s="532"/>
      <c r="BT52" s="532"/>
      <c r="BU52" s="532"/>
      <c r="BV52" s="532"/>
      <c r="BW52" s="532"/>
      <c r="BX52" s="532"/>
      <c r="BY52" s="532"/>
      <c r="BZ52" s="532"/>
      <c r="CA52" s="532"/>
      <c r="CB52" s="532"/>
      <c r="CC52" s="532"/>
      <c r="CD52" s="532"/>
      <c r="CE52" s="532"/>
      <c r="CF52" s="532"/>
      <c r="CG52" s="532"/>
      <c r="CH52" s="532"/>
      <c r="CI52" s="532"/>
      <c r="CJ52" s="532"/>
      <c r="CK52" s="532"/>
      <c r="CL52" s="532"/>
      <c r="CM52" s="532"/>
      <c r="CN52" s="532"/>
      <c r="CO52" s="532"/>
      <c r="CP52" s="532"/>
      <c r="CQ52" s="532"/>
      <c r="CR52" s="532"/>
      <c r="CS52" s="532"/>
      <c r="CT52" s="532"/>
      <c r="CU52" s="532"/>
      <c r="CV52" s="532"/>
      <c r="CW52" s="532"/>
      <c r="CX52" s="532"/>
      <c r="CY52" s="532"/>
      <c r="CZ52" s="532"/>
      <c r="DA52" s="532"/>
      <c r="DB52" s="532"/>
      <c r="DC52" s="532"/>
      <c r="DD52" s="532"/>
      <c r="DE52" s="532"/>
      <c r="DF52" s="532"/>
      <c r="DG52" s="532"/>
      <c r="DH52" s="532"/>
      <c r="DI52" s="532"/>
      <c r="DJ52" s="532"/>
      <c r="DK52" s="532"/>
      <c r="DL52" s="532"/>
      <c r="DM52" s="532"/>
      <c r="DN52" s="532"/>
      <c r="DO52" s="532"/>
      <c r="DP52" s="532"/>
      <c r="DQ52" s="532"/>
      <c r="DR52" s="532"/>
      <c r="DS52" s="532"/>
      <c r="DT52" s="532"/>
      <c r="DU52" s="532"/>
      <c r="DV52" s="532"/>
      <c r="DW52" s="532"/>
      <c r="DX52" s="532"/>
      <c r="DY52" s="532"/>
      <c r="DZ52" s="532"/>
      <c r="EA52" s="532"/>
      <c r="EB52" s="532"/>
      <c r="EC52" s="532"/>
      <c r="ED52" s="532"/>
      <c r="EE52" s="532"/>
      <c r="EF52" s="532"/>
      <c r="EG52" s="532"/>
      <c r="EH52" s="532"/>
      <c r="EI52" s="532"/>
      <c r="EJ52" s="532"/>
      <c r="EK52" s="532"/>
      <c r="EL52" s="532"/>
      <c r="EM52" s="532"/>
      <c r="EN52" s="532"/>
      <c r="EO52" s="532"/>
      <c r="EP52" s="532"/>
      <c r="EQ52" s="532"/>
      <c r="ER52" s="532"/>
      <c r="ES52" s="532"/>
      <c r="ET52" s="532"/>
      <c r="EU52" s="532"/>
      <c r="EV52" s="532"/>
      <c r="EW52" s="532"/>
      <c r="EX52" s="532"/>
      <c r="EY52" s="532"/>
      <c r="EZ52" s="532"/>
      <c r="FA52" s="532"/>
      <c r="FB52" s="532"/>
      <c r="FC52" s="532"/>
      <c r="FD52" s="532"/>
      <c r="FE52" s="532"/>
      <c r="FF52" s="532"/>
      <c r="FG52" s="532"/>
      <c r="FH52" s="532"/>
      <c r="FI52" s="532"/>
      <c r="FJ52" s="532"/>
      <c r="FK52" s="532"/>
      <c r="FL52" s="532"/>
      <c r="FM52" s="532"/>
      <c r="FN52" s="532"/>
      <c r="FO52" s="532"/>
      <c r="FP52" s="532"/>
      <c r="FQ52" s="532"/>
      <c r="FR52" s="532"/>
      <c r="FS52" s="532"/>
      <c r="FT52" s="532"/>
      <c r="FU52" s="532"/>
      <c r="FV52" s="532"/>
      <c r="FW52" s="532"/>
      <c r="FX52" s="532"/>
      <c r="FY52" s="532"/>
      <c r="FZ52" s="532"/>
      <c r="GA52" s="532"/>
      <c r="GB52" s="532"/>
      <c r="GC52" s="532"/>
      <c r="GD52" s="532"/>
      <c r="GE52" s="532"/>
      <c r="GF52" s="532"/>
      <c r="GG52" s="532"/>
      <c r="GH52" s="532"/>
      <c r="GI52" s="532"/>
      <c r="GJ52" s="532"/>
      <c r="GK52" s="532"/>
      <c r="GL52" s="532"/>
      <c r="GM52" s="532"/>
      <c r="GN52" s="532"/>
      <c r="GO52" s="532"/>
      <c r="GP52" s="532"/>
      <c r="GQ52" s="532"/>
      <c r="GR52" s="532"/>
      <c r="GS52" s="532"/>
      <c r="GT52" s="532"/>
      <c r="GU52" s="532"/>
      <c r="GV52" s="532"/>
      <c r="GW52" s="532"/>
      <c r="GX52" s="532"/>
      <c r="GY52" s="532"/>
      <c r="GZ52" s="532"/>
      <c r="HA52" s="532"/>
      <c r="HB52" s="532"/>
      <c r="HC52" s="532"/>
      <c r="HD52" s="532"/>
      <c r="HE52" s="532"/>
      <c r="HF52" s="532"/>
      <c r="HG52" s="532"/>
      <c r="HH52" s="532"/>
      <c r="HI52" s="532"/>
      <c r="HJ52" s="532"/>
      <c r="HK52" s="532"/>
      <c r="HL52" s="532"/>
      <c r="HM52" s="532"/>
      <c r="HN52" s="532"/>
      <c r="HO52" s="532"/>
      <c r="HP52" s="532"/>
      <c r="HQ52" s="532"/>
      <c r="HR52" s="532"/>
      <c r="HS52" s="532"/>
      <c r="HT52" s="532"/>
      <c r="HU52" s="532"/>
      <c r="HV52" s="532"/>
      <c r="HW52" s="532"/>
      <c r="HX52" s="532"/>
      <c r="HY52" s="532"/>
      <c r="HZ52" s="532"/>
      <c r="IA52" s="532"/>
      <c r="IB52" s="532"/>
      <c r="IC52" s="532"/>
      <c r="ID52" s="532"/>
      <c r="IE52" s="532"/>
      <c r="IF52" s="532"/>
      <c r="IG52" s="532"/>
      <c r="IH52" s="532"/>
    </row>
    <row r="53" s="531" customFormat="1" ht="24" customHeight="1" spans="1:242">
      <c r="A53" s="532"/>
      <c r="B53" s="532"/>
      <c r="C53" s="532"/>
      <c r="D53" s="532"/>
      <c r="E53" s="532"/>
      <c r="F53" s="532"/>
      <c r="G53" s="532"/>
      <c r="H53" s="532"/>
      <c r="I53" s="532"/>
      <c r="J53" s="532"/>
      <c r="K53" s="532"/>
      <c r="L53" s="532"/>
      <c r="M53" s="532"/>
      <c r="N53" s="532"/>
      <c r="O53" s="532"/>
      <c r="P53" s="532"/>
      <c r="Q53" s="532"/>
      <c r="R53" s="532"/>
      <c r="S53" s="532"/>
      <c r="T53" s="532"/>
      <c r="U53" s="532"/>
      <c r="V53" s="532"/>
      <c r="W53" s="532"/>
      <c r="X53" s="532"/>
      <c r="Y53" s="532"/>
      <c r="Z53" s="532"/>
      <c r="AA53" s="532"/>
      <c r="AB53" s="532"/>
      <c r="AC53" s="532"/>
      <c r="AD53" s="532"/>
      <c r="AE53" s="532"/>
      <c r="AF53" s="532"/>
      <c r="AG53" s="532"/>
      <c r="AH53" s="532"/>
      <c r="AI53" s="532"/>
      <c r="AJ53" s="532"/>
      <c r="AK53" s="532"/>
      <c r="AL53" s="532"/>
      <c r="AM53" s="532"/>
      <c r="AN53" s="532"/>
      <c r="AO53" s="532"/>
      <c r="AP53" s="532"/>
      <c r="AQ53" s="532"/>
      <c r="AR53" s="532"/>
      <c r="AS53" s="532"/>
      <c r="AT53" s="532"/>
      <c r="AU53" s="532"/>
      <c r="AV53" s="532"/>
      <c r="AW53" s="532"/>
      <c r="AX53" s="532"/>
      <c r="AY53" s="532"/>
      <c r="AZ53" s="532"/>
      <c r="BA53" s="532"/>
      <c r="BB53" s="532"/>
      <c r="BC53" s="532"/>
      <c r="BD53" s="532"/>
      <c r="BE53" s="532"/>
      <c r="BF53" s="532"/>
      <c r="BG53" s="532"/>
      <c r="BH53" s="532"/>
      <c r="BI53" s="532"/>
      <c r="BJ53" s="532"/>
      <c r="BK53" s="532"/>
      <c r="BL53" s="532"/>
      <c r="BM53" s="532"/>
      <c r="BN53" s="532"/>
      <c r="BO53" s="532"/>
      <c r="BP53" s="532"/>
      <c r="BQ53" s="532"/>
      <c r="BR53" s="532"/>
      <c r="BS53" s="532"/>
      <c r="BT53" s="532"/>
      <c r="BU53" s="532"/>
      <c r="BV53" s="532"/>
      <c r="BW53" s="532"/>
      <c r="BX53" s="532"/>
      <c r="BY53" s="532"/>
      <c r="BZ53" s="532"/>
      <c r="CA53" s="532"/>
      <c r="CB53" s="532"/>
      <c r="CC53" s="532"/>
      <c r="CD53" s="532"/>
      <c r="CE53" s="532"/>
      <c r="CF53" s="532"/>
      <c r="CG53" s="532"/>
      <c r="CH53" s="532"/>
      <c r="CI53" s="532"/>
      <c r="CJ53" s="532"/>
      <c r="CK53" s="532"/>
      <c r="CL53" s="532"/>
      <c r="CM53" s="532"/>
      <c r="CN53" s="532"/>
      <c r="CO53" s="532"/>
      <c r="CP53" s="532"/>
      <c r="CQ53" s="532"/>
      <c r="CR53" s="532"/>
      <c r="CS53" s="532"/>
      <c r="CT53" s="532"/>
      <c r="CU53" s="532"/>
      <c r="CV53" s="532"/>
      <c r="CW53" s="532"/>
      <c r="CX53" s="532"/>
      <c r="CY53" s="532"/>
      <c r="CZ53" s="532"/>
      <c r="DA53" s="532"/>
      <c r="DB53" s="532"/>
      <c r="DC53" s="532"/>
      <c r="DD53" s="532"/>
      <c r="DE53" s="532"/>
      <c r="DF53" s="532"/>
      <c r="DG53" s="532"/>
      <c r="DH53" s="532"/>
      <c r="DI53" s="532"/>
      <c r="DJ53" s="532"/>
      <c r="DK53" s="532"/>
      <c r="DL53" s="532"/>
      <c r="DM53" s="532"/>
      <c r="DN53" s="532"/>
      <c r="DO53" s="532"/>
      <c r="DP53" s="532"/>
      <c r="DQ53" s="532"/>
      <c r="DR53" s="532"/>
      <c r="DS53" s="532"/>
      <c r="DT53" s="532"/>
      <c r="DU53" s="532"/>
      <c r="DV53" s="532"/>
      <c r="DW53" s="532"/>
      <c r="DX53" s="532"/>
      <c r="DY53" s="532"/>
      <c r="DZ53" s="532"/>
      <c r="EA53" s="532"/>
      <c r="EB53" s="532"/>
      <c r="EC53" s="532"/>
      <c r="ED53" s="532"/>
      <c r="EE53" s="532"/>
      <c r="EF53" s="532"/>
      <c r="EG53" s="532"/>
      <c r="EH53" s="532"/>
      <c r="EI53" s="532"/>
      <c r="EJ53" s="532"/>
      <c r="EK53" s="532"/>
      <c r="EL53" s="532"/>
      <c r="EM53" s="532"/>
      <c r="EN53" s="532"/>
      <c r="EO53" s="532"/>
      <c r="EP53" s="532"/>
      <c r="EQ53" s="532"/>
      <c r="ER53" s="532"/>
      <c r="ES53" s="532"/>
      <c r="ET53" s="532"/>
      <c r="EU53" s="532"/>
      <c r="EV53" s="532"/>
      <c r="EW53" s="532"/>
      <c r="EX53" s="532"/>
      <c r="EY53" s="532"/>
      <c r="EZ53" s="532"/>
      <c r="FA53" s="532"/>
      <c r="FB53" s="532"/>
      <c r="FC53" s="532"/>
      <c r="FD53" s="532"/>
      <c r="FE53" s="532"/>
      <c r="FF53" s="532"/>
      <c r="FG53" s="532"/>
      <c r="FH53" s="532"/>
      <c r="FI53" s="532"/>
      <c r="FJ53" s="532"/>
      <c r="FK53" s="532"/>
      <c r="FL53" s="532"/>
      <c r="FM53" s="532"/>
      <c r="FN53" s="532"/>
      <c r="FO53" s="532"/>
      <c r="FP53" s="532"/>
      <c r="FQ53" s="532"/>
      <c r="FR53" s="532"/>
      <c r="FS53" s="532"/>
      <c r="FT53" s="532"/>
      <c r="FU53" s="532"/>
      <c r="FV53" s="532"/>
      <c r="FW53" s="532"/>
      <c r="FX53" s="532"/>
      <c r="FY53" s="532"/>
      <c r="FZ53" s="532"/>
      <c r="GA53" s="532"/>
      <c r="GB53" s="532"/>
      <c r="GC53" s="532"/>
      <c r="GD53" s="532"/>
      <c r="GE53" s="532"/>
      <c r="GF53" s="532"/>
      <c r="GG53" s="532"/>
      <c r="GH53" s="532"/>
      <c r="GI53" s="532"/>
      <c r="GJ53" s="532"/>
      <c r="GK53" s="532"/>
      <c r="GL53" s="532"/>
      <c r="GM53" s="532"/>
      <c r="GN53" s="532"/>
      <c r="GO53" s="532"/>
      <c r="GP53" s="532"/>
      <c r="GQ53" s="532"/>
      <c r="GR53" s="532"/>
      <c r="GS53" s="532"/>
      <c r="GT53" s="532"/>
      <c r="GU53" s="532"/>
      <c r="GV53" s="532"/>
      <c r="GW53" s="532"/>
      <c r="GX53" s="532"/>
      <c r="GY53" s="532"/>
      <c r="GZ53" s="532"/>
      <c r="HA53" s="532"/>
      <c r="HB53" s="532"/>
      <c r="HC53" s="532"/>
      <c r="HD53" s="532"/>
      <c r="HE53" s="532"/>
      <c r="HF53" s="532"/>
      <c r="HG53" s="532"/>
      <c r="HH53" s="532"/>
      <c r="HI53" s="532"/>
      <c r="HJ53" s="532"/>
      <c r="HK53" s="532"/>
      <c r="HL53" s="532"/>
      <c r="HM53" s="532"/>
      <c r="HN53" s="532"/>
      <c r="HO53" s="532"/>
      <c r="HP53" s="532"/>
      <c r="HQ53" s="532"/>
      <c r="HR53" s="532"/>
      <c r="HS53" s="532"/>
      <c r="HT53" s="532"/>
      <c r="HU53" s="532"/>
      <c r="HV53" s="532"/>
      <c r="HW53" s="532"/>
      <c r="HX53" s="532"/>
      <c r="HY53" s="532"/>
      <c r="HZ53" s="532"/>
      <c r="IA53" s="532"/>
      <c r="IB53" s="532"/>
      <c r="IC53" s="532"/>
      <c r="ID53" s="532"/>
      <c r="IE53" s="532"/>
      <c r="IF53" s="532"/>
      <c r="IG53" s="532"/>
      <c r="IH53" s="532"/>
    </row>
    <row r="54" s="531" customFormat="1" ht="24" customHeight="1" spans="1:242">
      <c r="A54" s="532"/>
      <c r="B54" s="532"/>
      <c r="C54" s="532"/>
      <c r="D54" s="532"/>
      <c r="E54" s="532"/>
      <c r="F54" s="532"/>
      <c r="G54" s="532"/>
      <c r="H54" s="532"/>
      <c r="I54" s="532"/>
      <c r="J54" s="532"/>
      <c r="K54" s="532"/>
      <c r="L54" s="532"/>
      <c r="M54" s="532"/>
      <c r="N54" s="532"/>
      <c r="O54" s="532"/>
      <c r="P54" s="532"/>
      <c r="Q54" s="532"/>
      <c r="R54" s="532"/>
      <c r="S54" s="532"/>
      <c r="T54" s="532"/>
      <c r="U54" s="532"/>
      <c r="V54" s="532"/>
      <c r="W54" s="532"/>
      <c r="X54" s="532"/>
      <c r="Y54" s="532"/>
      <c r="Z54" s="532"/>
      <c r="AA54" s="532"/>
      <c r="AB54" s="532"/>
      <c r="AC54" s="532"/>
      <c r="AD54" s="532"/>
      <c r="AE54" s="532"/>
      <c r="AF54" s="532"/>
      <c r="AG54" s="532"/>
      <c r="AH54" s="532"/>
      <c r="AI54" s="532"/>
      <c r="AJ54" s="532"/>
      <c r="AK54" s="532"/>
      <c r="AL54" s="532"/>
      <c r="AM54" s="532"/>
      <c r="AN54" s="532"/>
      <c r="AO54" s="532"/>
      <c r="AP54" s="532"/>
      <c r="AQ54" s="532"/>
      <c r="AR54" s="532"/>
      <c r="AS54" s="532"/>
      <c r="AT54" s="532"/>
      <c r="AU54" s="532"/>
      <c r="AV54" s="532"/>
      <c r="AW54" s="532"/>
      <c r="AX54" s="532"/>
      <c r="AY54" s="532"/>
      <c r="AZ54" s="532"/>
      <c r="BA54" s="532"/>
      <c r="BB54" s="532"/>
      <c r="BC54" s="532"/>
      <c r="BD54" s="532"/>
      <c r="BE54" s="532"/>
      <c r="BF54" s="532"/>
      <c r="BG54" s="532"/>
      <c r="BH54" s="532"/>
      <c r="BI54" s="532"/>
      <c r="BJ54" s="532"/>
      <c r="BK54" s="532"/>
      <c r="BL54" s="532"/>
      <c r="BM54" s="532"/>
      <c r="BN54" s="532"/>
      <c r="BO54" s="532"/>
      <c r="BP54" s="532"/>
      <c r="BQ54" s="532"/>
      <c r="BR54" s="532"/>
      <c r="BS54" s="532"/>
      <c r="BT54" s="532"/>
      <c r="BU54" s="532"/>
      <c r="BV54" s="532"/>
      <c r="BW54" s="532"/>
      <c r="BX54" s="532"/>
      <c r="BY54" s="532"/>
      <c r="BZ54" s="532"/>
      <c r="CA54" s="532"/>
      <c r="CB54" s="532"/>
      <c r="CC54" s="532"/>
      <c r="CD54" s="532"/>
      <c r="CE54" s="532"/>
      <c r="CF54" s="532"/>
      <c r="CG54" s="532"/>
      <c r="CH54" s="532"/>
      <c r="CI54" s="532"/>
      <c r="CJ54" s="532"/>
      <c r="CK54" s="532"/>
      <c r="CL54" s="532"/>
      <c r="CM54" s="532"/>
      <c r="CN54" s="532"/>
      <c r="CO54" s="532"/>
      <c r="CP54" s="532"/>
      <c r="CQ54" s="532"/>
      <c r="CR54" s="532"/>
      <c r="CS54" s="532"/>
      <c r="CT54" s="532"/>
      <c r="CU54" s="532"/>
      <c r="CV54" s="532"/>
      <c r="CW54" s="532"/>
      <c r="CX54" s="532"/>
      <c r="CY54" s="532"/>
      <c r="CZ54" s="532"/>
      <c r="DA54" s="532"/>
      <c r="DB54" s="532"/>
      <c r="DC54" s="532"/>
      <c r="DD54" s="532"/>
      <c r="DE54" s="532"/>
      <c r="DF54" s="532"/>
      <c r="DG54" s="532"/>
      <c r="DH54" s="532"/>
      <c r="DI54" s="532"/>
      <c r="DJ54" s="532"/>
      <c r="DK54" s="532"/>
      <c r="DL54" s="532"/>
      <c r="DM54" s="532"/>
      <c r="DN54" s="532"/>
      <c r="DO54" s="532"/>
      <c r="DP54" s="532"/>
      <c r="DQ54" s="532"/>
      <c r="DR54" s="532"/>
      <c r="DS54" s="532"/>
      <c r="DT54" s="532"/>
      <c r="DU54" s="532"/>
      <c r="DV54" s="532"/>
      <c r="DW54" s="532"/>
      <c r="DX54" s="532"/>
      <c r="DY54" s="532"/>
      <c r="DZ54" s="532"/>
      <c r="EA54" s="532"/>
      <c r="EB54" s="532"/>
      <c r="EC54" s="532"/>
      <c r="ED54" s="532"/>
      <c r="EE54" s="532"/>
      <c r="EF54" s="532"/>
      <c r="EG54" s="532"/>
      <c r="EH54" s="532"/>
      <c r="EI54" s="532"/>
      <c r="EJ54" s="532"/>
      <c r="EK54" s="532"/>
      <c r="EL54" s="532"/>
      <c r="EM54" s="532"/>
      <c r="EN54" s="532"/>
      <c r="EO54" s="532"/>
      <c r="EP54" s="532"/>
      <c r="EQ54" s="532"/>
      <c r="ER54" s="532"/>
      <c r="ES54" s="532"/>
      <c r="ET54" s="532"/>
      <c r="EU54" s="532"/>
      <c r="EV54" s="532"/>
      <c r="EW54" s="532"/>
      <c r="EX54" s="532"/>
      <c r="EY54" s="532"/>
      <c r="EZ54" s="532"/>
      <c r="FA54" s="532"/>
      <c r="FB54" s="532"/>
      <c r="FC54" s="532"/>
      <c r="FD54" s="532"/>
      <c r="FE54" s="532"/>
      <c r="FF54" s="532"/>
      <c r="FG54" s="532"/>
      <c r="FH54" s="532"/>
      <c r="FI54" s="532"/>
      <c r="FJ54" s="532"/>
      <c r="FK54" s="532"/>
      <c r="FL54" s="532"/>
      <c r="FM54" s="532"/>
      <c r="FN54" s="532"/>
      <c r="FO54" s="532"/>
      <c r="FP54" s="532"/>
      <c r="FQ54" s="532"/>
      <c r="FR54" s="532"/>
      <c r="FS54" s="532"/>
      <c r="FT54" s="532"/>
      <c r="FU54" s="532"/>
      <c r="FV54" s="532"/>
      <c r="FW54" s="532"/>
      <c r="FX54" s="532"/>
      <c r="FY54" s="532"/>
      <c r="FZ54" s="532"/>
      <c r="GA54" s="532"/>
      <c r="GB54" s="532"/>
      <c r="GC54" s="532"/>
      <c r="GD54" s="532"/>
      <c r="GE54" s="532"/>
      <c r="GF54" s="532"/>
      <c r="GG54" s="532"/>
      <c r="GH54" s="532"/>
      <c r="GI54" s="532"/>
      <c r="GJ54" s="532"/>
      <c r="GK54" s="532"/>
      <c r="GL54" s="532"/>
      <c r="GM54" s="532"/>
      <c r="GN54" s="532"/>
      <c r="GO54" s="532"/>
      <c r="GP54" s="532"/>
      <c r="GQ54" s="532"/>
      <c r="GR54" s="532"/>
      <c r="GS54" s="532"/>
      <c r="GT54" s="532"/>
      <c r="GU54" s="532"/>
      <c r="GV54" s="532"/>
      <c r="GW54" s="532"/>
      <c r="GX54" s="532"/>
      <c r="GY54" s="532"/>
      <c r="GZ54" s="532"/>
      <c r="HA54" s="532"/>
      <c r="HB54" s="532"/>
      <c r="HC54" s="532"/>
      <c r="HD54" s="532"/>
      <c r="HE54" s="532"/>
      <c r="HF54" s="532"/>
      <c r="HG54" s="532"/>
      <c r="HH54" s="532"/>
      <c r="HI54" s="532"/>
      <c r="HJ54" s="532"/>
      <c r="HK54" s="532"/>
      <c r="HL54" s="532"/>
      <c r="HM54" s="532"/>
      <c r="HN54" s="532"/>
      <c r="HO54" s="532"/>
      <c r="HP54" s="532"/>
      <c r="HQ54" s="532"/>
      <c r="HR54" s="532"/>
      <c r="HS54" s="532"/>
      <c r="HT54" s="532"/>
      <c r="HU54" s="532"/>
      <c r="HV54" s="532"/>
      <c r="HW54" s="532"/>
      <c r="HX54" s="532"/>
      <c r="HY54" s="532"/>
      <c r="HZ54" s="532"/>
      <c r="IA54" s="532"/>
      <c r="IB54" s="532"/>
      <c r="IC54" s="532"/>
      <c r="ID54" s="532"/>
      <c r="IE54" s="532"/>
      <c r="IF54" s="532"/>
      <c r="IG54" s="532"/>
      <c r="IH54" s="532"/>
    </row>
    <row r="55" s="531" customFormat="1" ht="24" customHeight="1" spans="1:242">
      <c r="A55" s="532"/>
      <c r="B55" s="532"/>
      <c r="C55" s="532"/>
      <c r="D55" s="532"/>
      <c r="E55" s="532"/>
      <c r="F55" s="532"/>
      <c r="G55" s="532"/>
      <c r="H55" s="532"/>
      <c r="I55" s="532"/>
      <c r="J55" s="532"/>
      <c r="K55" s="532"/>
      <c r="L55" s="532"/>
      <c r="M55" s="532"/>
      <c r="N55" s="532"/>
      <c r="O55" s="532"/>
      <c r="P55" s="532"/>
      <c r="Q55" s="532"/>
      <c r="R55" s="532"/>
      <c r="S55" s="532"/>
      <c r="T55" s="532"/>
      <c r="U55" s="532"/>
      <c r="V55" s="532"/>
      <c r="W55" s="532"/>
      <c r="X55" s="532"/>
      <c r="Y55" s="532"/>
      <c r="Z55" s="532"/>
      <c r="AA55" s="532"/>
      <c r="AB55" s="532"/>
      <c r="AC55" s="532"/>
      <c r="AD55" s="532"/>
      <c r="AE55" s="532"/>
      <c r="AF55" s="532"/>
      <c r="AG55" s="532"/>
      <c r="AH55" s="532"/>
      <c r="AI55" s="532"/>
      <c r="AJ55" s="532"/>
      <c r="AK55" s="532"/>
      <c r="AL55" s="532"/>
      <c r="AM55" s="532"/>
      <c r="AN55" s="532"/>
      <c r="AO55" s="532"/>
      <c r="AP55" s="532"/>
      <c r="AQ55" s="532"/>
      <c r="AR55" s="532"/>
      <c r="AS55" s="532"/>
      <c r="AT55" s="532"/>
      <c r="AU55" s="532"/>
      <c r="AV55" s="532"/>
      <c r="AW55" s="532"/>
      <c r="AX55" s="532"/>
      <c r="AY55" s="532"/>
      <c r="AZ55" s="532"/>
      <c r="BA55" s="532"/>
      <c r="BB55" s="532"/>
      <c r="BC55" s="532"/>
      <c r="BD55" s="532"/>
      <c r="BE55" s="532"/>
      <c r="BF55" s="532"/>
      <c r="BG55" s="532"/>
      <c r="BH55" s="532"/>
      <c r="BI55" s="532"/>
      <c r="BJ55" s="532"/>
      <c r="BK55" s="532"/>
      <c r="BL55" s="532"/>
      <c r="BM55" s="532"/>
      <c r="BN55" s="532"/>
      <c r="BO55" s="532"/>
      <c r="BP55" s="532"/>
      <c r="BQ55" s="532"/>
      <c r="BR55" s="532"/>
      <c r="BS55" s="532"/>
      <c r="BT55" s="532"/>
      <c r="BU55" s="532"/>
      <c r="BV55" s="532"/>
      <c r="BW55" s="532"/>
      <c r="BX55" s="532"/>
      <c r="BY55" s="532"/>
      <c r="BZ55" s="532"/>
      <c r="CA55" s="532"/>
      <c r="CB55" s="532"/>
      <c r="CC55" s="532"/>
      <c r="CD55" s="532"/>
      <c r="CE55" s="532"/>
      <c r="CF55" s="532"/>
      <c r="CG55" s="532"/>
      <c r="CH55" s="532"/>
      <c r="CI55" s="532"/>
      <c r="CJ55" s="532"/>
      <c r="CK55" s="532"/>
      <c r="CL55" s="532"/>
      <c r="CM55" s="532"/>
      <c r="CN55" s="532"/>
      <c r="CO55" s="532"/>
      <c r="CP55" s="532"/>
      <c r="CQ55" s="532"/>
      <c r="CR55" s="532"/>
      <c r="CS55" s="532"/>
      <c r="CT55" s="532"/>
      <c r="CU55" s="532"/>
      <c r="CV55" s="532"/>
      <c r="CW55" s="532"/>
      <c r="CX55" s="532"/>
      <c r="CY55" s="532"/>
      <c r="CZ55" s="532"/>
      <c r="DA55" s="532"/>
      <c r="DB55" s="532"/>
      <c r="DC55" s="532"/>
      <c r="DD55" s="532"/>
      <c r="DE55" s="532"/>
      <c r="DF55" s="532"/>
      <c r="DG55" s="532"/>
      <c r="DH55" s="532"/>
      <c r="DI55" s="532"/>
      <c r="DJ55" s="532"/>
      <c r="DK55" s="532"/>
      <c r="DL55" s="532"/>
      <c r="DM55" s="532"/>
      <c r="DN55" s="532"/>
      <c r="DO55" s="532"/>
      <c r="DP55" s="532"/>
      <c r="DQ55" s="532"/>
      <c r="DR55" s="532"/>
      <c r="DS55" s="532"/>
      <c r="DT55" s="532"/>
      <c r="DU55" s="532"/>
      <c r="DV55" s="532"/>
      <c r="DW55" s="532"/>
      <c r="DX55" s="532"/>
      <c r="DY55" s="532"/>
      <c r="DZ55" s="532"/>
      <c r="EA55" s="532"/>
      <c r="EB55" s="532"/>
      <c r="EC55" s="532"/>
      <c r="ED55" s="532"/>
      <c r="EE55" s="532"/>
      <c r="EF55" s="532"/>
      <c r="EG55" s="532"/>
      <c r="EH55" s="532"/>
      <c r="EI55" s="532"/>
      <c r="EJ55" s="532"/>
      <c r="EK55" s="532"/>
      <c r="EL55" s="532"/>
      <c r="EM55" s="532"/>
      <c r="EN55" s="532"/>
      <c r="EO55" s="532"/>
      <c r="EP55" s="532"/>
      <c r="EQ55" s="532"/>
      <c r="ER55" s="532"/>
      <c r="ES55" s="532"/>
      <c r="ET55" s="532"/>
      <c r="EU55" s="532"/>
      <c r="EV55" s="532"/>
      <c r="EW55" s="532"/>
      <c r="EX55" s="532"/>
      <c r="EY55" s="532"/>
      <c r="EZ55" s="532"/>
      <c r="FA55" s="532"/>
      <c r="FB55" s="532"/>
      <c r="FC55" s="532"/>
      <c r="FD55" s="532"/>
      <c r="FE55" s="532"/>
      <c r="FF55" s="532"/>
      <c r="FG55" s="532"/>
      <c r="FH55" s="532"/>
      <c r="FI55" s="532"/>
      <c r="FJ55" s="532"/>
      <c r="FK55" s="532"/>
      <c r="FL55" s="532"/>
      <c r="FM55" s="532"/>
      <c r="FN55" s="532"/>
      <c r="FO55" s="532"/>
      <c r="FP55" s="532"/>
      <c r="FQ55" s="532"/>
      <c r="FR55" s="532"/>
      <c r="FS55" s="532"/>
      <c r="FT55" s="532"/>
      <c r="FU55" s="532"/>
      <c r="FV55" s="532"/>
      <c r="FW55" s="532"/>
      <c r="FX55" s="532"/>
      <c r="FY55" s="532"/>
      <c r="FZ55" s="532"/>
      <c r="GA55" s="532"/>
      <c r="GB55" s="532"/>
      <c r="GC55" s="532"/>
      <c r="GD55" s="532"/>
      <c r="GE55" s="532"/>
      <c r="GF55" s="532"/>
      <c r="GG55" s="532"/>
      <c r="GH55" s="532"/>
      <c r="GI55" s="532"/>
      <c r="GJ55" s="532"/>
      <c r="GK55" s="532"/>
      <c r="GL55" s="532"/>
      <c r="GM55" s="532"/>
      <c r="GN55" s="532"/>
      <c r="GO55" s="532"/>
      <c r="GP55" s="532"/>
      <c r="GQ55" s="532"/>
      <c r="GR55" s="532"/>
      <c r="GS55" s="532"/>
      <c r="GT55" s="532"/>
      <c r="GU55" s="532"/>
      <c r="GV55" s="532"/>
      <c r="GW55" s="532"/>
      <c r="GX55" s="532"/>
      <c r="GY55" s="532"/>
      <c r="GZ55" s="532"/>
      <c r="HA55" s="532"/>
      <c r="HB55" s="532"/>
      <c r="HC55" s="532"/>
      <c r="HD55" s="532"/>
      <c r="HE55" s="532"/>
      <c r="HF55" s="532"/>
      <c r="HG55" s="532"/>
      <c r="HH55" s="532"/>
      <c r="HI55" s="532"/>
      <c r="HJ55" s="532"/>
      <c r="HK55" s="532"/>
      <c r="HL55" s="532"/>
      <c r="HM55" s="532"/>
      <c r="HN55" s="532"/>
      <c r="HO55" s="532"/>
      <c r="HP55" s="532"/>
      <c r="HQ55" s="532"/>
      <c r="HR55" s="532"/>
      <c r="HS55" s="532"/>
      <c r="HT55" s="532"/>
      <c r="HU55" s="532"/>
      <c r="HV55" s="532"/>
      <c r="HW55" s="532"/>
      <c r="HX55" s="532"/>
      <c r="HY55" s="532"/>
      <c r="HZ55" s="532"/>
      <c r="IA55" s="532"/>
      <c r="IB55" s="532"/>
      <c r="IC55" s="532"/>
      <c r="ID55" s="532"/>
      <c r="IE55" s="532"/>
      <c r="IF55" s="532"/>
      <c r="IG55" s="532"/>
      <c r="IH55" s="532"/>
    </row>
    <row r="56" s="531" customFormat="1" ht="24" customHeight="1" spans="1:242">
      <c r="A56" s="532"/>
      <c r="B56" s="532"/>
      <c r="C56" s="532"/>
      <c r="D56" s="532"/>
      <c r="E56" s="532"/>
      <c r="F56" s="532"/>
      <c r="G56" s="532"/>
      <c r="H56" s="532"/>
      <c r="I56" s="532"/>
      <c r="J56" s="532"/>
      <c r="K56" s="532"/>
      <c r="L56" s="532"/>
      <c r="M56" s="532"/>
      <c r="N56" s="532"/>
      <c r="O56" s="532"/>
      <c r="P56" s="532"/>
      <c r="Q56" s="532"/>
      <c r="R56" s="532"/>
      <c r="S56" s="532"/>
      <c r="T56" s="532"/>
      <c r="U56" s="532"/>
      <c r="V56" s="532"/>
      <c r="W56" s="532"/>
      <c r="X56" s="532"/>
      <c r="Y56" s="532"/>
      <c r="Z56" s="532"/>
      <c r="AA56" s="532"/>
      <c r="AB56" s="532"/>
      <c r="AC56" s="532"/>
      <c r="AD56" s="532"/>
      <c r="AE56" s="532"/>
      <c r="AF56" s="532"/>
      <c r="AG56" s="532"/>
      <c r="AH56" s="532"/>
      <c r="AI56" s="532"/>
      <c r="AJ56" s="532"/>
      <c r="AK56" s="532"/>
      <c r="AL56" s="532"/>
      <c r="AM56" s="532"/>
      <c r="AN56" s="532"/>
      <c r="AO56" s="532"/>
      <c r="AP56" s="532"/>
      <c r="AQ56" s="532"/>
      <c r="AR56" s="532"/>
      <c r="AS56" s="532"/>
      <c r="AT56" s="532"/>
      <c r="AU56" s="532"/>
      <c r="AV56" s="532"/>
      <c r="AW56" s="532"/>
      <c r="AX56" s="532"/>
      <c r="AY56" s="532"/>
      <c r="AZ56" s="532"/>
      <c r="BA56" s="532"/>
      <c r="BB56" s="532"/>
      <c r="BC56" s="532"/>
      <c r="BD56" s="532"/>
      <c r="BE56" s="532"/>
      <c r="BF56" s="532"/>
      <c r="BG56" s="532"/>
      <c r="BH56" s="532"/>
      <c r="BI56" s="532"/>
      <c r="BJ56" s="532"/>
      <c r="BK56" s="532"/>
      <c r="BL56" s="532"/>
      <c r="BM56" s="532"/>
      <c r="BN56" s="532"/>
      <c r="BO56" s="532"/>
      <c r="BP56" s="532"/>
      <c r="BQ56" s="532"/>
      <c r="BR56" s="532"/>
      <c r="BS56" s="532"/>
      <c r="BT56" s="532"/>
      <c r="BU56" s="532"/>
      <c r="BV56" s="532"/>
      <c r="BW56" s="532"/>
      <c r="BX56" s="532"/>
      <c r="BY56" s="532"/>
      <c r="BZ56" s="532"/>
      <c r="CA56" s="532"/>
      <c r="CB56" s="532"/>
      <c r="CC56" s="532"/>
      <c r="CD56" s="532"/>
      <c r="CE56" s="532"/>
      <c r="CF56" s="532"/>
      <c r="CG56" s="532"/>
      <c r="CH56" s="532"/>
      <c r="CI56" s="532"/>
      <c r="CJ56" s="532"/>
      <c r="CK56" s="532"/>
      <c r="CL56" s="532"/>
      <c r="CM56" s="532"/>
      <c r="CN56" s="532"/>
      <c r="CO56" s="532"/>
      <c r="CP56" s="532"/>
      <c r="CQ56" s="532"/>
      <c r="CR56" s="532"/>
      <c r="CS56" s="532"/>
      <c r="CT56" s="532"/>
      <c r="CU56" s="532"/>
      <c r="CV56" s="532"/>
      <c r="CW56" s="532"/>
      <c r="CX56" s="532"/>
      <c r="CY56" s="532"/>
      <c r="CZ56" s="532"/>
      <c r="DA56" s="532"/>
      <c r="DB56" s="532"/>
      <c r="DC56" s="532"/>
      <c r="DD56" s="532"/>
      <c r="DE56" s="532"/>
      <c r="DF56" s="532"/>
      <c r="DG56" s="532"/>
      <c r="DH56" s="532"/>
      <c r="DI56" s="532"/>
      <c r="DJ56" s="532"/>
      <c r="DK56" s="532"/>
      <c r="DL56" s="532"/>
      <c r="DM56" s="532"/>
      <c r="DN56" s="532"/>
      <c r="DO56" s="532"/>
      <c r="DP56" s="532"/>
      <c r="DQ56" s="532"/>
      <c r="DR56" s="532"/>
      <c r="DS56" s="532"/>
      <c r="DT56" s="532"/>
      <c r="DU56" s="532"/>
      <c r="DV56" s="532"/>
      <c r="DW56" s="532"/>
      <c r="DX56" s="532"/>
      <c r="DY56" s="532"/>
      <c r="DZ56" s="532"/>
      <c r="EA56" s="532"/>
      <c r="EB56" s="532"/>
      <c r="EC56" s="532"/>
      <c r="ED56" s="532"/>
      <c r="EE56" s="532"/>
      <c r="EF56" s="532"/>
      <c r="EG56" s="532"/>
      <c r="EH56" s="532"/>
      <c r="EI56" s="532"/>
      <c r="EJ56" s="532"/>
      <c r="EK56" s="532"/>
      <c r="EL56" s="532"/>
      <c r="EM56" s="532"/>
      <c r="EN56" s="532"/>
      <c r="EO56" s="532"/>
      <c r="EP56" s="532"/>
      <c r="EQ56" s="532"/>
      <c r="ER56" s="532"/>
      <c r="ES56" s="532"/>
      <c r="ET56" s="532"/>
      <c r="EU56" s="532"/>
      <c r="EV56" s="532"/>
      <c r="EW56" s="532"/>
      <c r="EX56" s="532"/>
      <c r="EY56" s="532"/>
      <c r="EZ56" s="532"/>
      <c r="FA56" s="532"/>
      <c r="FB56" s="532"/>
      <c r="FC56" s="532"/>
      <c r="FD56" s="532"/>
      <c r="FE56" s="532"/>
      <c r="FF56" s="532"/>
      <c r="FG56" s="532"/>
      <c r="FH56" s="532"/>
      <c r="FI56" s="532"/>
      <c r="FJ56" s="532"/>
      <c r="FK56" s="532"/>
      <c r="FL56" s="532"/>
      <c r="FM56" s="532"/>
      <c r="FN56" s="532"/>
      <c r="FO56" s="532"/>
      <c r="FP56" s="532"/>
      <c r="FQ56" s="532"/>
      <c r="FR56" s="532"/>
      <c r="FS56" s="532"/>
      <c r="FT56" s="532"/>
      <c r="FU56" s="532"/>
      <c r="FV56" s="532"/>
      <c r="FW56" s="532"/>
      <c r="FX56" s="532"/>
      <c r="FY56" s="532"/>
      <c r="FZ56" s="532"/>
      <c r="GA56" s="532"/>
      <c r="GB56" s="532"/>
      <c r="GC56" s="532"/>
      <c r="GD56" s="532"/>
      <c r="GE56" s="532"/>
      <c r="GF56" s="532"/>
      <c r="GG56" s="532"/>
      <c r="GH56" s="532"/>
      <c r="GI56" s="532"/>
      <c r="GJ56" s="532"/>
      <c r="GK56" s="532"/>
      <c r="GL56" s="532"/>
      <c r="GM56" s="532"/>
      <c r="GN56" s="532"/>
      <c r="GO56" s="532"/>
      <c r="GP56" s="532"/>
      <c r="GQ56" s="532"/>
      <c r="GR56" s="532"/>
      <c r="GS56" s="532"/>
      <c r="GT56" s="532"/>
      <c r="GU56" s="532"/>
      <c r="GV56" s="532"/>
      <c r="GW56" s="532"/>
      <c r="GX56" s="532"/>
      <c r="GY56" s="532"/>
      <c r="GZ56" s="532"/>
      <c r="HA56" s="532"/>
      <c r="HB56" s="532"/>
      <c r="HC56" s="532"/>
      <c r="HD56" s="532"/>
      <c r="HE56" s="532"/>
      <c r="HF56" s="532"/>
      <c r="HG56" s="532"/>
      <c r="HH56" s="532"/>
      <c r="HI56" s="532"/>
      <c r="HJ56" s="532"/>
      <c r="HK56" s="532"/>
      <c r="HL56" s="532"/>
      <c r="HM56" s="532"/>
      <c r="HN56" s="532"/>
      <c r="HO56" s="532"/>
      <c r="HP56" s="532"/>
      <c r="HQ56" s="532"/>
      <c r="HR56" s="532"/>
      <c r="HS56" s="532"/>
      <c r="HT56" s="532"/>
      <c r="HU56" s="532"/>
      <c r="HV56" s="532"/>
      <c r="HW56" s="532"/>
      <c r="HX56" s="532"/>
      <c r="HY56" s="532"/>
      <c r="HZ56" s="532"/>
      <c r="IA56" s="532"/>
      <c r="IB56" s="532"/>
      <c r="IC56" s="532"/>
      <c r="ID56" s="532"/>
      <c r="IE56" s="532"/>
      <c r="IF56" s="532"/>
      <c r="IG56" s="532"/>
      <c r="IH56" s="532"/>
    </row>
    <row r="57" s="531" customFormat="1" ht="24" customHeight="1" spans="1:242">
      <c r="A57" s="532"/>
      <c r="B57" s="532"/>
      <c r="C57" s="532"/>
      <c r="D57" s="532"/>
      <c r="E57" s="532"/>
      <c r="F57" s="532"/>
      <c r="G57" s="532"/>
      <c r="H57" s="532"/>
      <c r="I57" s="532"/>
      <c r="J57" s="532"/>
      <c r="K57" s="532"/>
      <c r="L57" s="532"/>
      <c r="M57" s="532"/>
      <c r="N57" s="532"/>
      <c r="O57" s="532"/>
      <c r="P57" s="532"/>
      <c r="Q57" s="532"/>
      <c r="R57" s="532"/>
      <c r="S57" s="532"/>
      <c r="T57" s="532"/>
      <c r="U57" s="532"/>
      <c r="V57" s="532"/>
      <c r="W57" s="532"/>
      <c r="X57" s="532"/>
      <c r="Y57" s="532"/>
      <c r="Z57" s="532"/>
      <c r="AA57" s="532"/>
      <c r="AB57" s="532"/>
      <c r="AC57" s="532"/>
      <c r="AD57" s="532"/>
      <c r="AE57" s="532"/>
      <c r="AF57" s="532"/>
      <c r="AG57" s="532"/>
      <c r="AH57" s="532"/>
      <c r="AI57" s="532"/>
      <c r="AJ57" s="532"/>
      <c r="AK57" s="532"/>
      <c r="AL57" s="532"/>
      <c r="AM57" s="532"/>
      <c r="AN57" s="532"/>
      <c r="AO57" s="532"/>
      <c r="AP57" s="532"/>
      <c r="AQ57" s="532"/>
      <c r="AR57" s="532"/>
      <c r="AS57" s="532"/>
      <c r="AT57" s="532"/>
      <c r="AU57" s="532"/>
      <c r="AV57" s="532"/>
      <c r="AW57" s="532"/>
      <c r="AX57" s="532"/>
      <c r="AY57" s="532"/>
      <c r="AZ57" s="532"/>
      <c r="BA57" s="532"/>
      <c r="BB57" s="532"/>
      <c r="BC57" s="532"/>
      <c r="BD57" s="532"/>
      <c r="BE57" s="532"/>
      <c r="BF57" s="532"/>
      <c r="BG57" s="532"/>
      <c r="BH57" s="532"/>
      <c r="BI57" s="532"/>
      <c r="BJ57" s="532"/>
      <c r="BK57" s="532"/>
      <c r="BL57" s="532"/>
      <c r="BM57" s="532"/>
      <c r="BN57" s="532"/>
      <c r="BO57" s="532"/>
      <c r="BP57" s="532"/>
      <c r="BQ57" s="532"/>
      <c r="BR57" s="532"/>
      <c r="BS57" s="532"/>
      <c r="BT57" s="532"/>
      <c r="BU57" s="532"/>
      <c r="BV57" s="532"/>
      <c r="BW57" s="532"/>
      <c r="BX57" s="532"/>
      <c r="BY57" s="532"/>
      <c r="BZ57" s="532"/>
      <c r="CA57" s="532"/>
      <c r="CB57" s="532"/>
      <c r="CC57" s="532"/>
      <c r="CD57" s="532"/>
      <c r="CE57" s="532"/>
      <c r="CF57" s="532"/>
      <c r="CG57" s="532"/>
      <c r="CH57" s="532"/>
      <c r="CI57" s="532"/>
      <c r="CJ57" s="532"/>
      <c r="CK57" s="532"/>
      <c r="CL57" s="532"/>
      <c r="CM57" s="532"/>
      <c r="CN57" s="532"/>
      <c r="CO57" s="532"/>
      <c r="CP57" s="532"/>
      <c r="CQ57" s="532"/>
      <c r="CR57" s="532"/>
      <c r="CS57" s="532"/>
      <c r="CT57" s="532"/>
      <c r="CU57" s="532"/>
      <c r="CV57" s="532"/>
      <c r="CW57" s="532"/>
      <c r="CX57" s="532"/>
      <c r="CY57" s="532"/>
      <c r="CZ57" s="532"/>
      <c r="DA57" s="532"/>
      <c r="DB57" s="532"/>
      <c r="DC57" s="532"/>
      <c r="DD57" s="532"/>
      <c r="DE57" s="532"/>
      <c r="DF57" s="532"/>
      <c r="DG57" s="532"/>
      <c r="DH57" s="532"/>
      <c r="DI57" s="532"/>
      <c r="DJ57" s="532"/>
      <c r="DK57" s="532"/>
      <c r="DL57" s="532"/>
      <c r="DM57" s="532"/>
      <c r="DN57" s="532"/>
      <c r="DO57" s="532"/>
      <c r="DP57" s="532"/>
      <c r="DQ57" s="532"/>
      <c r="DR57" s="532"/>
      <c r="DS57" s="532"/>
      <c r="DT57" s="532"/>
      <c r="DU57" s="532"/>
      <c r="DV57" s="532"/>
      <c r="DW57" s="532"/>
      <c r="DX57" s="532"/>
      <c r="DY57" s="532"/>
      <c r="DZ57" s="532"/>
      <c r="EA57" s="532"/>
      <c r="EB57" s="532"/>
      <c r="EC57" s="532"/>
      <c r="ED57" s="532"/>
      <c r="EE57" s="532"/>
      <c r="EF57" s="532"/>
      <c r="EG57" s="532"/>
      <c r="EH57" s="532"/>
      <c r="EI57" s="532"/>
      <c r="EJ57" s="532"/>
      <c r="EK57" s="532"/>
      <c r="EL57" s="532"/>
      <c r="EM57" s="532"/>
      <c r="EN57" s="532"/>
      <c r="EO57" s="532"/>
      <c r="EP57" s="532"/>
      <c r="EQ57" s="532"/>
      <c r="ER57" s="532"/>
      <c r="ES57" s="532"/>
      <c r="ET57" s="532"/>
      <c r="EU57" s="532"/>
      <c r="EV57" s="532"/>
      <c r="EW57" s="532"/>
      <c r="EX57" s="532"/>
      <c r="EY57" s="532"/>
      <c r="EZ57" s="532"/>
      <c r="FA57" s="532"/>
      <c r="FB57" s="532"/>
      <c r="FC57" s="532"/>
      <c r="FD57" s="532"/>
      <c r="FE57" s="532"/>
      <c r="FF57" s="532"/>
      <c r="FG57" s="532"/>
      <c r="FH57" s="532"/>
      <c r="FI57" s="532"/>
      <c r="FJ57" s="532"/>
      <c r="FK57" s="532"/>
      <c r="FL57" s="532"/>
      <c r="FM57" s="532"/>
      <c r="FN57" s="532"/>
      <c r="FO57" s="532"/>
      <c r="FP57" s="532"/>
      <c r="FQ57" s="532"/>
      <c r="FR57" s="532"/>
      <c r="FS57" s="532"/>
      <c r="FT57" s="532"/>
      <c r="FU57" s="532"/>
      <c r="FV57" s="532"/>
      <c r="FW57" s="532"/>
      <c r="FX57" s="532"/>
      <c r="FY57" s="532"/>
      <c r="FZ57" s="532"/>
      <c r="GA57" s="532"/>
      <c r="GB57" s="532"/>
      <c r="GC57" s="532"/>
      <c r="GD57" s="532"/>
      <c r="GE57" s="532"/>
      <c r="GF57" s="532"/>
      <c r="GG57" s="532"/>
      <c r="GH57" s="532"/>
      <c r="GI57" s="532"/>
      <c r="GJ57" s="532"/>
      <c r="GK57" s="532"/>
      <c r="GL57" s="532"/>
      <c r="GM57" s="532"/>
      <c r="GN57" s="532"/>
      <c r="GO57" s="532"/>
      <c r="GP57" s="532"/>
      <c r="GQ57" s="532"/>
      <c r="GR57" s="532"/>
      <c r="GS57" s="532"/>
      <c r="GT57" s="532"/>
      <c r="GU57" s="532"/>
      <c r="GV57" s="532"/>
      <c r="GW57" s="532"/>
      <c r="GX57" s="532"/>
      <c r="GY57" s="532"/>
      <c r="GZ57" s="532"/>
      <c r="HA57" s="532"/>
      <c r="HB57" s="532"/>
      <c r="HC57" s="532"/>
      <c r="HD57" s="532"/>
      <c r="HE57" s="532"/>
      <c r="HF57" s="532"/>
      <c r="HG57" s="532"/>
      <c r="HH57" s="532"/>
      <c r="HI57" s="532"/>
      <c r="HJ57" s="532"/>
      <c r="HK57" s="532"/>
      <c r="HL57" s="532"/>
      <c r="HM57" s="532"/>
      <c r="HN57" s="532"/>
      <c r="HO57" s="532"/>
      <c r="HP57" s="532"/>
      <c r="HQ57" s="532"/>
      <c r="HR57" s="532"/>
      <c r="HS57" s="532"/>
      <c r="HT57" s="532"/>
      <c r="HU57" s="532"/>
      <c r="HV57" s="532"/>
      <c r="HW57" s="532"/>
      <c r="HX57" s="532"/>
      <c r="HY57" s="532"/>
      <c r="HZ57" s="532"/>
      <c r="IA57" s="532"/>
      <c r="IB57" s="532"/>
      <c r="IC57" s="532"/>
      <c r="ID57" s="532"/>
      <c r="IE57" s="532"/>
      <c r="IF57" s="532"/>
      <c r="IG57" s="532"/>
      <c r="IH57" s="532"/>
    </row>
    <row r="58" s="531" customFormat="1" ht="24" customHeight="1" spans="1:242">
      <c r="A58" s="532"/>
      <c r="B58" s="532"/>
      <c r="C58" s="532"/>
      <c r="D58" s="532"/>
      <c r="E58" s="532"/>
      <c r="F58" s="532"/>
      <c r="G58" s="532"/>
      <c r="H58" s="532"/>
      <c r="I58" s="532"/>
      <c r="J58" s="532"/>
      <c r="K58" s="532"/>
      <c r="L58" s="532"/>
      <c r="M58" s="532"/>
      <c r="N58" s="532"/>
      <c r="O58" s="532"/>
      <c r="P58" s="532"/>
      <c r="Q58" s="532"/>
      <c r="R58" s="532"/>
      <c r="S58" s="532"/>
      <c r="T58" s="532"/>
      <c r="U58" s="532"/>
      <c r="V58" s="532"/>
      <c r="W58" s="532"/>
      <c r="X58" s="532"/>
      <c r="Y58" s="532"/>
      <c r="Z58" s="532"/>
      <c r="AA58" s="532"/>
      <c r="AB58" s="532"/>
      <c r="AC58" s="532"/>
      <c r="AD58" s="532"/>
      <c r="AE58" s="532"/>
      <c r="AF58" s="532"/>
      <c r="AG58" s="532"/>
      <c r="AH58" s="532"/>
      <c r="AI58" s="532"/>
      <c r="AJ58" s="532"/>
      <c r="AK58" s="532"/>
      <c r="AL58" s="532"/>
      <c r="AM58" s="532"/>
      <c r="AN58" s="532"/>
      <c r="AO58" s="532"/>
      <c r="AP58" s="532"/>
      <c r="AQ58" s="532"/>
      <c r="AR58" s="532"/>
      <c r="AS58" s="532"/>
      <c r="AT58" s="532"/>
      <c r="AU58" s="532"/>
      <c r="AV58" s="532"/>
      <c r="AW58" s="532"/>
      <c r="AX58" s="532"/>
      <c r="AY58" s="532"/>
      <c r="AZ58" s="532"/>
      <c r="BA58" s="532"/>
      <c r="BB58" s="532"/>
      <c r="BC58" s="532"/>
      <c r="BD58" s="532"/>
      <c r="BE58" s="532"/>
      <c r="BF58" s="532"/>
      <c r="BG58" s="532"/>
      <c r="BH58" s="532"/>
      <c r="BI58" s="532"/>
      <c r="BJ58" s="532"/>
      <c r="BK58" s="532"/>
      <c r="BL58" s="532"/>
      <c r="BM58" s="532"/>
      <c r="BN58" s="532"/>
      <c r="BO58" s="532"/>
      <c r="BP58" s="532"/>
      <c r="BQ58" s="532"/>
      <c r="BR58" s="532"/>
      <c r="BS58" s="532"/>
      <c r="BT58" s="532"/>
      <c r="BU58" s="532"/>
      <c r="BV58" s="532"/>
      <c r="BW58" s="532"/>
      <c r="BX58" s="532"/>
      <c r="BY58" s="532"/>
      <c r="BZ58" s="532"/>
      <c r="CA58" s="532"/>
      <c r="CB58" s="532"/>
      <c r="CC58" s="532"/>
      <c r="CD58" s="532"/>
      <c r="CE58" s="532"/>
      <c r="CF58" s="532"/>
      <c r="CG58" s="532"/>
      <c r="CH58" s="532"/>
      <c r="CI58" s="532"/>
      <c r="CJ58" s="532"/>
      <c r="CK58" s="532"/>
      <c r="CL58" s="532"/>
      <c r="CM58" s="532"/>
      <c r="CN58" s="532"/>
      <c r="CO58" s="532"/>
      <c r="CP58" s="532"/>
      <c r="CQ58" s="532"/>
      <c r="CR58" s="532"/>
      <c r="CS58" s="532"/>
      <c r="CT58" s="532"/>
      <c r="CU58" s="532"/>
      <c r="CV58" s="532"/>
      <c r="CW58" s="532"/>
      <c r="CX58" s="532"/>
      <c r="CY58" s="532"/>
      <c r="CZ58" s="532"/>
      <c r="DA58" s="532"/>
      <c r="DB58" s="532"/>
      <c r="DC58" s="532"/>
      <c r="DD58" s="532"/>
      <c r="DE58" s="532"/>
      <c r="DF58" s="532"/>
      <c r="DG58" s="532"/>
      <c r="DH58" s="532"/>
      <c r="DI58" s="532"/>
      <c r="DJ58" s="532"/>
      <c r="DK58" s="532"/>
      <c r="DL58" s="532"/>
      <c r="DM58" s="532"/>
      <c r="DN58" s="532"/>
      <c r="DO58" s="532"/>
      <c r="DP58" s="532"/>
      <c r="DQ58" s="532"/>
      <c r="DR58" s="532"/>
      <c r="DS58" s="532"/>
      <c r="DT58" s="532"/>
      <c r="DU58" s="532"/>
      <c r="DV58" s="532"/>
      <c r="DW58" s="532"/>
      <c r="DX58" s="532"/>
      <c r="DY58" s="532"/>
      <c r="DZ58" s="532"/>
      <c r="EA58" s="532"/>
      <c r="EB58" s="532"/>
      <c r="EC58" s="532"/>
      <c r="ED58" s="532"/>
      <c r="EE58" s="532"/>
      <c r="EF58" s="532"/>
      <c r="EG58" s="532"/>
      <c r="EH58" s="532"/>
      <c r="EI58" s="532"/>
      <c r="EJ58" s="532"/>
      <c r="EK58" s="532"/>
      <c r="EL58" s="532"/>
      <c r="EM58" s="532"/>
      <c r="EN58" s="532"/>
      <c r="EO58" s="532"/>
      <c r="EP58" s="532"/>
      <c r="EQ58" s="532"/>
      <c r="ER58" s="532"/>
      <c r="ES58" s="532"/>
      <c r="ET58" s="532"/>
      <c r="EU58" s="532"/>
      <c r="EV58" s="532"/>
      <c r="EW58" s="532"/>
      <c r="EX58" s="532"/>
      <c r="EY58" s="532"/>
      <c r="EZ58" s="532"/>
      <c r="FA58" s="532"/>
      <c r="FB58" s="532"/>
      <c r="FC58" s="532"/>
      <c r="FD58" s="532"/>
      <c r="FE58" s="532"/>
      <c r="FF58" s="532"/>
      <c r="FG58" s="532"/>
      <c r="FH58" s="532"/>
      <c r="FI58" s="532"/>
      <c r="FJ58" s="532"/>
      <c r="FK58" s="532"/>
      <c r="FL58" s="532"/>
      <c r="FM58" s="532"/>
      <c r="FN58" s="532"/>
      <c r="FO58" s="532"/>
      <c r="FP58" s="532"/>
      <c r="FQ58" s="532"/>
      <c r="FR58" s="532"/>
      <c r="FS58" s="532"/>
      <c r="FT58" s="532"/>
      <c r="FU58" s="532"/>
      <c r="FV58" s="532"/>
      <c r="FW58" s="532"/>
      <c r="FX58" s="532"/>
      <c r="FY58" s="532"/>
      <c r="FZ58" s="532"/>
      <c r="GA58" s="532"/>
      <c r="GB58" s="532"/>
      <c r="GC58" s="532"/>
      <c r="GD58" s="532"/>
      <c r="GE58" s="532"/>
      <c r="GF58" s="532"/>
      <c r="GG58" s="532"/>
      <c r="GH58" s="532"/>
      <c r="GI58" s="532"/>
      <c r="GJ58" s="532"/>
      <c r="GK58" s="532"/>
      <c r="GL58" s="532"/>
      <c r="GM58" s="532"/>
      <c r="GN58" s="532"/>
      <c r="GO58" s="532"/>
      <c r="GP58" s="532"/>
      <c r="GQ58" s="532"/>
      <c r="GR58" s="532"/>
      <c r="GS58" s="532"/>
      <c r="GT58" s="532"/>
      <c r="GU58" s="532"/>
      <c r="GV58" s="532"/>
      <c r="GW58" s="532"/>
      <c r="GX58" s="532"/>
      <c r="GY58" s="532"/>
      <c r="GZ58" s="532"/>
      <c r="HA58" s="532"/>
      <c r="HB58" s="532"/>
      <c r="HC58" s="532"/>
      <c r="HD58" s="532"/>
      <c r="HE58" s="532"/>
      <c r="HF58" s="532"/>
      <c r="HG58" s="532"/>
      <c r="HH58" s="532"/>
      <c r="HI58" s="532"/>
      <c r="HJ58" s="532"/>
      <c r="HK58" s="532"/>
      <c r="HL58" s="532"/>
      <c r="HM58" s="532"/>
      <c r="HN58" s="532"/>
      <c r="HO58" s="532"/>
      <c r="HP58" s="532"/>
      <c r="HQ58" s="532"/>
      <c r="HR58" s="532"/>
      <c r="HS58" s="532"/>
      <c r="HT58" s="532"/>
      <c r="HU58" s="532"/>
      <c r="HV58" s="532"/>
      <c r="HW58" s="532"/>
      <c r="HX58" s="532"/>
      <c r="HY58" s="532"/>
      <c r="HZ58" s="532"/>
      <c r="IA58" s="532"/>
      <c r="IB58" s="532"/>
      <c r="IC58" s="532"/>
      <c r="ID58" s="532"/>
      <c r="IE58" s="532"/>
      <c r="IF58" s="532"/>
      <c r="IG58" s="532"/>
      <c r="IH58" s="532"/>
    </row>
    <row r="59" s="531" customFormat="1" ht="24" customHeight="1" spans="1:242">
      <c r="A59" s="532"/>
      <c r="B59" s="532"/>
      <c r="C59" s="532"/>
      <c r="D59" s="532"/>
      <c r="E59" s="532"/>
      <c r="F59" s="532"/>
      <c r="G59" s="532"/>
      <c r="H59" s="532"/>
      <c r="I59" s="532"/>
      <c r="J59" s="532"/>
      <c r="K59" s="532"/>
      <c r="L59" s="532"/>
      <c r="M59" s="532"/>
      <c r="N59" s="532"/>
      <c r="O59" s="532"/>
      <c r="P59" s="532"/>
      <c r="Q59" s="532"/>
      <c r="R59" s="532"/>
      <c r="S59" s="532"/>
      <c r="T59" s="532"/>
      <c r="U59" s="532"/>
      <c r="V59" s="532"/>
      <c r="W59" s="532"/>
      <c r="X59" s="532"/>
      <c r="Y59" s="532"/>
      <c r="Z59" s="532"/>
      <c r="AA59" s="532"/>
      <c r="AB59" s="532"/>
      <c r="AC59" s="532"/>
      <c r="AD59" s="532"/>
      <c r="AE59" s="532"/>
      <c r="AF59" s="532"/>
      <c r="AG59" s="532"/>
      <c r="AH59" s="532"/>
      <c r="AI59" s="532"/>
      <c r="AJ59" s="532"/>
      <c r="AK59" s="532"/>
      <c r="AL59" s="532"/>
      <c r="AM59" s="532"/>
      <c r="AN59" s="532"/>
      <c r="AO59" s="532"/>
      <c r="AP59" s="532"/>
      <c r="AQ59" s="532"/>
      <c r="AR59" s="532"/>
      <c r="AS59" s="532"/>
      <c r="AT59" s="532"/>
      <c r="AU59" s="532"/>
      <c r="AV59" s="532"/>
      <c r="AW59" s="532"/>
      <c r="AX59" s="532"/>
      <c r="AY59" s="532"/>
      <c r="AZ59" s="532"/>
      <c r="BA59" s="532"/>
      <c r="BB59" s="532"/>
      <c r="BC59" s="532"/>
      <c r="BD59" s="532"/>
      <c r="BE59" s="532"/>
      <c r="BF59" s="532"/>
      <c r="BG59" s="532"/>
      <c r="BH59" s="532"/>
      <c r="BI59" s="532"/>
      <c r="BJ59" s="532"/>
      <c r="BK59" s="532"/>
      <c r="BL59" s="532"/>
      <c r="BM59" s="532"/>
      <c r="BN59" s="532"/>
      <c r="BO59" s="532"/>
      <c r="BP59" s="532"/>
      <c r="BQ59" s="532"/>
      <c r="BR59" s="532"/>
      <c r="BS59" s="532"/>
      <c r="BT59" s="532"/>
      <c r="BU59" s="532"/>
      <c r="BV59" s="532"/>
      <c r="BW59" s="532"/>
      <c r="BX59" s="532"/>
      <c r="BY59" s="532"/>
      <c r="BZ59" s="532"/>
      <c r="CA59" s="532"/>
      <c r="CB59" s="532"/>
      <c r="CC59" s="532"/>
      <c r="CD59" s="532"/>
      <c r="CE59" s="532"/>
      <c r="CF59" s="532"/>
      <c r="CG59" s="532"/>
      <c r="CH59" s="532"/>
      <c r="CI59" s="532"/>
      <c r="CJ59" s="532"/>
      <c r="CK59" s="532"/>
      <c r="CL59" s="532"/>
      <c r="CM59" s="532"/>
      <c r="CN59" s="532"/>
      <c r="CO59" s="532"/>
      <c r="CP59" s="532"/>
      <c r="CQ59" s="532"/>
      <c r="CR59" s="532"/>
      <c r="CS59" s="532"/>
      <c r="CT59" s="532"/>
      <c r="CU59" s="532"/>
      <c r="CV59" s="532"/>
      <c r="CW59" s="532"/>
      <c r="CX59" s="532"/>
      <c r="CY59" s="532"/>
      <c r="CZ59" s="532"/>
      <c r="DA59" s="532"/>
      <c r="DB59" s="532"/>
      <c r="DC59" s="532"/>
      <c r="DD59" s="532"/>
      <c r="DE59" s="532"/>
      <c r="DF59" s="532"/>
      <c r="DG59" s="532"/>
      <c r="DH59" s="532"/>
      <c r="DI59" s="532"/>
      <c r="DJ59" s="532"/>
      <c r="DK59" s="532"/>
      <c r="DL59" s="532"/>
      <c r="DM59" s="532"/>
      <c r="DN59" s="532"/>
      <c r="DO59" s="532"/>
      <c r="DP59" s="532"/>
      <c r="DQ59" s="532"/>
      <c r="DR59" s="532"/>
      <c r="DS59" s="532"/>
      <c r="DT59" s="532"/>
      <c r="DU59" s="532"/>
      <c r="DV59" s="532"/>
      <c r="DW59" s="532"/>
      <c r="DX59" s="532"/>
      <c r="DY59" s="532"/>
      <c r="DZ59" s="532"/>
      <c r="EA59" s="532"/>
      <c r="EB59" s="532"/>
      <c r="EC59" s="532"/>
      <c r="ED59" s="532"/>
      <c r="EE59" s="532"/>
      <c r="EF59" s="532"/>
      <c r="EG59" s="532"/>
      <c r="EH59" s="532"/>
      <c r="EI59" s="532"/>
      <c r="EJ59" s="532"/>
      <c r="EK59" s="532"/>
      <c r="EL59" s="532"/>
      <c r="EM59" s="532"/>
      <c r="EN59" s="532"/>
      <c r="EO59" s="532"/>
      <c r="EP59" s="532"/>
      <c r="EQ59" s="532"/>
      <c r="ER59" s="532"/>
      <c r="ES59" s="532"/>
      <c r="ET59" s="532"/>
      <c r="EU59" s="532"/>
      <c r="EV59" s="532"/>
      <c r="EW59" s="532"/>
      <c r="EX59" s="532"/>
      <c r="EY59" s="532"/>
      <c r="EZ59" s="532"/>
      <c r="FA59" s="532"/>
      <c r="FB59" s="532"/>
      <c r="FC59" s="532"/>
      <c r="FD59" s="532"/>
      <c r="FE59" s="532"/>
      <c r="FF59" s="532"/>
      <c r="FG59" s="532"/>
      <c r="FH59" s="532"/>
      <c r="FI59" s="532"/>
      <c r="FJ59" s="532"/>
      <c r="FK59" s="532"/>
      <c r="FL59" s="532"/>
      <c r="FM59" s="532"/>
      <c r="FN59" s="532"/>
      <c r="FO59" s="532"/>
      <c r="FP59" s="532"/>
      <c r="FQ59" s="532"/>
      <c r="FR59" s="532"/>
      <c r="FS59" s="532"/>
      <c r="FT59" s="532"/>
      <c r="FU59" s="532"/>
      <c r="FV59" s="532"/>
      <c r="FW59" s="532"/>
      <c r="FX59" s="532"/>
      <c r="FY59" s="532"/>
      <c r="FZ59" s="532"/>
      <c r="GA59" s="532"/>
      <c r="GB59" s="532"/>
      <c r="GC59" s="532"/>
      <c r="GD59" s="532"/>
      <c r="GE59" s="532"/>
      <c r="GF59" s="532"/>
      <c r="GG59" s="532"/>
      <c r="GH59" s="532"/>
      <c r="GI59" s="532"/>
      <c r="GJ59" s="532"/>
      <c r="GK59" s="532"/>
      <c r="GL59" s="532"/>
      <c r="GM59" s="532"/>
      <c r="GN59" s="532"/>
      <c r="GO59" s="532"/>
      <c r="GP59" s="532"/>
      <c r="GQ59" s="532"/>
      <c r="GR59" s="532"/>
      <c r="GS59" s="532"/>
      <c r="GT59" s="532"/>
      <c r="GU59" s="532"/>
      <c r="GV59" s="532"/>
      <c r="GW59" s="532"/>
      <c r="GX59" s="532"/>
      <c r="GY59" s="532"/>
      <c r="GZ59" s="532"/>
      <c r="HA59" s="532"/>
      <c r="HB59" s="532"/>
      <c r="HC59" s="532"/>
      <c r="HD59" s="532"/>
      <c r="HE59" s="532"/>
      <c r="HF59" s="532"/>
      <c r="HG59" s="532"/>
      <c r="HH59" s="532"/>
      <c r="HI59" s="532"/>
      <c r="HJ59" s="532"/>
      <c r="HK59" s="532"/>
      <c r="HL59" s="532"/>
      <c r="HM59" s="532"/>
      <c r="HN59" s="532"/>
      <c r="HO59" s="532"/>
      <c r="HP59" s="532"/>
      <c r="HQ59" s="532"/>
      <c r="HR59" s="532"/>
      <c r="HS59" s="532"/>
      <c r="HT59" s="532"/>
      <c r="HU59" s="532"/>
      <c r="HV59" s="532"/>
      <c r="HW59" s="532"/>
      <c r="HX59" s="532"/>
      <c r="HY59" s="532"/>
      <c r="HZ59" s="532"/>
      <c r="IA59" s="532"/>
      <c r="IB59" s="532"/>
      <c r="IC59" s="532"/>
      <c r="ID59" s="532"/>
      <c r="IE59" s="532"/>
      <c r="IF59" s="532"/>
      <c r="IG59" s="532"/>
      <c r="IH59" s="532"/>
    </row>
    <row r="60" s="531" customFormat="1" ht="24" customHeight="1" spans="1:242">
      <c r="A60" s="532"/>
      <c r="B60" s="532"/>
      <c r="C60" s="532"/>
      <c r="D60" s="532"/>
      <c r="E60" s="532"/>
      <c r="F60" s="532"/>
      <c r="G60" s="532"/>
      <c r="H60" s="532"/>
      <c r="I60" s="532"/>
      <c r="J60" s="532"/>
      <c r="K60" s="532"/>
      <c r="L60" s="532"/>
      <c r="M60" s="532"/>
      <c r="N60" s="532"/>
      <c r="O60" s="532"/>
      <c r="P60" s="532"/>
      <c r="Q60" s="532"/>
      <c r="R60" s="532"/>
      <c r="S60" s="532"/>
      <c r="T60" s="532"/>
      <c r="U60" s="532"/>
      <c r="V60" s="532"/>
      <c r="W60" s="532"/>
      <c r="X60" s="532"/>
      <c r="Y60" s="532"/>
      <c r="Z60" s="532"/>
      <c r="AA60" s="532"/>
      <c r="AB60" s="532"/>
      <c r="AC60" s="532"/>
      <c r="AD60" s="532"/>
      <c r="AE60" s="532"/>
      <c r="AF60" s="532"/>
      <c r="AG60" s="532"/>
      <c r="AH60" s="532"/>
      <c r="AI60" s="532"/>
      <c r="AJ60" s="532"/>
      <c r="AK60" s="532"/>
      <c r="AL60" s="532"/>
      <c r="AM60" s="532"/>
      <c r="AN60" s="532"/>
      <c r="AO60" s="532"/>
      <c r="AP60" s="532"/>
      <c r="AQ60" s="532"/>
      <c r="AR60" s="532"/>
      <c r="AS60" s="532"/>
      <c r="AT60" s="532"/>
      <c r="AU60" s="532"/>
      <c r="AV60" s="532"/>
      <c r="AW60" s="532"/>
      <c r="AX60" s="532"/>
      <c r="AY60" s="532"/>
      <c r="AZ60" s="532"/>
      <c r="BA60" s="532"/>
      <c r="BB60" s="532"/>
      <c r="BC60" s="532"/>
      <c r="BD60" s="532"/>
      <c r="BE60" s="532"/>
      <c r="BF60" s="532"/>
      <c r="BG60" s="532"/>
      <c r="BH60" s="532"/>
      <c r="BI60" s="532"/>
      <c r="BJ60" s="532"/>
      <c r="BK60" s="532"/>
      <c r="BL60" s="532"/>
      <c r="BM60" s="532"/>
      <c r="BN60" s="532"/>
      <c r="BO60" s="532"/>
      <c r="BP60" s="532"/>
      <c r="BQ60" s="532"/>
      <c r="BR60" s="532"/>
      <c r="BS60" s="532"/>
      <c r="BT60" s="532"/>
      <c r="BU60" s="532"/>
      <c r="BV60" s="532"/>
      <c r="BW60" s="532"/>
      <c r="BX60" s="532"/>
      <c r="BY60" s="532"/>
      <c r="BZ60" s="532"/>
      <c r="CA60" s="532"/>
      <c r="CB60" s="532"/>
      <c r="CC60" s="532"/>
      <c r="CD60" s="532"/>
      <c r="CE60" s="532"/>
      <c r="CF60" s="532"/>
      <c r="CG60" s="532"/>
      <c r="CH60" s="532"/>
      <c r="CI60" s="532"/>
      <c r="CJ60" s="532"/>
      <c r="CK60" s="532"/>
      <c r="CL60" s="532"/>
      <c r="CM60" s="532"/>
      <c r="CN60" s="532"/>
      <c r="CO60" s="532"/>
      <c r="CP60" s="532"/>
      <c r="CQ60" s="532"/>
      <c r="CR60" s="532"/>
      <c r="CS60" s="532"/>
      <c r="CT60" s="532"/>
      <c r="CU60" s="532"/>
      <c r="CV60" s="532"/>
      <c r="CW60" s="532"/>
      <c r="CX60" s="532"/>
      <c r="CY60" s="532"/>
      <c r="CZ60" s="532"/>
      <c r="DA60" s="532"/>
      <c r="DB60" s="532"/>
      <c r="DC60" s="532"/>
      <c r="DD60" s="532"/>
      <c r="DE60" s="532"/>
      <c r="DF60" s="532"/>
      <c r="DG60" s="532"/>
      <c r="DH60" s="532"/>
      <c r="DI60" s="532"/>
      <c r="DJ60" s="532"/>
      <c r="DK60" s="532"/>
      <c r="DL60" s="532"/>
      <c r="DM60" s="532"/>
      <c r="DN60" s="532"/>
      <c r="DO60" s="532"/>
      <c r="DP60" s="532"/>
      <c r="DQ60" s="532"/>
      <c r="DR60" s="532"/>
      <c r="DS60" s="532"/>
      <c r="DT60" s="532"/>
      <c r="DU60" s="532"/>
      <c r="DV60" s="532"/>
      <c r="DW60" s="532"/>
      <c r="DX60" s="532"/>
      <c r="DY60" s="532"/>
      <c r="DZ60" s="532"/>
      <c r="EA60" s="532"/>
      <c r="EB60" s="532"/>
      <c r="EC60" s="532"/>
      <c r="ED60" s="532"/>
      <c r="EE60" s="532"/>
      <c r="EF60" s="532"/>
      <c r="EG60" s="532"/>
      <c r="EH60" s="532"/>
      <c r="EI60" s="532"/>
      <c r="EJ60" s="532"/>
      <c r="EK60" s="532"/>
      <c r="EL60" s="532"/>
      <c r="EM60" s="532"/>
      <c r="EN60" s="532"/>
      <c r="EO60" s="532"/>
      <c r="EP60" s="532"/>
      <c r="EQ60" s="532"/>
      <c r="ER60" s="532"/>
      <c r="ES60" s="532"/>
      <c r="ET60" s="532"/>
      <c r="EU60" s="532"/>
      <c r="EV60" s="532"/>
      <c r="EW60" s="532"/>
      <c r="EX60" s="532"/>
      <c r="EY60" s="532"/>
      <c r="EZ60" s="532"/>
      <c r="FA60" s="532"/>
      <c r="FB60" s="532"/>
      <c r="FC60" s="532"/>
      <c r="FD60" s="532"/>
      <c r="FE60" s="532"/>
      <c r="FF60" s="532"/>
      <c r="FG60" s="532"/>
      <c r="FH60" s="532"/>
      <c r="FI60" s="532"/>
      <c r="FJ60" s="532"/>
      <c r="FK60" s="532"/>
      <c r="FL60" s="532"/>
      <c r="FM60" s="532"/>
      <c r="FN60" s="532"/>
      <c r="FO60" s="532"/>
      <c r="FP60" s="532"/>
      <c r="FQ60" s="532"/>
      <c r="FR60" s="532"/>
      <c r="FS60" s="532"/>
      <c r="FT60" s="532"/>
      <c r="FU60" s="532"/>
      <c r="FV60" s="532"/>
      <c r="FW60" s="532"/>
      <c r="FX60" s="532"/>
      <c r="FY60" s="532"/>
      <c r="FZ60" s="532"/>
      <c r="GA60" s="532"/>
      <c r="GB60" s="532"/>
      <c r="GC60" s="532"/>
      <c r="GD60" s="532"/>
      <c r="GE60" s="532"/>
      <c r="GF60" s="532"/>
      <c r="GG60" s="532"/>
      <c r="GH60" s="532"/>
      <c r="GI60" s="532"/>
      <c r="GJ60" s="532"/>
      <c r="GK60" s="532"/>
      <c r="GL60" s="532"/>
      <c r="GM60" s="532"/>
      <c r="GN60" s="532"/>
      <c r="GO60" s="532"/>
      <c r="GP60" s="532"/>
      <c r="GQ60" s="532"/>
      <c r="GR60" s="532"/>
      <c r="GS60" s="532"/>
      <c r="GT60" s="532"/>
      <c r="GU60" s="532"/>
      <c r="GV60" s="532"/>
      <c r="GW60" s="532"/>
      <c r="GX60" s="532"/>
      <c r="GY60" s="532"/>
      <c r="GZ60" s="532"/>
      <c r="HA60" s="532"/>
      <c r="HB60" s="532"/>
      <c r="HC60" s="532"/>
      <c r="HD60" s="532"/>
      <c r="HE60" s="532"/>
      <c r="HF60" s="532"/>
      <c r="HG60" s="532"/>
      <c r="HH60" s="532"/>
      <c r="HI60" s="532"/>
      <c r="HJ60" s="532"/>
      <c r="HK60" s="532"/>
      <c r="HL60" s="532"/>
      <c r="HM60" s="532"/>
      <c r="HN60" s="532"/>
      <c r="HO60" s="532"/>
      <c r="HP60" s="532"/>
      <c r="HQ60" s="532"/>
      <c r="HR60" s="532"/>
      <c r="HS60" s="532"/>
      <c r="HT60" s="532"/>
      <c r="HU60" s="532"/>
      <c r="HV60" s="532"/>
      <c r="HW60" s="532"/>
      <c r="HX60" s="532"/>
      <c r="HY60" s="532"/>
      <c r="HZ60" s="532"/>
      <c r="IA60" s="532"/>
      <c r="IB60" s="532"/>
      <c r="IC60" s="532"/>
      <c r="ID60" s="532"/>
      <c r="IE60" s="532"/>
      <c r="IF60" s="532"/>
      <c r="IG60" s="532"/>
      <c r="IH60" s="532"/>
    </row>
    <row r="61" s="531" customFormat="1" ht="24" customHeight="1" spans="1:242">
      <c r="A61" s="532"/>
      <c r="B61" s="532"/>
      <c r="C61" s="532"/>
      <c r="D61" s="532"/>
      <c r="E61" s="532"/>
      <c r="F61" s="532"/>
      <c r="G61" s="532"/>
      <c r="H61" s="532"/>
      <c r="I61" s="532"/>
      <c r="J61" s="532"/>
      <c r="K61" s="532"/>
      <c r="L61" s="532"/>
      <c r="M61" s="532"/>
      <c r="N61" s="532"/>
      <c r="O61" s="532"/>
      <c r="P61" s="532"/>
      <c r="Q61" s="532"/>
      <c r="R61" s="532"/>
      <c r="S61" s="532"/>
      <c r="T61" s="532"/>
      <c r="U61" s="532"/>
      <c r="V61" s="532"/>
      <c r="W61" s="532"/>
      <c r="X61" s="532"/>
      <c r="Y61" s="532"/>
      <c r="Z61" s="532"/>
      <c r="AA61" s="532"/>
      <c r="AB61" s="532"/>
      <c r="AC61" s="532"/>
      <c r="AD61" s="532"/>
      <c r="AE61" s="532"/>
      <c r="AF61" s="532"/>
      <c r="AG61" s="532"/>
      <c r="AH61" s="532"/>
      <c r="AI61" s="532"/>
      <c r="AJ61" s="532"/>
      <c r="AK61" s="532"/>
      <c r="AL61" s="532"/>
      <c r="AM61" s="532"/>
      <c r="AN61" s="532"/>
      <c r="AO61" s="532"/>
      <c r="AP61" s="532"/>
      <c r="AQ61" s="532"/>
      <c r="AR61" s="532"/>
      <c r="AS61" s="532"/>
      <c r="AT61" s="532"/>
      <c r="AU61" s="532"/>
      <c r="AV61" s="532"/>
      <c r="AW61" s="532"/>
      <c r="AX61" s="532"/>
      <c r="AY61" s="532"/>
      <c r="AZ61" s="532"/>
      <c r="BA61" s="532"/>
      <c r="BB61" s="532"/>
      <c r="BC61" s="532"/>
      <c r="BD61" s="532"/>
      <c r="BE61" s="532"/>
      <c r="BF61" s="532"/>
      <c r="BG61" s="532"/>
      <c r="BH61" s="532"/>
      <c r="BI61" s="532"/>
      <c r="BJ61" s="532"/>
      <c r="BK61" s="532"/>
      <c r="BL61" s="532"/>
      <c r="BM61" s="532"/>
      <c r="BN61" s="532"/>
      <c r="BO61" s="532"/>
      <c r="BP61" s="532"/>
      <c r="BQ61" s="532"/>
      <c r="BR61" s="532"/>
      <c r="BS61" s="532"/>
      <c r="BT61" s="532"/>
      <c r="BU61" s="532"/>
      <c r="BV61" s="532"/>
      <c r="BW61" s="532"/>
      <c r="BX61" s="532"/>
      <c r="BY61" s="532"/>
      <c r="BZ61" s="532"/>
      <c r="CA61" s="532"/>
      <c r="CB61" s="532"/>
      <c r="CC61" s="532"/>
      <c r="CD61" s="532"/>
      <c r="CE61" s="532"/>
      <c r="CF61" s="532"/>
      <c r="CG61" s="532"/>
      <c r="CH61" s="532"/>
      <c r="CI61" s="532"/>
      <c r="CJ61" s="532"/>
      <c r="CK61" s="532"/>
      <c r="CL61" s="532"/>
      <c r="CM61" s="532"/>
      <c r="CN61" s="532"/>
      <c r="CO61" s="532"/>
      <c r="CP61" s="532"/>
      <c r="CQ61" s="532"/>
      <c r="CR61" s="532"/>
      <c r="CS61" s="532"/>
      <c r="CT61" s="532"/>
      <c r="CU61" s="532"/>
      <c r="CV61" s="532"/>
      <c r="CW61" s="532"/>
      <c r="CX61" s="532"/>
      <c r="CY61" s="532"/>
      <c r="CZ61" s="532"/>
      <c r="DA61" s="532"/>
      <c r="DB61" s="532"/>
      <c r="DC61" s="532"/>
      <c r="DD61" s="532"/>
      <c r="DE61" s="532"/>
      <c r="DF61" s="532"/>
      <c r="DG61" s="532"/>
      <c r="DH61" s="532"/>
      <c r="DI61" s="532"/>
      <c r="DJ61" s="532"/>
      <c r="DK61" s="532"/>
      <c r="DL61" s="532"/>
      <c r="DM61" s="532"/>
      <c r="DN61" s="532"/>
      <c r="DO61" s="532"/>
      <c r="DP61" s="532"/>
      <c r="DQ61" s="532"/>
      <c r="DR61" s="532"/>
      <c r="DS61" s="532"/>
      <c r="DT61" s="532"/>
      <c r="DU61" s="532"/>
      <c r="DV61" s="532"/>
      <c r="DW61" s="532"/>
      <c r="DX61" s="532"/>
      <c r="DY61" s="532"/>
      <c r="DZ61" s="532"/>
      <c r="EA61" s="532"/>
      <c r="EB61" s="532"/>
      <c r="EC61" s="532"/>
      <c r="ED61" s="532"/>
      <c r="EE61" s="532"/>
      <c r="EF61" s="532"/>
      <c r="EG61" s="532"/>
      <c r="EH61" s="532"/>
      <c r="EI61" s="532"/>
      <c r="EJ61" s="532"/>
      <c r="EK61" s="532"/>
      <c r="EL61" s="532"/>
      <c r="EM61" s="532"/>
      <c r="EN61" s="532"/>
      <c r="EO61" s="532"/>
      <c r="EP61" s="532"/>
      <c r="EQ61" s="532"/>
      <c r="ER61" s="532"/>
      <c r="ES61" s="532"/>
      <c r="ET61" s="532"/>
      <c r="EU61" s="532"/>
      <c r="EV61" s="532"/>
      <c r="EW61" s="532"/>
      <c r="EX61" s="532"/>
      <c r="EY61" s="532"/>
      <c r="EZ61" s="532"/>
      <c r="FA61" s="532"/>
      <c r="FB61" s="532"/>
      <c r="FC61" s="532"/>
      <c r="FD61" s="532"/>
      <c r="FE61" s="532"/>
      <c r="FF61" s="532"/>
      <c r="FG61" s="532"/>
      <c r="FH61" s="532"/>
      <c r="FI61" s="532"/>
      <c r="FJ61" s="532"/>
      <c r="FK61" s="532"/>
      <c r="FL61" s="532"/>
      <c r="FM61" s="532"/>
      <c r="FN61" s="532"/>
      <c r="FO61" s="532"/>
      <c r="FP61" s="532"/>
      <c r="FQ61" s="532"/>
      <c r="FR61" s="532"/>
      <c r="FS61" s="532"/>
      <c r="FT61" s="532"/>
      <c r="FU61" s="532"/>
      <c r="FV61" s="532"/>
      <c r="FW61" s="532"/>
      <c r="FX61" s="532"/>
      <c r="FY61" s="532"/>
      <c r="FZ61" s="532"/>
      <c r="GA61" s="532"/>
      <c r="GB61" s="532"/>
      <c r="GC61" s="532"/>
      <c r="GD61" s="532"/>
      <c r="GE61" s="532"/>
      <c r="GF61" s="532"/>
      <c r="GG61" s="532"/>
      <c r="GH61" s="532"/>
      <c r="GI61" s="532"/>
      <c r="GJ61" s="532"/>
      <c r="GK61" s="532"/>
      <c r="GL61" s="532"/>
      <c r="GM61" s="532"/>
      <c r="GN61" s="532"/>
      <c r="GO61" s="532"/>
      <c r="GP61" s="532"/>
      <c r="GQ61" s="532"/>
      <c r="GR61" s="532"/>
      <c r="GS61" s="532"/>
      <c r="GT61" s="532"/>
      <c r="GU61" s="532"/>
      <c r="GV61" s="532"/>
      <c r="GW61" s="532"/>
      <c r="GX61" s="532"/>
      <c r="GY61" s="532"/>
      <c r="GZ61" s="532"/>
      <c r="HA61" s="532"/>
      <c r="HB61" s="532"/>
      <c r="HC61" s="532"/>
      <c r="HD61" s="532"/>
      <c r="HE61" s="532"/>
      <c r="HF61" s="532"/>
      <c r="HG61" s="532"/>
      <c r="HH61" s="532"/>
      <c r="HI61" s="532"/>
      <c r="HJ61" s="532"/>
      <c r="HK61" s="532"/>
      <c r="HL61" s="532"/>
      <c r="HM61" s="532"/>
      <c r="HN61" s="532"/>
      <c r="HO61" s="532"/>
      <c r="HP61" s="532"/>
      <c r="HQ61" s="532"/>
      <c r="HR61" s="532"/>
      <c r="HS61" s="532"/>
      <c r="HT61" s="532"/>
      <c r="HU61" s="532"/>
      <c r="HV61" s="532"/>
      <c r="HW61" s="532"/>
      <c r="HX61" s="532"/>
      <c r="HY61" s="532"/>
      <c r="HZ61" s="532"/>
      <c r="IA61" s="532"/>
      <c r="IB61" s="532"/>
      <c r="IC61" s="532"/>
      <c r="ID61" s="532"/>
      <c r="IE61" s="532"/>
      <c r="IF61" s="532"/>
      <c r="IG61" s="532"/>
      <c r="IH61" s="532"/>
    </row>
    <row r="62" s="531" customFormat="1" ht="24" customHeight="1" spans="1:242">
      <c r="A62" s="532"/>
      <c r="B62" s="532"/>
      <c r="C62" s="532"/>
      <c r="D62" s="532"/>
      <c r="E62" s="532"/>
      <c r="F62" s="532"/>
      <c r="G62" s="532"/>
      <c r="H62" s="532"/>
      <c r="I62" s="532"/>
      <c r="J62" s="532"/>
      <c r="K62" s="532"/>
      <c r="L62" s="532"/>
      <c r="M62" s="532"/>
      <c r="N62" s="532"/>
      <c r="O62" s="532"/>
      <c r="P62" s="532"/>
      <c r="Q62" s="532"/>
      <c r="R62" s="532"/>
      <c r="S62" s="532"/>
      <c r="T62" s="532"/>
      <c r="U62" s="532"/>
      <c r="V62" s="532"/>
      <c r="W62" s="532"/>
      <c r="X62" s="532"/>
      <c r="Y62" s="532"/>
      <c r="Z62" s="532"/>
      <c r="AA62" s="532"/>
      <c r="AB62" s="532"/>
      <c r="AC62" s="532"/>
      <c r="AD62" s="532"/>
      <c r="AE62" s="532"/>
      <c r="AF62" s="532"/>
      <c r="AG62" s="532"/>
      <c r="AH62" s="532"/>
      <c r="AI62" s="532"/>
      <c r="AJ62" s="532"/>
      <c r="AK62" s="532"/>
      <c r="AL62" s="532"/>
      <c r="AM62" s="532"/>
      <c r="AN62" s="532"/>
      <c r="AO62" s="532"/>
      <c r="AP62" s="532"/>
      <c r="AQ62" s="532"/>
      <c r="AR62" s="532"/>
      <c r="AS62" s="532"/>
      <c r="AT62" s="532"/>
      <c r="AU62" s="532"/>
      <c r="AV62" s="532"/>
      <c r="AW62" s="532"/>
      <c r="AX62" s="532"/>
      <c r="AY62" s="532"/>
      <c r="AZ62" s="532"/>
      <c r="BA62" s="532"/>
      <c r="BB62" s="532"/>
      <c r="BC62" s="532"/>
      <c r="BD62" s="532"/>
      <c r="BE62" s="532"/>
      <c r="BF62" s="532"/>
      <c r="BG62" s="532"/>
      <c r="BH62" s="532"/>
      <c r="BI62" s="532"/>
      <c r="BJ62" s="532"/>
      <c r="BK62" s="532"/>
      <c r="BL62" s="532"/>
      <c r="BM62" s="532"/>
      <c r="BN62" s="532"/>
      <c r="BO62" s="532"/>
      <c r="BP62" s="532"/>
      <c r="BQ62" s="532"/>
      <c r="BR62" s="532"/>
      <c r="BS62" s="532"/>
      <c r="BT62" s="532"/>
      <c r="BU62" s="532"/>
      <c r="BV62" s="532"/>
      <c r="BW62" s="532"/>
      <c r="BX62" s="532"/>
      <c r="BY62" s="532"/>
      <c r="BZ62" s="532"/>
      <c r="CA62" s="532"/>
      <c r="CB62" s="532"/>
      <c r="CC62" s="532"/>
      <c r="CD62" s="532"/>
      <c r="CE62" s="532"/>
      <c r="CF62" s="532"/>
      <c r="CG62" s="532"/>
      <c r="CH62" s="532"/>
      <c r="CI62" s="532"/>
      <c r="CJ62" s="532"/>
      <c r="CK62" s="532"/>
      <c r="CL62" s="532"/>
      <c r="CM62" s="532"/>
      <c r="CN62" s="532"/>
      <c r="CO62" s="532"/>
      <c r="CP62" s="532"/>
      <c r="CQ62" s="532"/>
      <c r="CR62" s="532"/>
      <c r="CS62" s="532"/>
      <c r="CT62" s="532"/>
      <c r="CU62" s="532"/>
      <c r="CV62" s="532"/>
      <c r="CW62" s="532"/>
      <c r="CX62" s="532"/>
      <c r="CY62" s="532"/>
      <c r="CZ62" s="532"/>
      <c r="DA62" s="532"/>
      <c r="DB62" s="532"/>
      <c r="DC62" s="532"/>
      <c r="DD62" s="532"/>
      <c r="DE62" s="532"/>
      <c r="DF62" s="532"/>
      <c r="DG62" s="532"/>
      <c r="DH62" s="532"/>
      <c r="DI62" s="532"/>
      <c r="DJ62" s="532"/>
      <c r="DK62" s="532"/>
      <c r="DL62" s="532"/>
      <c r="DM62" s="532"/>
      <c r="DN62" s="532"/>
      <c r="DO62" s="532"/>
      <c r="DP62" s="532"/>
      <c r="DQ62" s="532"/>
      <c r="DR62" s="532"/>
      <c r="DS62" s="532"/>
      <c r="DT62" s="532"/>
      <c r="DU62" s="532"/>
      <c r="DV62" s="532"/>
      <c r="DW62" s="532"/>
      <c r="DX62" s="532"/>
      <c r="DY62" s="532"/>
      <c r="DZ62" s="532"/>
      <c r="EA62" s="532"/>
      <c r="EB62" s="532"/>
      <c r="EC62" s="532"/>
      <c r="ED62" s="532"/>
      <c r="EE62" s="532"/>
      <c r="EF62" s="532"/>
      <c r="EG62" s="532"/>
      <c r="EH62" s="532"/>
      <c r="EI62" s="532"/>
      <c r="EJ62" s="532"/>
      <c r="EK62" s="532"/>
      <c r="EL62" s="532"/>
      <c r="EM62" s="532"/>
      <c r="EN62" s="532"/>
      <c r="EO62" s="532"/>
      <c r="EP62" s="532"/>
      <c r="EQ62" s="532"/>
      <c r="ER62" s="532"/>
      <c r="ES62" s="532"/>
      <c r="ET62" s="532"/>
      <c r="EU62" s="532"/>
      <c r="EV62" s="532"/>
      <c r="EW62" s="532"/>
      <c r="EX62" s="532"/>
      <c r="EY62" s="532"/>
      <c r="EZ62" s="532"/>
      <c r="FA62" s="532"/>
      <c r="FB62" s="532"/>
      <c r="FC62" s="532"/>
      <c r="FD62" s="532"/>
      <c r="FE62" s="532"/>
      <c r="FF62" s="532"/>
      <c r="FG62" s="532"/>
      <c r="FH62" s="532"/>
      <c r="FI62" s="532"/>
      <c r="FJ62" s="532"/>
      <c r="FK62" s="532"/>
      <c r="FL62" s="532"/>
      <c r="FM62" s="532"/>
      <c r="FN62" s="532"/>
      <c r="FO62" s="532"/>
      <c r="FP62" s="532"/>
      <c r="FQ62" s="532"/>
      <c r="FR62" s="532"/>
      <c r="FS62" s="532"/>
      <c r="FT62" s="532"/>
      <c r="FU62" s="532"/>
      <c r="FV62" s="532"/>
      <c r="FW62" s="532"/>
      <c r="FX62" s="532"/>
      <c r="FY62" s="532"/>
      <c r="FZ62" s="532"/>
      <c r="GA62" s="532"/>
      <c r="GB62" s="532"/>
      <c r="GC62" s="532"/>
      <c r="GD62" s="532"/>
      <c r="GE62" s="532"/>
      <c r="GF62" s="532"/>
      <c r="GG62" s="532"/>
      <c r="GH62" s="532"/>
      <c r="GI62" s="532"/>
      <c r="GJ62" s="532"/>
      <c r="GK62" s="532"/>
      <c r="GL62" s="532"/>
      <c r="GM62" s="532"/>
      <c r="GN62" s="532"/>
      <c r="GO62" s="532"/>
      <c r="GP62" s="532"/>
      <c r="GQ62" s="532"/>
      <c r="GR62" s="532"/>
      <c r="GS62" s="532"/>
      <c r="GT62" s="532"/>
      <c r="GU62" s="532"/>
      <c r="GV62" s="532"/>
      <c r="GW62" s="532"/>
      <c r="GX62" s="532"/>
      <c r="GY62" s="532"/>
      <c r="GZ62" s="532"/>
      <c r="HA62" s="532"/>
      <c r="HB62" s="532"/>
      <c r="HC62" s="532"/>
      <c r="HD62" s="532"/>
      <c r="HE62" s="532"/>
      <c r="HF62" s="532"/>
      <c r="HG62" s="532"/>
      <c r="HH62" s="532"/>
      <c r="HI62" s="532"/>
      <c r="HJ62" s="532"/>
      <c r="HK62" s="532"/>
      <c r="HL62" s="532"/>
      <c r="HM62" s="532"/>
      <c r="HN62" s="532"/>
      <c r="HO62" s="532"/>
      <c r="HP62" s="532"/>
      <c r="HQ62" s="532"/>
      <c r="HR62" s="532"/>
      <c r="HS62" s="532"/>
      <c r="HT62" s="532"/>
      <c r="HU62" s="532"/>
      <c r="HV62" s="532"/>
      <c r="HW62" s="532"/>
      <c r="HX62" s="532"/>
      <c r="HY62" s="532"/>
      <c r="HZ62" s="532"/>
      <c r="IA62" s="532"/>
      <c r="IB62" s="532"/>
      <c r="IC62" s="532"/>
      <c r="ID62" s="532"/>
      <c r="IE62" s="532"/>
      <c r="IF62" s="532"/>
      <c r="IG62" s="532"/>
      <c r="IH62" s="532"/>
    </row>
    <row r="63" s="531" customFormat="1" ht="24" customHeight="1" spans="1:242">
      <c r="A63" s="532"/>
      <c r="B63" s="532"/>
      <c r="C63" s="532"/>
      <c r="D63" s="532"/>
      <c r="E63" s="532"/>
      <c r="F63" s="532"/>
      <c r="G63" s="532"/>
      <c r="H63" s="532"/>
      <c r="I63" s="532"/>
      <c r="J63" s="532"/>
      <c r="K63" s="532"/>
      <c r="L63" s="532"/>
      <c r="M63" s="532"/>
      <c r="N63" s="532"/>
      <c r="O63" s="532"/>
      <c r="P63" s="532"/>
      <c r="Q63" s="532"/>
      <c r="R63" s="532"/>
      <c r="S63" s="532"/>
      <c r="T63" s="532"/>
      <c r="U63" s="532"/>
      <c r="V63" s="532"/>
      <c r="W63" s="532"/>
      <c r="X63" s="532"/>
      <c r="Y63" s="532"/>
      <c r="Z63" s="532"/>
      <c r="AA63" s="532"/>
      <c r="AB63" s="532"/>
      <c r="AC63" s="532"/>
      <c r="AD63" s="532"/>
      <c r="AE63" s="532"/>
      <c r="AF63" s="532"/>
      <c r="AG63" s="532"/>
      <c r="AH63" s="532"/>
      <c r="AI63" s="532"/>
      <c r="AJ63" s="532"/>
      <c r="AK63" s="532"/>
      <c r="AL63" s="532"/>
      <c r="AM63" s="532"/>
      <c r="AN63" s="532"/>
      <c r="AO63" s="532"/>
      <c r="AP63" s="532"/>
      <c r="AQ63" s="532"/>
      <c r="AR63" s="532"/>
      <c r="AS63" s="532"/>
      <c r="AT63" s="532"/>
      <c r="AU63" s="532"/>
      <c r="AV63" s="532"/>
      <c r="AW63" s="532"/>
      <c r="AX63" s="532"/>
      <c r="AY63" s="532"/>
      <c r="AZ63" s="532"/>
      <c r="BA63" s="532"/>
      <c r="BB63" s="532"/>
      <c r="BC63" s="532"/>
      <c r="BD63" s="532"/>
      <c r="BE63" s="532"/>
      <c r="BF63" s="532"/>
      <c r="BG63" s="532"/>
      <c r="BH63" s="532"/>
      <c r="BI63" s="532"/>
      <c r="BJ63" s="532"/>
      <c r="BK63" s="532"/>
      <c r="BL63" s="532"/>
      <c r="BM63" s="532"/>
      <c r="BN63" s="532"/>
      <c r="BO63" s="532"/>
      <c r="BP63" s="532"/>
      <c r="BQ63" s="532"/>
      <c r="BR63" s="532"/>
      <c r="BS63" s="532"/>
      <c r="BT63" s="532"/>
      <c r="BU63" s="532"/>
      <c r="BV63" s="532"/>
      <c r="BW63" s="532"/>
      <c r="BX63" s="532"/>
      <c r="BY63" s="532"/>
      <c r="BZ63" s="532"/>
      <c r="CA63" s="532"/>
      <c r="CB63" s="532"/>
      <c r="CC63" s="532"/>
      <c r="CD63" s="532"/>
      <c r="CE63" s="532"/>
      <c r="CF63" s="532"/>
      <c r="CG63" s="532"/>
      <c r="CH63" s="532"/>
      <c r="CI63" s="532"/>
      <c r="CJ63" s="532"/>
      <c r="CK63" s="532"/>
      <c r="CL63" s="532"/>
      <c r="CM63" s="532"/>
      <c r="CN63" s="532"/>
      <c r="CO63" s="532"/>
      <c r="CP63" s="532"/>
      <c r="CQ63" s="532"/>
      <c r="CR63" s="532"/>
      <c r="CS63" s="532"/>
      <c r="CT63" s="532"/>
      <c r="CU63" s="532"/>
      <c r="CV63" s="532"/>
      <c r="CW63" s="532"/>
      <c r="CX63" s="532"/>
      <c r="CY63" s="532"/>
      <c r="CZ63" s="532"/>
      <c r="DA63" s="532"/>
      <c r="DB63" s="532"/>
      <c r="DC63" s="532"/>
      <c r="DD63" s="532"/>
      <c r="DE63" s="532"/>
      <c r="DF63" s="532"/>
      <c r="DG63" s="532"/>
      <c r="DH63" s="532"/>
      <c r="DI63" s="532"/>
      <c r="DJ63" s="532"/>
      <c r="DK63" s="532"/>
      <c r="DL63" s="532"/>
      <c r="DM63" s="532"/>
      <c r="DN63" s="532"/>
      <c r="DO63" s="532"/>
      <c r="DP63" s="532"/>
      <c r="DQ63" s="532"/>
      <c r="DR63" s="532"/>
      <c r="DS63" s="532"/>
      <c r="DT63" s="532"/>
      <c r="DU63" s="532"/>
      <c r="DV63" s="532"/>
      <c r="DW63" s="532"/>
      <c r="DX63" s="532"/>
      <c r="DY63" s="532"/>
      <c r="DZ63" s="532"/>
      <c r="EA63" s="532"/>
      <c r="EB63" s="532"/>
      <c r="EC63" s="532"/>
      <c r="ED63" s="532"/>
      <c r="EE63" s="532"/>
      <c r="EF63" s="532"/>
      <c r="EG63" s="532"/>
      <c r="EH63" s="532"/>
      <c r="EI63" s="532"/>
      <c r="EJ63" s="532"/>
      <c r="EK63" s="532"/>
      <c r="EL63" s="532"/>
      <c r="EM63" s="532"/>
      <c r="EN63" s="532"/>
      <c r="EO63" s="532"/>
      <c r="EP63" s="532"/>
      <c r="EQ63" s="532"/>
      <c r="ER63" s="532"/>
      <c r="ES63" s="532"/>
      <c r="ET63" s="532"/>
      <c r="EU63" s="532"/>
      <c r="EV63" s="532"/>
      <c r="EW63" s="532"/>
      <c r="EX63" s="532"/>
      <c r="EY63" s="532"/>
      <c r="EZ63" s="532"/>
      <c r="FA63" s="532"/>
      <c r="FB63" s="532"/>
      <c r="FC63" s="532"/>
      <c r="FD63" s="532"/>
      <c r="FE63" s="532"/>
      <c r="FF63" s="532"/>
      <c r="FG63" s="532"/>
      <c r="FH63" s="532"/>
      <c r="FI63" s="532"/>
      <c r="FJ63" s="532"/>
      <c r="FK63" s="532"/>
      <c r="FL63" s="532"/>
      <c r="FM63" s="532"/>
      <c r="FN63" s="532"/>
      <c r="FO63" s="532"/>
      <c r="FP63" s="532"/>
      <c r="FQ63" s="532"/>
      <c r="FR63" s="532"/>
      <c r="FS63" s="532"/>
      <c r="FT63" s="532"/>
      <c r="FU63" s="532"/>
      <c r="FV63" s="532"/>
      <c r="FW63" s="532"/>
      <c r="FX63" s="532"/>
      <c r="FY63" s="532"/>
      <c r="FZ63" s="532"/>
      <c r="GA63" s="532"/>
      <c r="GB63" s="532"/>
      <c r="GC63" s="532"/>
      <c r="GD63" s="532"/>
      <c r="GE63" s="532"/>
      <c r="GF63" s="532"/>
      <c r="GG63" s="532"/>
      <c r="GH63" s="532"/>
      <c r="GI63" s="532"/>
      <c r="GJ63" s="532"/>
      <c r="GK63" s="532"/>
      <c r="GL63" s="532"/>
      <c r="GM63" s="532"/>
      <c r="GN63" s="532"/>
      <c r="GO63" s="532"/>
      <c r="GP63" s="532"/>
      <c r="GQ63" s="532"/>
      <c r="GR63" s="532"/>
      <c r="GS63" s="532"/>
      <c r="GT63" s="532"/>
      <c r="GU63" s="532"/>
      <c r="GV63" s="532"/>
      <c r="GW63" s="532"/>
      <c r="GX63" s="532"/>
      <c r="GY63" s="532"/>
      <c r="GZ63" s="532"/>
      <c r="HA63" s="532"/>
      <c r="HB63" s="532"/>
      <c r="HC63" s="532"/>
      <c r="HD63" s="532"/>
      <c r="HE63" s="532"/>
      <c r="HF63" s="532"/>
      <c r="HG63" s="532"/>
      <c r="HH63" s="532"/>
      <c r="HI63" s="532"/>
      <c r="HJ63" s="532"/>
      <c r="HK63" s="532"/>
      <c r="HL63" s="532"/>
      <c r="HM63" s="532"/>
      <c r="HN63" s="532"/>
      <c r="HO63" s="532"/>
      <c r="HP63" s="532"/>
      <c r="HQ63" s="532"/>
      <c r="HR63" s="532"/>
      <c r="HS63" s="532"/>
      <c r="HT63" s="532"/>
      <c r="HU63" s="532"/>
      <c r="HV63" s="532"/>
      <c r="HW63" s="532"/>
      <c r="HX63" s="532"/>
      <c r="HY63" s="532"/>
      <c r="HZ63" s="532"/>
      <c r="IA63" s="532"/>
      <c r="IB63" s="532"/>
      <c r="IC63" s="532"/>
      <c r="ID63" s="532"/>
      <c r="IE63" s="532"/>
      <c r="IF63" s="532"/>
      <c r="IG63" s="532"/>
      <c r="IH63" s="532"/>
    </row>
    <row r="64" s="531" customFormat="1" ht="24" customHeight="1" spans="1:242">
      <c r="A64" s="532"/>
      <c r="B64" s="532"/>
      <c r="C64" s="532"/>
      <c r="D64" s="532"/>
      <c r="E64" s="532"/>
      <c r="F64" s="532"/>
      <c r="G64" s="532"/>
      <c r="H64" s="532"/>
      <c r="I64" s="532"/>
      <c r="J64" s="532"/>
      <c r="K64" s="532"/>
      <c r="L64" s="532"/>
      <c r="M64" s="532"/>
      <c r="N64" s="532"/>
      <c r="O64" s="532"/>
      <c r="P64" s="532"/>
      <c r="Q64" s="532"/>
      <c r="R64" s="532"/>
      <c r="S64" s="532"/>
      <c r="T64" s="532"/>
      <c r="U64" s="532"/>
      <c r="V64" s="532"/>
      <c r="W64" s="532"/>
      <c r="X64" s="532"/>
      <c r="Y64" s="532"/>
      <c r="Z64" s="532"/>
      <c r="AA64" s="532"/>
      <c r="AB64" s="532"/>
      <c r="AC64" s="532"/>
      <c r="AD64" s="532"/>
      <c r="AE64" s="532"/>
      <c r="AF64" s="532"/>
      <c r="AG64" s="532"/>
      <c r="AH64" s="532"/>
      <c r="AI64" s="532"/>
      <c r="AJ64" s="532"/>
      <c r="AK64" s="532"/>
      <c r="AL64" s="532"/>
      <c r="AM64" s="532"/>
      <c r="AN64" s="532"/>
      <c r="AO64" s="532"/>
      <c r="AP64" s="532"/>
      <c r="AQ64" s="532"/>
      <c r="AR64" s="532"/>
      <c r="AS64" s="532"/>
      <c r="AT64" s="532"/>
      <c r="AU64" s="532"/>
      <c r="AV64" s="532"/>
      <c r="AW64" s="532"/>
      <c r="AX64" s="532"/>
      <c r="AY64" s="532"/>
      <c r="AZ64" s="532"/>
      <c r="BA64" s="532"/>
      <c r="BB64" s="532"/>
      <c r="BC64" s="532"/>
      <c r="BD64" s="532"/>
      <c r="BE64" s="532"/>
      <c r="BF64" s="532"/>
      <c r="BG64" s="532"/>
      <c r="BH64" s="532"/>
      <c r="BI64" s="532"/>
      <c r="BJ64" s="532"/>
      <c r="BK64" s="532"/>
      <c r="BL64" s="532"/>
      <c r="BM64" s="532"/>
      <c r="BN64" s="532"/>
      <c r="BO64" s="532"/>
      <c r="BP64" s="532"/>
      <c r="BQ64" s="532"/>
      <c r="BR64" s="532"/>
      <c r="BS64" s="532"/>
      <c r="BT64" s="532"/>
      <c r="BU64" s="532"/>
      <c r="BV64" s="532"/>
      <c r="BW64" s="532"/>
      <c r="BX64" s="532"/>
      <c r="BY64" s="532"/>
      <c r="BZ64" s="532"/>
      <c r="CA64" s="532"/>
      <c r="CB64" s="532"/>
      <c r="CC64" s="532"/>
      <c r="CD64" s="532"/>
      <c r="CE64" s="532"/>
      <c r="CF64" s="532"/>
      <c r="CG64" s="532"/>
      <c r="CH64" s="532"/>
      <c r="CI64" s="532"/>
      <c r="CJ64" s="532"/>
      <c r="CK64" s="532"/>
      <c r="CL64" s="532"/>
      <c r="CM64" s="532"/>
      <c r="CN64" s="532"/>
      <c r="CO64" s="532"/>
      <c r="CP64" s="532"/>
      <c r="CQ64" s="532"/>
      <c r="CR64" s="532"/>
      <c r="CS64" s="532"/>
      <c r="CT64" s="532"/>
      <c r="CU64" s="532"/>
      <c r="CV64" s="532"/>
      <c r="CW64" s="532"/>
      <c r="CX64" s="532"/>
      <c r="CY64" s="532"/>
      <c r="CZ64" s="532"/>
      <c r="DA64" s="532"/>
      <c r="DB64" s="532"/>
      <c r="DC64" s="532"/>
      <c r="DD64" s="532"/>
      <c r="DE64" s="532"/>
      <c r="DF64" s="532"/>
      <c r="DG64" s="532"/>
      <c r="DH64" s="532"/>
      <c r="DI64" s="532"/>
      <c r="DJ64" s="532"/>
      <c r="DK64" s="532"/>
      <c r="DL64" s="532"/>
      <c r="DM64" s="532"/>
      <c r="DN64" s="532"/>
      <c r="DO64" s="532"/>
      <c r="DP64" s="532"/>
      <c r="DQ64" s="532"/>
      <c r="DR64" s="532"/>
      <c r="DS64" s="532"/>
      <c r="DT64" s="532"/>
      <c r="DU64" s="532"/>
      <c r="DV64" s="532"/>
      <c r="DW64" s="532"/>
      <c r="DX64" s="532"/>
      <c r="DY64" s="532"/>
      <c r="DZ64" s="532"/>
      <c r="EA64" s="532"/>
      <c r="EB64" s="532"/>
      <c r="EC64" s="532"/>
      <c r="ED64" s="532"/>
      <c r="EE64" s="532"/>
      <c r="EF64" s="532"/>
      <c r="EG64" s="532"/>
      <c r="EH64" s="532"/>
      <c r="EI64" s="532"/>
      <c r="EJ64" s="532"/>
      <c r="EK64" s="532"/>
      <c r="EL64" s="532"/>
      <c r="EM64" s="532"/>
      <c r="EN64" s="532"/>
      <c r="EO64" s="532"/>
      <c r="EP64" s="532"/>
      <c r="EQ64" s="532"/>
      <c r="ER64" s="532"/>
      <c r="ES64" s="532"/>
      <c r="ET64" s="532"/>
      <c r="EU64" s="532"/>
      <c r="EV64" s="532"/>
      <c r="EW64" s="532"/>
      <c r="EX64" s="532"/>
      <c r="EY64" s="532"/>
      <c r="EZ64" s="532"/>
      <c r="FA64" s="532"/>
      <c r="FB64" s="532"/>
      <c r="FC64" s="532"/>
      <c r="FD64" s="532"/>
      <c r="FE64" s="532"/>
      <c r="FF64" s="532"/>
      <c r="FG64" s="532"/>
      <c r="FH64" s="532"/>
      <c r="FI64" s="532"/>
      <c r="FJ64" s="532"/>
      <c r="FK64" s="532"/>
      <c r="FL64" s="532"/>
      <c r="FM64" s="532"/>
      <c r="FN64" s="532"/>
      <c r="FO64" s="532"/>
      <c r="FP64" s="532"/>
      <c r="FQ64" s="532"/>
      <c r="FR64" s="532"/>
      <c r="FS64" s="532"/>
      <c r="FT64" s="532"/>
      <c r="FU64" s="532"/>
      <c r="FV64" s="532"/>
      <c r="FW64" s="532"/>
      <c r="FX64" s="532"/>
      <c r="FY64" s="532"/>
      <c r="FZ64" s="532"/>
      <c r="GA64" s="532"/>
      <c r="GB64" s="532"/>
      <c r="GC64" s="532"/>
      <c r="GD64" s="532"/>
      <c r="GE64" s="532"/>
      <c r="GF64" s="532"/>
      <c r="GG64" s="532"/>
      <c r="GH64" s="532"/>
      <c r="GI64" s="532"/>
      <c r="GJ64" s="532"/>
      <c r="GK64" s="532"/>
      <c r="GL64" s="532"/>
      <c r="GM64" s="532"/>
      <c r="GN64" s="532"/>
      <c r="GO64" s="532"/>
      <c r="GP64" s="532"/>
      <c r="GQ64" s="532"/>
      <c r="GR64" s="532"/>
      <c r="GS64" s="532"/>
      <c r="GT64" s="532"/>
      <c r="GU64" s="532"/>
      <c r="GV64" s="532"/>
      <c r="GW64" s="532"/>
      <c r="GX64" s="532"/>
      <c r="GY64" s="532"/>
      <c r="GZ64" s="532"/>
      <c r="HA64" s="532"/>
      <c r="HB64" s="532"/>
      <c r="HC64" s="532"/>
      <c r="HD64" s="532"/>
      <c r="HE64" s="532"/>
      <c r="HF64" s="532"/>
      <c r="HG64" s="532"/>
      <c r="HH64" s="532"/>
      <c r="HI64" s="532"/>
      <c r="HJ64" s="532"/>
      <c r="HK64" s="532"/>
      <c r="HL64" s="532"/>
      <c r="HM64" s="532"/>
      <c r="HN64" s="532"/>
      <c r="HO64" s="532"/>
      <c r="HP64" s="532"/>
      <c r="HQ64" s="532"/>
      <c r="HR64" s="532"/>
      <c r="HS64" s="532"/>
      <c r="HT64" s="532"/>
      <c r="HU64" s="532"/>
      <c r="HV64" s="532"/>
      <c r="HW64" s="532"/>
      <c r="HX64" s="532"/>
      <c r="HY64" s="532"/>
      <c r="HZ64" s="532"/>
      <c r="IA64" s="532"/>
      <c r="IB64" s="532"/>
      <c r="IC64" s="532"/>
      <c r="ID64" s="532"/>
      <c r="IE64" s="532"/>
      <c r="IF64" s="532"/>
      <c r="IG64" s="532"/>
      <c r="IH64" s="532"/>
    </row>
    <row r="65" s="531" customFormat="1" ht="24" customHeight="1" spans="1:242">
      <c r="A65" s="532"/>
      <c r="B65" s="532"/>
      <c r="C65" s="532"/>
      <c r="D65" s="532"/>
      <c r="E65" s="532"/>
      <c r="F65" s="532"/>
      <c r="G65" s="532"/>
      <c r="H65" s="532"/>
      <c r="I65" s="532"/>
      <c r="J65" s="532"/>
      <c r="K65" s="532"/>
      <c r="L65" s="532"/>
      <c r="M65" s="532"/>
      <c r="N65" s="532"/>
      <c r="O65" s="532"/>
      <c r="P65" s="532"/>
      <c r="Q65" s="532"/>
      <c r="R65" s="532"/>
      <c r="S65" s="532"/>
      <c r="T65" s="532"/>
      <c r="U65" s="532"/>
      <c r="V65" s="532"/>
      <c r="W65" s="532"/>
      <c r="X65" s="532"/>
      <c r="Y65" s="532"/>
      <c r="Z65" s="532"/>
      <c r="AA65" s="532"/>
      <c r="AB65" s="532"/>
      <c r="AC65" s="532"/>
      <c r="AD65" s="532"/>
      <c r="AE65" s="532"/>
      <c r="AF65" s="532"/>
      <c r="AG65" s="532"/>
      <c r="AH65" s="532"/>
      <c r="AI65" s="532"/>
      <c r="AJ65" s="532"/>
      <c r="AK65" s="532"/>
      <c r="AL65" s="532"/>
      <c r="AM65" s="532"/>
      <c r="AN65" s="532"/>
      <c r="AO65" s="532"/>
      <c r="AP65" s="532"/>
      <c r="AQ65" s="532"/>
      <c r="AR65" s="532"/>
      <c r="AS65" s="532"/>
      <c r="AT65" s="532"/>
      <c r="AU65" s="532"/>
      <c r="AV65" s="532"/>
      <c r="AW65" s="532"/>
      <c r="AX65" s="532"/>
      <c r="AY65" s="532"/>
      <c r="AZ65" s="532"/>
      <c r="BA65" s="532"/>
      <c r="BB65" s="532"/>
      <c r="BC65" s="532"/>
      <c r="BD65" s="532"/>
      <c r="BE65" s="532"/>
      <c r="BF65" s="532"/>
      <c r="BG65" s="532"/>
      <c r="BH65" s="532"/>
      <c r="BI65" s="532"/>
      <c r="BJ65" s="532"/>
      <c r="BK65" s="532"/>
      <c r="BL65" s="532"/>
      <c r="BM65" s="532"/>
      <c r="BN65" s="532"/>
      <c r="BO65" s="532"/>
      <c r="BP65" s="532"/>
      <c r="BQ65" s="532"/>
      <c r="BR65" s="532"/>
      <c r="BS65" s="532"/>
      <c r="BT65" s="532"/>
      <c r="BU65" s="532"/>
      <c r="BV65" s="532"/>
      <c r="BW65" s="532"/>
      <c r="BX65" s="532"/>
      <c r="BY65" s="532"/>
      <c r="BZ65" s="532"/>
      <c r="CA65" s="532"/>
      <c r="CB65" s="532"/>
      <c r="CC65" s="532"/>
      <c r="CD65" s="532"/>
      <c r="CE65" s="532"/>
      <c r="CF65" s="532"/>
      <c r="CG65" s="532"/>
      <c r="CH65" s="532"/>
      <c r="CI65" s="532"/>
      <c r="CJ65" s="532"/>
      <c r="CK65" s="532"/>
      <c r="CL65" s="532"/>
      <c r="CM65" s="532"/>
      <c r="CN65" s="532"/>
      <c r="CO65" s="532"/>
      <c r="CP65" s="532"/>
      <c r="CQ65" s="532"/>
      <c r="CR65" s="532"/>
      <c r="CS65" s="532"/>
      <c r="CT65" s="532"/>
      <c r="CU65" s="532"/>
      <c r="CV65" s="532"/>
      <c r="CW65" s="532"/>
      <c r="CX65" s="532"/>
      <c r="CY65" s="532"/>
      <c r="CZ65" s="532"/>
      <c r="DA65" s="532"/>
      <c r="DB65" s="532"/>
      <c r="DC65" s="532"/>
      <c r="DD65" s="532"/>
      <c r="DE65" s="532"/>
      <c r="DF65" s="532"/>
      <c r="DG65" s="532"/>
      <c r="DH65" s="532"/>
      <c r="DI65" s="532"/>
      <c r="DJ65" s="532"/>
      <c r="DK65" s="532"/>
      <c r="DL65" s="532"/>
      <c r="DM65" s="532"/>
      <c r="DN65" s="532"/>
      <c r="DO65" s="532"/>
      <c r="DP65" s="532"/>
      <c r="DQ65" s="532"/>
      <c r="DR65" s="532"/>
      <c r="DS65" s="532"/>
      <c r="DT65" s="532"/>
      <c r="DU65" s="532"/>
      <c r="DV65" s="532"/>
      <c r="DW65" s="532"/>
      <c r="DX65" s="532"/>
      <c r="DY65" s="532"/>
      <c r="DZ65" s="532"/>
      <c r="EA65" s="532"/>
      <c r="EB65" s="532"/>
      <c r="EC65" s="532"/>
      <c r="ED65" s="532"/>
      <c r="EE65" s="532"/>
      <c r="EF65" s="532"/>
      <c r="EG65" s="532"/>
      <c r="EH65" s="532"/>
      <c r="EI65" s="532"/>
      <c r="EJ65" s="532"/>
      <c r="EK65" s="532"/>
      <c r="EL65" s="532"/>
      <c r="EM65" s="532"/>
      <c r="EN65" s="532"/>
      <c r="EO65" s="532"/>
      <c r="EP65" s="532"/>
      <c r="EQ65" s="532"/>
      <c r="ER65" s="532"/>
      <c r="ES65" s="532"/>
      <c r="ET65" s="532"/>
      <c r="EU65" s="532"/>
      <c r="EV65" s="532"/>
      <c r="EW65" s="532"/>
      <c r="EX65" s="532"/>
      <c r="EY65" s="532"/>
      <c r="EZ65" s="532"/>
      <c r="FA65" s="532"/>
      <c r="FB65" s="532"/>
      <c r="FC65" s="532"/>
      <c r="FD65" s="532"/>
      <c r="FE65" s="532"/>
      <c r="FF65" s="532"/>
      <c r="FG65" s="532"/>
      <c r="FH65" s="532"/>
      <c r="FI65" s="532"/>
      <c r="FJ65" s="532"/>
      <c r="FK65" s="532"/>
      <c r="FL65" s="532"/>
      <c r="FM65" s="532"/>
      <c r="FN65" s="532"/>
      <c r="FO65" s="532"/>
      <c r="FP65" s="532"/>
      <c r="FQ65" s="532"/>
      <c r="FR65" s="532"/>
      <c r="FS65" s="532"/>
      <c r="FT65" s="532"/>
      <c r="FU65" s="532"/>
      <c r="FV65" s="532"/>
      <c r="FW65" s="532"/>
      <c r="FX65" s="532"/>
      <c r="FY65" s="532"/>
      <c r="FZ65" s="532"/>
      <c r="GA65" s="532"/>
      <c r="GB65" s="532"/>
      <c r="GC65" s="532"/>
      <c r="GD65" s="532"/>
      <c r="GE65" s="532"/>
      <c r="GF65" s="532"/>
      <c r="GG65" s="532"/>
      <c r="GH65" s="532"/>
      <c r="GI65" s="532"/>
      <c r="GJ65" s="532"/>
      <c r="GK65" s="532"/>
      <c r="GL65" s="532"/>
      <c r="GM65" s="532"/>
      <c r="GN65" s="532"/>
      <c r="GO65" s="532"/>
      <c r="GP65" s="532"/>
      <c r="GQ65" s="532"/>
      <c r="GR65" s="532"/>
      <c r="GS65" s="532"/>
      <c r="GT65" s="532"/>
      <c r="GU65" s="532"/>
      <c r="GV65" s="532"/>
      <c r="GW65" s="532"/>
      <c r="GX65" s="532"/>
      <c r="GY65" s="532"/>
      <c r="GZ65" s="532"/>
      <c r="HA65" s="532"/>
      <c r="HB65" s="532"/>
      <c r="HC65" s="532"/>
      <c r="HD65" s="532"/>
      <c r="HE65" s="532"/>
      <c r="HF65" s="532"/>
      <c r="HG65" s="532"/>
      <c r="HH65" s="532"/>
      <c r="HI65" s="532"/>
      <c r="HJ65" s="532"/>
      <c r="HK65" s="532"/>
      <c r="HL65" s="532"/>
      <c r="HM65" s="532"/>
      <c r="HN65" s="532"/>
      <c r="HO65" s="532"/>
      <c r="HP65" s="532"/>
      <c r="HQ65" s="532"/>
      <c r="HR65" s="532"/>
      <c r="HS65" s="532"/>
      <c r="HT65" s="532"/>
      <c r="HU65" s="532"/>
      <c r="HV65" s="532"/>
      <c r="HW65" s="532"/>
      <c r="HX65" s="532"/>
      <c r="HY65" s="532"/>
      <c r="HZ65" s="532"/>
      <c r="IA65" s="532"/>
      <c r="IB65" s="532"/>
      <c r="IC65" s="532"/>
      <c r="ID65" s="532"/>
      <c r="IE65" s="532"/>
      <c r="IF65" s="532"/>
      <c r="IG65" s="532"/>
      <c r="IH65" s="532"/>
    </row>
    <row r="66" s="531" customFormat="1" ht="24" customHeight="1" spans="1:242">
      <c r="A66" s="532"/>
      <c r="B66" s="532"/>
      <c r="C66" s="532"/>
      <c r="D66" s="532"/>
      <c r="E66" s="532"/>
      <c r="F66" s="532"/>
      <c r="G66" s="532"/>
      <c r="H66" s="532"/>
      <c r="I66" s="532"/>
      <c r="J66" s="532"/>
      <c r="K66" s="532"/>
      <c r="L66" s="532"/>
      <c r="M66" s="532"/>
      <c r="N66" s="532"/>
      <c r="O66" s="532"/>
      <c r="P66" s="532"/>
      <c r="Q66" s="532"/>
      <c r="R66" s="532"/>
      <c r="S66" s="532"/>
      <c r="T66" s="532"/>
      <c r="U66" s="532"/>
      <c r="V66" s="532"/>
      <c r="W66" s="532"/>
      <c r="X66" s="532"/>
      <c r="Y66" s="532"/>
      <c r="Z66" s="532"/>
      <c r="AA66" s="532"/>
      <c r="AB66" s="532"/>
      <c r="AC66" s="532"/>
      <c r="AD66" s="532"/>
      <c r="AE66" s="532"/>
      <c r="AF66" s="532"/>
      <c r="AG66" s="532"/>
      <c r="AH66" s="532"/>
      <c r="AI66" s="532"/>
      <c r="AJ66" s="532"/>
      <c r="AK66" s="532"/>
      <c r="AL66" s="532"/>
      <c r="AM66" s="532"/>
      <c r="AN66" s="532"/>
      <c r="AO66" s="532"/>
      <c r="AP66" s="532"/>
      <c r="AQ66" s="532"/>
      <c r="AR66" s="532"/>
      <c r="AS66" s="532"/>
      <c r="AT66" s="532"/>
      <c r="AU66" s="532"/>
      <c r="AV66" s="532"/>
      <c r="AW66" s="532"/>
      <c r="AX66" s="532"/>
      <c r="AY66" s="532"/>
      <c r="AZ66" s="532"/>
      <c r="BA66" s="532"/>
      <c r="BB66" s="532"/>
      <c r="BC66" s="532"/>
      <c r="BD66" s="532"/>
      <c r="BE66" s="532"/>
      <c r="BF66" s="532"/>
      <c r="BG66" s="532"/>
      <c r="BH66" s="532"/>
      <c r="BI66" s="532"/>
      <c r="BJ66" s="532"/>
      <c r="BK66" s="532"/>
      <c r="BL66" s="532"/>
      <c r="BM66" s="532"/>
      <c r="BN66" s="532"/>
      <c r="BO66" s="532"/>
      <c r="BP66" s="532"/>
      <c r="BQ66" s="532"/>
      <c r="BR66" s="532"/>
      <c r="BS66" s="532"/>
      <c r="BT66" s="532"/>
      <c r="BU66" s="532"/>
      <c r="BV66" s="532"/>
      <c r="BW66" s="532"/>
      <c r="BX66" s="532"/>
      <c r="BY66" s="532"/>
      <c r="BZ66" s="532"/>
      <c r="CA66" s="532"/>
      <c r="CB66" s="532"/>
      <c r="CC66" s="532"/>
      <c r="CD66" s="532"/>
      <c r="CE66" s="532"/>
      <c r="CF66" s="532"/>
      <c r="CG66" s="532"/>
      <c r="CH66" s="532"/>
      <c r="CI66" s="532"/>
      <c r="CJ66" s="532"/>
      <c r="CK66" s="532"/>
      <c r="CL66" s="532"/>
      <c r="CM66" s="532"/>
      <c r="CN66" s="532"/>
      <c r="CO66" s="532"/>
      <c r="CP66" s="532"/>
      <c r="CQ66" s="532"/>
      <c r="CR66" s="532"/>
      <c r="CS66" s="532"/>
      <c r="CT66" s="532"/>
      <c r="CU66" s="532"/>
      <c r="CV66" s="532"/>
      <c r="CW66" s="532"/>
      <c r="CX66" s="532"/>
      <c r="CY66" s="532"/>
      <c r="CZ66" s="532"/>
      <c r="DA66" s="532"/>
      <c r="DB66" s="532"/>
      <c r="DC66" s="532"/>
      <c r="DD66" s="532"/>
      <c r="DE66" s="532"/>
      <c r="DF66" s="532"/>
      <c r="DG66" s="532"/>
      <c r="DH66" s="532"/>
      <c r="DI66" s="532"/>
      <c r="DJ66" s="532"/>
      <c r="DK66" s="532"/>
      <c r="DL66" s="532"/>
      <c r="DM66" s="532"/>
      <c r="DN66" s="532"/>
      <c r="DO66" s="532"/>
      <c r="DP66" s="532"/>
      <c r="DQ66" s="532"/>
      <c r="DR66" s="532"/>
      <c r="DS66" s="532"/>
      <c r="DT66" s="532"/>
      <c r="DU66" s="532"/>
      <c r="DV66" s="532"/>
      <c r="DW66" s="532"/>
      <c r="DX66" s="532"/>
      <c r="DY66" s="532"/>
      <c r="DZ66" s="532"/>
      <c r="EA66" s="532"/>
      <c r="EB66" s="532"/>
      <c r="EC66" s="532"/>
      <c r="ED66" s="532"/>
      <c r="EE66" s="532"/>
      <c r="EF66" s="532"/>
      <c r="EG66" s="532"/>
      <c r="EH66" s="532"/>
      <c r="EI66" s="532"/>
      <c r="EJ66" s="532"/>
      <c r="EK66" s="532"/>
      <c r="EL66" s="532"/>
      <c r="EM66" s="532"/>
      <c r="EN66" s="532"/>
      <c r="EO66" s="532"/>
      <c r="EP66" s="532"/>
      <c r="EQ66" s="532"/>
      <c r="ER66" s="532"/>
      <c r="ES66" s="532"/>
      <c r="ET66" s="532"/>
      <c r="EU66" s="532"/>
      <c r="EV66" s="532"/>
      <c r="EW66" s="532"/>
      <c r="EX66" s="532"/>
      <c r="EY66" s="532"/>
      <c r="EZ66" s="532"/>
      <c r="FA66" s="532"/>
      <c r="FB66" s="532"/>
      <c r="FC66" s="532"/>
      <c r="FD66" s="532"/>
      <c r="FE66" s="532"/>
      <c r="FF66" s="532"/>
      <c r="FG66" s="532"/>
      <c r="FH66" s="532"/>
      <c r="FI66" s="532"/>
      <c r="FJ66" s="532"/>
      <c r="FK66" s="532"/>
      <c r="FL66" s="532"/>
      <c r="FM66" s="532"/>
      <c r="FN66" s="532"/>
      <c r="FO66" s="532"/>
      <c r="FP66" s="532"/>
      <c r="FQ66" s="532"/>
      <c r="FR66" s="532"/>
      <c r="FS66" s="532"/>
      <c r="FT66" s="532"/>
      <c r="FU66" s="532"/>
      <c r="FV66" s="532"/>
      <c r="FW66" s="532"/>
      <c r="FX66" s="532"/>
      <c r="FY66" s="532"/>
      <c r="FZ66" s="532"/>
      <c r="GA66" s="532"/>
      <c r="GB66" s="532"/>
      <c r="GC66" s="532"/>
      <c r="GD66" s="532"/>
      <c r="GE66" s="532"/>
      <c r="GF66" s="532"/>
      <c r="GG66" s="532"/>
      <c r="GH66" s="532"/>
      <c r="GI66" s="532"/>
      <c r="GJ66" s="532"/>
      <c r="GK66" s="532"/>
      <c r="GL66" s="532"/>
      <c r="GM66" s="532"/>
      <c r="GN66" s="532"/>
      <c r="GO66" s="532"/>
      <c r="GP66" s="532"/>
      <c r="GQ66" s="532"/>
      <c r="GR66" s="532"/>
      <c r="GS66" s="532"/>
      <c r="GT66" s="532"/>
      <c r="GU66" s="532"/>
      <c r="GV66" s="532"/>
      <c r="GW66" s="532"/>
      <c r="GX66" s="532"/>
      <c r="GY66" s="532"/>
      <c r="GZ66" s="532"/>
      <c r="HA66" s="532"/>
      <c r="HB66" s="532"/>
      <c r="HC66" s="532"/>
      <c r="HD66" s="532"/>
      <c r="HE66" s="532"/>
      <c r="HF66" s="532"/>
      <c r="HG66" s="532"/>
      <c r="HH66" s="532"/>
      <c r="HI66" s="532"/>
      <c r="HJ66" s="532"/>
      <c r="HK66" s="532"/>
      <c r="HL66" s="532"/>
      <c r="HM66" s="532"/>
      <c r="HN66" s="532"/>
      <c r="HO66" s="532"/>
      <c r="HP66" s="532"/>
      <c r="HQ66" s="532"/>
      <c r="HR66" s="532"/>
      <c r="HS66" s="532"/>
      <c r="HT66" s="532"/>
      <c r="HU66" s="532"/>
      <c r="HV66" s="532"/>
      <c r="HW66" s="532"/>
      <c r="HX66" s="532"/>
      <c r="HY66" s="532"/>
      <c r="HZ66" s="532"/>
      <c r="IA66" s="532"/>
      <c r="IB66" s="532"/>
      <c r="IC66" s="532"/>
      <c r="ID66" s="532"/>
      <c r="IE66" s="532"/>
      <c r="IF66" s="532"/>
      <c r="IG66" s="532"/>
      <c r="IH66" s="532"/>
    </row>
    <row r="67" s="531" customFormat="1" ht="24" customHeight="1" spans="1:242">
      <c r="A67" s="532"/>
      <c r="B67" s="532"/>
      <c r="C67" s="532"/>
      <c r="D67" s="532"/>
      <c r="E67" s="532"/>
      <c r="F67" s="532"/>
      <c r="G67" s="532"/>
      <c r="H67" s="532"/>
      <c r="I67" s="532"/>
      <c r="J67" s="532"/>
      <c r="K67" s="532"/>
      <c r="L67" s="532"/>
      <c r="M67" s="532"/>
      <c r="N67" s="532"/>
      <c r="O67" s="532"/>
      <c r="P67" s="532"/>
      <c r="Q67" s="532"/>
      <c r="R67" s="532"/>
      <c r="S67" s="532"/>
      <c r="T67" s="532"/>
      <c r="U67" s="532"/>
      <c r="V67" s="532"/>
      <c r="W67" s="532"/>
      <c r="X67" s="532"/>
      <c r="Y67" s="532"/>
      <c r="Z67" s="532"/>
      <c r="AA67" s="532"/>
      <c r="AB67" s="532"/>
      <c r="AC67" s="532"/>
      <c r="AD67" s="532"/>
      <c r="AE67" s="532"/>
      <c r="AF67" s="532"/>
      <c r="AG67" s="532"/>
      <c r="AH67" s="532"/>
      <c r="AI67" s="532"/>
      <c r="AJ67" s="532"/>
      <c r="AK67" s="532"/>
      <c r="AL67" s="532"/>
      <c r="AM67" s="532"/>
      <c r="AN67" s="532"/>
      <c r="AO67" s="532"/>
      <c r="AP67" s="532"/>
      <c r="AQ67" s="532"/>
      <c r="AR67" s="532"/>
      <c r="AS67" s="532"/>
      <c r="AT67" s="532"/>
      <c r="AU67" s="532"/>
      <c r="AV67" s="532"/>
      <c r="AW67" s="532"/>
      <c r="AX67" s="532"/>
      <c r="AY67" s="532"/>
      <c r="AZ67" s="532"/>
      <c r="BA67" s="532"/>
      <c r="BB67" s="532"/>
      <c r="BC67" s="532"/>
      <c r="BD67" s="532"/>
      <c r="BE67" s="532"/>
      <c r="BF67" s="532"/>
      <c r="BG67" s="532"/>
      <c r="BH67" s="532"/>
      <c r="BI67" s="532"/>
      <c r="BJ67" s="532"/>
      <c r="BK67" s="532"/>
      <c r="BL67" s="532"/>
      <c r="BM67" s="532"/>
      <c r="BN67" s="532"/>
      <c r="BO67" s="532"/>
      <c r="BP67" s="532"/>
      <c r="BQ67" s="532"/>
      <c r="BR67" s="532"/>
      <c r="BS67" s="532"/>
      <c r="BT67" s="532"/>
      <c r="BU67" s="532"/>
      <c r="BV67" s="532"/>
      <c r="BW67" s="532"/>
      <c r="BX67" s="532"/>
      <c r="BY67" s="532"/>
      <c r="BZ67" s="532"/>
      <c r="CA67" s="532"/>
      <c r="CB67" s="532"/>
      <c r="CC67" s="532"/>
      <c r="CD67" s="532"/>
      <c r="CE67" s="532"/>
      <c r="CF67" s="532"/>
      <c r="CG67" s="532"/>
      <c r="CH67" s="532"/>
      <c r="CI67" s="532"/>
      <c r="CJ67" s="532"/>
      <c r="CK67" s="532"/>
      <c r="CL67" s="532"/>
      <c r="CM67" s="532"/>
      <c r="CN67" s="532"/>
      <c r="CO67" s="532"/>
      <c r="CP67" s="532"/>
      <c r="CQ67" s="532"/>
      <c r="CR67" s="532"/>
      <c r="CS67" s="532"/>
      <c r="CT67" s="532"/>
      <c r="CU67" s="532"/>
      <c r="CV67" s="532"/>
      <c r="CW67" s="532"/>
      <c r="CX67" s="532"/>
      <c r="CY67" s="532"/>
      <c r="CZ67" s="532"/>
      <c r="DA67" s="532"/>
      <c r="DB67" s="532"/>
      <c r="DC67" s="532"/>
      <c r="DD67" s="532"/>
      <c r="DE67" s="532"/>
      <c r="DF67" s="532"/>
      <c r="DG67" s="532"/>
      <c r="DH67" s="532"/>
      <c r="DI67" s="532"/>
      <c r="DJ67" s="532"/>
      <c r="DK67" s="532"/>
      <c r="DL67" s="532"/>
      <c r="DM67" s="532"/>
      <c r="DN67" s="532"/>
      <c r="DO67" s="532"/>
      <c r="DP67" s="532"/>
      <c r="DQ67" s="532"/>
      <c r="DR67" s="532"/>
      <c r="DS67" s="532"/>
      <c r="DT67" s="532"/>
      <c r="DU67" s="532"/>
      <c r="DV67" s="532"/>
      <c r="DW67" s="532"/>
      <c r="DX67" s="532"/>
      <c r="DY67" s="532"/>
      <c r="DZ67" s="532"/>
      <c r="EA67" s="532"/>
      <c r="EB67" s="532"/>
      <c r="EC67" s="532"/>
      <c r="ED67" s="532"/>
      <c r="EE67" s="532"/>
      <c r="EF67" s="532"/>
      <c r="EG67" s="532"/>
      <c r="EH67" s="532"/>
      <c r="EI67" s="532"/>
      <c r="EJ67" s="532"/>
      <c r="EK67" s="532"/>
      <c r="EL67" s="532"/>
      <c r="EM67" s="532"/>
      <c r="EN67" s="532"/>
      <c r="EO67" s="532"/>
      <c r="EP67" s="532"/>
      <c r="EQ67" s="532"/>
      <c r="ER67" s="532"/>
      <c r="ES67" s="532"/>
      <c r="ET67" s="532"/>
      <c r="EU67" s="532"/>
      <c r="EV67" s="532"/>
      <c r="EW67" s="532"/>
      <c r="EX67" s="532"/>
      <c r="EY67" s="532"/>
      <c r="EZ67" s="532"/>
      <c r="FA67" s="532"/>
      <c r="FB67" s="532"/>
      <c r="FC67" s="532"/>
      <c r="FD67" s="532"/>
      <c r="FE67" s="532"/>
      <c r="FF67" s="532"/>
      <c r="FG67" s="532"/>
      <c r="FH67" s="532"/>
      <c r="FI67" s="532"/>
      <c r="FJ67" s="532"/>
      <c r="FK67" s="532"/>
      <c r="FL67" s="532"/>
      <c r="FM67" s="532"/>
      <c r="FN67" s="532"/>
      <c r="FO67" s="532"/>
      <c r="FP67" s="532"/>
      <c r="FQ67" s="532"/>
      <c r="FR67" s="532"/>
      <c r="FS67" s="532"/>
      <c r="FT67" s="532"/>
      <c r="FU67" s="532"/>
      <c r="FV67" s="532"/>
      <c r="FW67" s="532"/>
      <c r="FX67" s="532"/>
      <c r="FY67" s="532"/>
      <c r="FZ67" s="532"/>
      <c r="GA67" s="532"/>
      <c r="GB67" s="532"/>
      <c r="GC67" s="532"/>
      <c r="GD67" s="532"/>
      <c r="GE67" s="532"/>
      <c r="GF67" s="532"/>
      <c r="GG67" s="532"/>
      <c r="GH67" s="532"/>
      <c r="GI67" s="532"/>
      <c r="GJ67" s="532"/>
      <c r="GK67" s="532"/>
      <c r="GL67" s="532"/>
      <c r="GM67" s="532"/>
      <c r="GN67" s="532"/>
      <c r="GO67" s="532"/>
      <c r="GP67" s="532"/>
      <c r="GQ67" s="532"/>
      <c r="GR67" s="532"/>
      <c r="GS67" s="532"/>
      <c r="GT67" s="532"/>
      <c r="GU67" s="532"/>
      <c r="GV67" s="532"/>
      <c r="GW67" s="532"/>
      <c r="GX67" s="532"/>
      <c r="GY67" s="532"/>
      <c r="GZ67" s="532"/>
      <c r="HA67" s="532"/>
      <c r="HB67" s="532"/>
      <c r="HC67" s="532"/>
      <c r="HD67" s="532"/>
      <c r="HE67" s="532"/>
      <c r="HF67" s="532"/>
      <c r="HG67" s="532"/>
      <c r="HH67" s="532"/>
      <c r="HI67" s="532"/>
      <c r="HJ67" s="532"/>
      <c r="HK67" s="532"/>
      <c r="HL67" s="532"/>
      <c r="HM67" s="532"/>
      <c r="HN67" s="532"/>
      <c r="HO67" s="532"/>
      <c r="HP67" s="532"/>
      <c r="HQ67" s="532"/>
      <c r="HR67" s="532"/>
      <c r="HS67" s="532"/>
      <c r="HT67" s="532"/>
      <c r="HU67" s="532"/>
      <c r="HV67" s="532"/>
      <c r="HW67" s="532"/>
      <c r="HX67" s="532"/>
      <c r="HY67" s="532"/>
      <c r="HZ67" s="532"/>
      <c r="IA67" s="532"/>
      <c r="IB67" s="532"/>
      <c r="IC67" s="532"/>
      <c r="ID67" s="532"/>
      <c r="IE67" s="532"/>
      <c r="IF67" s="532"/>
      <c r="IG67" s="532"/>
      <c r="IH67" s="532"/>
    </row>
    <row r="68" s="531" customFormat="1" ht="24" customHeight="1" spans="1:242">
      <c r="A68" s="532"/>
      <c r="B68" s="532"/>
      <c r="C68" s="532"/>
      <c r="D68" s="532"/>
      <c r="E68" s="532"/>
      <c r="F68" s="532"/>
      <c r="G68" s="532"/>
      <c r="H68" s="532"/>
      <c r="I68" s="532"/>
      <c r="J68" s="532"/>
      <c r="K68" s="532"/>
      <c r="L68" s="532"/>
      <c r="M68" s="532"/>
      <c r="N68" s="532"/>
      <c r="O68" s="532"/>
      <c r="P68" s="532"/>
      <c r="Q68" s="532"/>
      <c r="R68" s="532"/>
      <c r="S68" s="532"/>
      <c r="T68" s="532"/>
      <c r="U68" s="532"/>
      <c r="V68" s="532"/>
      <c r="W68" s="532"/>
      <c r="X68" s="532"/>
      <c r="Y68" s="532"/>
      <c r="Z68" s="532"/>
      <c r="AA68" s="532"/>
      <c r="AB68" s="532"/>
      <c r="AC68" s="532"/>
      <c r="AD68" s="532"/>
      <c r="AE68" s="532"/>
      <c r="AF68" s="532"/>
      <c r="AG68" s="532"/>
      <c r="AH68" s="532"/>
      <c r="AI68" s="532"/>
      <c r="AJ68" s="532"/>
      <c r="AK68" s="532"/>
      <c r="AL68" s="532"/>
      <c r="AM68" s="532"/>
      <c r="AN68" s="532"/>
      <c r="AO68" s="532"/>
      <c r="AP68" s="532"/>
      <c r="AQ68" s="532"/>
      <c r="AR68" s="532"/>
      <c r="AS68" s="532"/>
      <c r="AT68" s="532"/>
      <c r="AU68" s="532"/>
      <c r="AV68" s="532"/>
      <c r="AW68" s="532"/>
      <c r="AX68" s="532"/>
      <c r="AY68" s="532"/>
      <c r="AZ68" s="532"/>
      <c r="BA68" s="532"/>
      <c r="BB68" s="532"/>
      <c r="BC68" s="532"/>
      <c r="BD68" s="532"/>
      <c r="BE68" s="532"/>
      <c r="BF68" s="532"/>
      <c r="BG68" s="532"/>
      <c r="BH68" s="532"/>
      <c r="BI68" s="532"/>
      <c r="BJ68" s="532"/>
      <c r="BK68" s="532"/>
      <c r="BL68" s="532"/>
      <c r="BM68" s="532"/>
      <c r="BN68" s="532"/>
      <c r="BO68" s="532"/>
      <c r="BP68" s="532"/>
      <c r="BQ68" s="532"/>
      <c r="BR68" s="532"/>
      <c r="BS68" s="532"/>
      <c r="BT68" s="532"/>
      <c r="BU68" s="532"/>
      <c r="BV68" s="532"/>
      <c r="BW68" s="532"/>
      <c r="BX68" s="532"/>
      <c r="BY68" s="532"/>
      <c r="BZ68" s="532"/>
      <c r="CA68" s="532"/>
      <c r="CB68" s="532"/>
      <c r="CC68" s="532"/>
      <c r="CD68" s="532"/>
      <c r="CE68" s="532"/>
      <c r="CF68" s="532"/>
      <c r="CG68" s="532"/>
      <c r="CH68" s="532"/>
      <c r="CI68" s="532"/>
      <c r="CJ68" s="532"/>
      <c r="CK68" s="532"/>
      <c r="CL68" s="532"/>
      <c r="CM68" s="532"/>
      <c r="CN68" s="532"/>
      <c r="CO68" s="532"/>
      <c r="CP68" s="532"/>
      <c r="CQ68" s="532"/>
      <c r="CR68" s="532"/>
      <c r="CS68" s="532"/>
      <c r="CT68" s="532"/>
      <c r="CU68" s="532"/>
      <c r="CV68" s="532"/>
      <c r="CW68" s="532"/>
      <c r="CX68" s="532"/>
      <c r="CY68" s="532"/>
      <c r="CZ68" s="532"/>
      <c r="DA68" s="532"/>
      <c r="DB68" s="532"/>
      <c r="DC68" s="532"/>
      <c r="DD68" s="532"/>
      <c r="DE68" s="532"/>
      <c r="DF68" s="532"/>
      <c r="DG68" s="532"/>
      <c r="DH68" s="532"/>
      <c r="DI68" s="532"/>
      <c r="DJ68" s="532"/>
      <c r="DK68" s="532"/>
      <c r="DL68" s="532"/>
      <c r="DM68" s="532"/>
      <c r="DN68" s="532"/>
      <c r="DO68" s="532"/>
      <c r="DP68" s="532"/>
      <c r="DQ68" s="532"/>
      <c r="DR68" s="532"/>
      <c r="DS68" s="532"/>
      <c r="DT68" s="532"/>
      <c r="DU68" s="532"/>
      <c r="DV68" s="532"/>
      <c r="DW68" s="532"/>
      <c r="DX68" s="532"/>
      <c r="DY68" s="532"/>
      <c r="DZ68" s="532"/>
      <c r="EA68" s="532"/>
      <c r="EB68" s="532"/>
      <c r="EC68" s="532"/>
      <c r="ED68" s="532"/>
      <c r="EE68" s="532"/>
      <c r="EF68" s="532"/>
      <c r="EG68" s="532"/>
      <c r="EH68" s="532"/>
      <c r="EI68" s="532"/>
      <c r="EJ68" s="532"/>
      <c r="EK68" s="532"/>
      <c r="EL68" s="532"/>
      <c r="EM68" s="532"/>
      <c r="EN68" s="532"/>
      <c r="EO68" s="532"/>
      <c r="EP68" s="532"/>
      <c r="EQ68" s="532"/>
      <c r="ER68" s="532"/>
      <c r="ES68" s="532"/>
      <c r="ET68" s="532"/>
      <c r="EU68" s="532"/>
      <c r="EV68" s="532"/>
      <c r="EW68" s="532"/>
      <c r="EX68" s="532"/>
      <c r="EY68" s="532"/>
      <c r="EZ68" s="532"/>
      <c r="FA68" s="532"/>
      <c r="FB68" s="532"/>
      <c r="FC68" s="532"/>
      <c r="FD68" s="532"/>
      <c r="FE68" s="532"/>
      <c r="FF68" s="532"/>
      <c r="FG68" s="532"/>
      <c r="FH68" s="532"/>
      <c r="FI68" s="532"/>
      <c r="FJ68" s="532"/>
      <c r="FK68" s="532"/>
      <c r="FL68" s="532"/>
      <c r="FM68" s="532"/>
      <c r="FN68" s="532"/>
      <c r="FO68" s="532"/>
      <c r="FP68" s="532"/>
      <c r="FQ68" s="532"/>
      <c r="FR68" s="532"/>
      <c r="FS68" s="532"/>
      <c r="FT68" s="532"/>
      <c r="FU68" s="532"/>
      <c r="FV68" s="532"/>
      <c r="FW68" s="532"/>
      <c r="FX68" s="532"/>
      <c r="FY68" s="532"/>
      <c r="FZ68" s="532"/>
      <c r="GA68" s="532"/>
      <c r="GB68" s="532"/>
      <c r="GC68" s="532"/>
      <c r="GD68" s="532"/>
      <c r="GE68" s="532"/>
      <c r="GF68" s="532"/>
      <c r="GG68" s="532"/>
      <c r="GH68" s="532"/>
      <c r="GI68" s="532"/>
      <c r="GJ68" s="532"/>
      <c r="GK68" s="532"/>
      <c r="GL68" s="532"/>
      <c r="GM68" s="532"/>
      <c r="GN68" s="532"/>
      <c r="GO68" s="532"/>
      <c r="GP68" s="532"/>
      <c r="GQ68" s="532"/>
      <c r="GR68" s="532"/>
      <c r="GS68" s="532"/>
      <c r="GT68" s="532"/>
      <c r="GU68" s="532"/>
      <c r="GV68" s="532"/>
      <c r="GW68" s="532"/>
      <c r="GX68" s="532"/>
      <c r="GY68" s="532"/>
      <c r="GZ68" s="532"/>
      <c r="HA68" s="532"/>
      <c r="HB68" s="532"/>
      <c r="HC68" s="532"/>
      <c r="HD68" s="532"/>
      <c r="HE68" s="532"/>
      <c r="HF68" s="532"/>
      <c r="HG68" s="532"/>
      <c r="HH68" s="532"/>
      <c r="HI68" s="532"/>
      <c r="HJ68" s="532"/>
      <c r="HK68" s="532"/>
      <c r="HL68" s="532"/>
      <c r="HM68" s="532"/>
      <c r="HN68" s="532"/>
      <c r="HO68" s="532"/>
      <c r="HP68" s="532"/>
      <c r="HQ68" s="532"/>
      <c r="HR68" s="532"/>
      <c r="HS68" s="532"/>
      <c r="HT68" s="532"/>
      <c r="HU68" s="532"/>
      <c r="HV68" s="532"/>
      <c r="HW68" s="532"/>
      <c r="HX68" s="532"/>
      <c r="HY68" s="532"/>
      <c r="HZ68" s="532"/>
      <c r="IA68" s="532"/>
      <c r="IB68" s="532"/>
      <c r="IC68" s="532"/>
      <c r="ID68" s="532"/>
      <c r="IE68" s="532"/>
      <c r="IF68" s="532"/>
      <c r="IG68" s="532"/>
      <c r="IH68" s="532"/>
    </row>
    <row r="69" s="531" customFormat="1" ht="24" customHeight="1" spans="1:242">
      <c r="A69" s="532"/>
      <c r="B69" s="532"/>
      <c r="C69" s="532"/>
      <c r="D69" s="532"/>
      <c r="E69" s="532"/>
      <c r="F69" s="532"/>
      <c r="G69" s="532"/>
      <c r="H69" s="532"/>
      <c r="I69" s="532"/>
      <c r="J69" s="532"/>
      <c r="K69" s="532"/>
      <c r="L69" s="532"/>
      <c r="M69" s="532"/>
      <c r="N69" s="532"/>
      <c r="O69" s="532"/>
      <c r="P69" s="532"/>
      <c r="Q69" s="532"/>
      <c r="R69" s="532"/>
      <c r="S69" s="532"/>
      <c r="T69" s="532"/>
      <c r="U69" s="532"/>
      <c r="V69" s="532"/>
      <c r="W69" s="532"/>
      <c r="X69" s="532"/>
      <c r="Y69" s="532"/>
      <c r="Z69" s="532"/>
      <c r="AA69" s="532"/>
      <c r="AB69" s="532"/>
      <c r="AC69" s="532"/>
      <c r="AD69" s="532"/>
      <c r="AE69" s="532"/>
      <c r="AF69" s="532"/>
      <c r="AG69" s="532"/>
      <c r="AH69" s="532"/>
      <c r="AI69" s="532"/>
      <c r="AJ69" s="532"/>
      <c r="AK69" s="532"/>
      <c r="AL69" s="532"/>
      <c r="AM69" s="532"/>
      <c r="AN69" s="532"/>
      <c r="AO69" s="532"/>
      <c r="AP69" s="532"/>
      <c r="AQ69" s="532"/>
      <c r="AR69" s="532"/>
      <c r="AS69" s="532"/>
      <c r="AT69" s="532"/>
      <c r="AU69" s="532"/>
      <c r="AV69" s="532"/>
      <c r="AW69" s="532"/>
      <c r="AX69" s="532"/>
      <c r="AY69" s="532"/>
      <c r="AZ69" s="532"/>
      <c r="BA69" s="532"/>
      <c r="BB69" s="532"/>
      <c r="BC69" s="532"/>
      <c r="BD69" s="532"/>
      <c r="BE69" s="532"/>
      <c r="BF69" s="532"/>
      <c r="BG69" s="532"/>
      <c r="BH69" s="532"/>
      <c r="BI69" s="532"/>
      <c r="BJ69" s="532"/>
      <c r="BK69" s="532"/>
      <c r="BL69" s="532"/>
      <c r="BM69" s="532"/>
      <c r="BN69" s="532"/>
      <c r="BO69" s="532"/>
      <c r="BP69" s="532"/>
      <c r="BQ69" s="532"/>
      <c r="BR69" s="532"/>
      <c r="BS69" s="532"/>
      <c r="BT69" s="532"/>
      <c r="BU69" s="532"/>
      <c r="BV69" s="532"/>
      <c r="BW69" s="532"/>
      <c r="BX69" s="532"/>
      <c r="BY69" s="532"/>
      <c r="BZ69" s="532"/>
      <c r="CA69" s="532"/>
      <c r="CB69" s="532"/>
      <c r="CC69" s="532"/>
      <c r="CD69" s="532"/>
      <c r="CE69" s="532"/>
      <c r="CF69" s="532"/>
      <c r="CG69" s="532"/>
      <c r="CH69" s="532"/>
      <c r="CI69" s="532"/>
      <c r="CJ69" s="532"/>
      <c r="CK69" s="532"/>
      <c r="CL69" s="532"/>
      <c r="CM69" s="532"/>
      <c r="CN69" s="532"/>
      <c r="CO69" s="532"/>
      <c r="CP69" s="532"/>
      <c r="CQ69" s="532"/>
      <c r="CR69" s="532"/>
      <c r="CS69" s="532"/>
      <c r="CT69" s="532"/>
      <c r="CU69" s="532"/>
      <c r="CV69" s="532"/>
      <c r="CW69" s="532"/>
      <c r="CX69" s="532"/>
      <c r="CY69" s="532"/>
      <c r="CZ69" s="532"/>
      <c r="DA69" s="532"/>
      <c r="DB69" s="532"/>
      <c r="DC69" s="532"/>
      <c r="DD69" s="532"/>
      <c r="DE69" s="532"/>
      <c r="DF69" s="532"/>
      <c r="DG69" s="532"/>
      <c r="DH69" s="532"/>
      <c r="DI69" s="532"/>
      <c r="DJ69" s="532"/>
      <c r="DK69" s="532"/>
      <c r="DL69" s="532"/>
      <c r="DM69" s="532"/>
      <c r="DN69" s="532"/>
      <c r="DO69" s="532"/>
      <c r="DP69" s="532"/>
      <c r="DQ69" s="532"/>
      <c r="DR69" s="532"/>
      <c r="DS69" s="532"/>
      <c r="DT69" s="532"/>
      <c r="DU69" s="532"/>
      <c r="DV69" s="532"/>
      <c r="DW69" s="532"/>
      <c r="DX69" s="532"/>
      <c r="DY69" s="532"/>
      <c r="DZ69" s="532"/>
      <c r="EA69" s="532"/>
      <c r="EB69" s="532"/>
      <c r="EC69" s="532"/>
      <c r="ED69" s="532"/>
      <c r="EE69" s="532"/>
      <c r="EF69" s="532"/>
      <c r="EG69" s="532"/>
      <c r="EH69" s="532"/>
      <c r="EI69" s="532"/>
      <c r="EJ69" s="532"/>
      <c r="EK69" s="532"/>
      <c r="EL69" s="532"/>
      <c r="EM69" s="532"/>
      <c r="EN69" s="532"/>
      <c r="EO69" s="532"/>
      <c r="EP69" s="532"/>
      <c r="EQ69" s="532"/>
      <c r="ER69" s="532"/>
      <c r="ES69" s="532"/>
      <c r="ET69" s="532"/>
      <c r="EU69" s="532"/>
      <c r="EV69" s="532"/>
      <c r="EW69" s="532"/>
      <c r="EX69" s="532"/>
      <c r="EY69" s="532"/>
      <c r="EZ69" s="532"/>
      <c r="FA69" s="532"/>
      <c r="FB69" s="532"/>
      <c r="FC69" s="532"/>
      <c r="FD69" s="532"/>
      <c r="FE69" s="532"/>
      <c r="FF69" s="532"/>
      <c r="FG69" s="532"/>
      <c r="FH69" s="532"/>
      <c r="FI69" s="532"/>
      <c r="FJ69" s="532"/>
      <c r="FK69" s="532"/>
      <c r="FL69" s="532"/>
      <c r="FM69" s="532"/>
      <c r="FN69" s="532"/>
      <c r="FO69" s="532"/>
      <c r="FP69" s="532"/>
      <c r="FQ69" s="532"/>
      <c r="FR69" s="532"/>
      <c r="FS69" s="532"/>
      <c r="FT69" s="532"/>
      <c r="FU69" s="532"/>
      <c r="FV69" s="532"/>
      <c r="FW69" s="532"/>
      <c r="FX69" s="532"/>
      <c r="FY69" s="532"/>
      <c r="FZ69" s="532"/>
      <c r="GA69" s="532"/>
      <c r="GB69" s="532"/>
      <c r="GC69" s="532"/>
      <c r="GD69" s="532"/>
      <c r="GE69" s="532"/>
      <c r="GF69" s="532"/>
      <c r="GG69" s="532"/>
      <c r="GH69" s="532"/>
      <c r="GI69" s="532"/>
      <c r="GJ69" s="532"/>
      <c r="GK69" s="532"/>
      <c r="GL69" s="532"/>
      <c r="GM69" s="532"/>
      <c r="GN69" s="532"/>
      <c r="GO69" s="532"/>
      <c r="GP69" s="532"/>
      <c r="GQ69" s="532"/>
      <c r="GR69" s="532"/>
      <c r="GS69" s="532"/>
      <c r="GT69" s="532"/>
      <c r="GU69" s="532"/>
      <c r="GV69" s="532"/>
      <c r="GW69" s="532"/>
      <c r="GX69" s="532"/>
      <c r="GY69" s="532"/>
      <c r="GZ69" s="532"/>
      <c r="HA69" s="532"/>
      <c r="HB69" s="532"/>
      <c r="HC69" s="532"/>
      <c r="HD69" s="532"/>
      <c r="HE69" s="532"/>
      <c r="HF69" s="532"/>
      <c r="HG69" s="532"/>
      <c r="HH69" s="532"/>
      <c r="HI69" s="532"/>
      <c r="HJ69" s="532"/>
      <c r="HK69" s="532"/>
      <c r="HL69" s="532"/>
      <c r="HM69" s="532"/>
      <c r="HN69" s="532"/>
      <c r="HO69" s="532"/>
      <c r="HP69" s="532"/>
      <c r="HQ69" s="532"/>
      <c r="HR69" s="532"/>
      <c r="HS69" s="532"/>
      <c r="HT69" s="532"/>
      <c r="HU69" s="532"/>
      <c r="HV69" s="532"/>
      <c r="HW69" s="532"/>
      <c r="HX69" s="532"/>
      <c r="HY69" s="532"/>
      <c r="HZ69" s="532"/>
      <c r="IA69" s="532"/>
      <c r="IB69" s="532"/>
      <c r="IC69" s="532"/>
      <c r="ID69" s="532"/>
      <c r="IE69" s="532"/>
      <c r="IF69" s="532"/>
      <c r="IG69" s="532"/>
      <c r="IH69" s="532"/>
    </row>
    <row r="70" s="531" customFormat="1" ht="24" customHeight="1" spans="1:242">
      <c r="A70" s="532"/>
      <c r="B70" s="532"/>
      <c r="C70" s="532"/>
      <c r="D70" s="532"/>
      <c r="E70" s="532"/>
      <c r="F70" s="532"/>
      <c r="G70" s="532"/>
      <c r="H70" s="532"/>
      <c r="I70" s="532"/>
      <c r="J70" s="532"/>
      <c r="K70" s="532"/>
      <c r="L70" s="532"/>
      <c r="M70" s="532"/>
      <c r="N70" s="532"/>
      <c r="O70" s="532"/>
      <c r="P70" s="532"/>
      <c r="Q70" s="532"/>
      <c r="R70" s="532"/>
      <c r="S70" s="532"/>
      <c r="T70" s="532"/>
      <c r="U70" s="532"/>
      <c r="V70" s="532"/>
      <c r="W70" s="532"/>
      <c r="X70" s="532"/>
      <c r="Y70" s="532"/>
      <c r="Z70" s="532"/>
      <c r="AA70" s="532"/>
      <c r="AB70" s="532"/>
      <c r="AC70" s="532"/>
      <c r="AD70" s="532"/>
      <c r="AE70" s="532"/>
      <c r="AF70" s="532"/>
      <c r="AG70" s="532"/>
      <c r="AH70" s="532"/>
      <c r="AI70" s="532"/>
      <c r="AJ70" s="532"/>
      <c r="AK70" s="532"/>
      <c r="AL70" s="532"/>
      <c r="AM70" s="532"/>
      <c r="AN70" s="532"/>
      <c r="AO70" s="532"/>
      <c r="AP70" s="532"/>
      <c r="AQ70" s="532"/>
      <c r="AR70" s="532"/>
      <c r="AS70" s="532"/>
      <c r="AT70" s="532"/>
      <c r="AU70" s="532"/>
      <c r="AV70" s="532"/>
      <c r="AW70" s="532"/>
      <c r="AX70" s="532"/>
      <c r="AY70" s="532"/>
      <c r="AZ70" s="532"/>
      <c r="BA70" s="532"/>
      <c r="BB70" s="532"/>
      <c r="BC70" s="532"/>
      <c r="BD70" s="532"/>
      <c r="BE70" s="532"/>
      <c r="BF70" s="532"/>
      <c r="BG70" s="532"/>
      <c r="BH70" s="532"/>
      <c r="BI70" s="532"/>
      <c r="BJ70" s="532"/>
      <c r="BK70" s="532"/>
      <c r="BL70" s="532"/>
      <c r="BM70" s="532"/>
      <c r="BN70" s="532"/>
      <c r="BO70" s="532"/>
      <c r="BP70" s="532"/>
      <c r="BQ70" s="532"/>
      <c r="BR70" s="532"/>
      <c r="BS70" s="532"/>
      <c r="BT70" s="532"/>
      <c r="BU70" s="532"/>
      <c r="BV70" s="532"/>
      <c r="BW70" s="532"/>
      <c r="BX70" s="532"/>
      <c r="BY70" s="532"/>
      <c r="BZ70" s="532"/>
      <c r="CA70" s="532"/>
      <c r="CB70" s="532"/>
      <c r="CC70" s="532"/>
      <c r="CD70" s="532"/>
      <c r="CE70" s="532"/>
      <c r="CF70" s="532"/>
      <c r="CG70" s="532"/>
      <c r="CH70" s="532"/>
      <c r="CI70" s="532"/>
      <c r="CJ70" s="532"/>
      <c r="CK70" s="532"/>
      <c r="CL70" s="532"/>
      <c r="CM70" s="532"/>
      <c r="CN70" s="532"/>
      <c r="CO70" s="532"/>
      <c r="CP70" s="532"/>
      <c r="CQ70" s="532"/>
      <c r="CR70" s="532"/>
      <c r="CS70" s="532"/>
      <c r="CT70" s="532"/>
      <c r="CU70" s="532"/>
      <c r="CV70" s="532"/>
      <c r="CW70" s="532"/>
      <c r="CX70" s="532"/>
      <c r="CY70" s="532"/>
      <c r="CZ70" s="532"/>
      <c r="DA70" s="532"/>
      <c r="DB70" s="532"/>
      <c r="DC70" s="532"/>
      <c r="DD70" s="532"/>
      <c r="DE70" s="532"/>
      <c r="DF70" s="532"/>
      <c r="DG70" s="532"/>
      <c r="DH70" s="532"/>
      <c r="DI70" s="532"/>
      <c r="DJ70" s="532"/>
      <c r="DK70" s="532"/>
      <c r="DL70" s="532"/>
      <c r="DM70" s="532"/>
      <c r="DN70" s="532"/>
      <c r="DO70" s="532"/>
      <c r="DP70" s="532"/>
      <c r="DQ70" s="532"/>
      <c r="DR70" s="532"/>
      <c r="DS70" s="532"/>
      <c r="DT70" s="532"/>
      <c r="DU70" s="532"/>
      <c r="DV70" s="532"/>
      <c r="DW70" s="532"/>
      <c r="DX70" s="532"/>
      <c r="DY70" s="532"/>
      <c r="DZ70" s="532"/>
      <c r="EA70" s="532"/>
      <c r="EB70" s="532"/>
      <c r="EC70" s="532"/>
      <c r="ED70" s="532"/>
      <c r="EE70" s="532"/>
      <c r="EF70" s="532"/>
      <c r="EG70" s="532"/>
      <c r="EH70" s="532"/>
      <c r="EI70" s="532"/>
      <c r="EJ70" s="532"/>
      <c r="EK70" s="532"/>
      <c r="EL70" s="532"/>
      <c r="EM70" s="532"/>
      <c r="EN70" s="532"/>
      <c r="EO70" s="532"/>
      <c r="EP70" s="532"/>
      <c r="EQ70" s="532"/>
      <c r="ER70" s="532"/>
      <c r="ES70" s="532"/>
      <c r="ET70" s="532"/>
      <c r="EU70" s="532"/>
      <c r="EV70" s="532"/>
      <c r="EW70" s="532"/>
      <c r="EX70" s="532"/>
      <c r="EY70" s="532"/>
      <c r="EZ70" s="532"/>
      <c r="FA70" s="532"/>
      <c r="FB70" s="532"/>
      <c r="FC70" s="532"/>
      <c r="FD70" s="532"/>
      <c r="FE70" s="532"/>
      <c r="FF70" s="532"/>
      <c r="FG70" s="532"/>
      <c r="FH70" s="532"/>
      <c r="FI70" s="532"/>
      <c r="FJ70" s="532"/>
      <c r="FK70" s="532"/>
      <c r="FL70" s="532"/>
      <c r="FM70" s="532"/>
      <c r="FN70" s="532"/>
      <c r="FO70" s="532"/>
      <c r="FP70" s="532"/>
      <c r="FQ70" s="532"/>
      <c r="FR70" s="532"/>
      <c r="FS70" s="532"/>
      <c r="FT70" s="532"/>
      <c r="FU70" s="532"/>
      <c r="FV70" s="532"/>
      <c r="FW70" s="532"/>
      <c r="FX70" s="532"/>
      <c r="FY70" s="532"/>
      <c r="FZ70" s="532"/>
      <c r="GA70" s="532"/>
      <c r="GB70" s="532"/>
      <c r="GC70" s="532"/>
      <c r="GD70" s="532"/>
      <c r="GE70" s="532"/>
      <c r="GF70" s="532"/>
      <c r="GG70" s="532"/>
      <c r="GH70" s="532"/>
      <c r="GI70" s="532"/>
      <c r="GJ70" s="532"/>
      <c r="GK70" s="532"/>
      <c r="GL70" s="532"/>
      <c r="GM70" s="532"/>
      <c r="GN70" s="532"/>
      <c r="GO70" s="532"/>
      <c r="GP70" s="532"/>
      <c r="GQ70" s="532"/>
      <c r="GR70" s="532"/>
      <c r="GS70" s="532"/>
      <c r="GT70" s="532"/>
      <c r="GU70" s="532"/>
      <c r="GV70" s="532"/>
      <c r="GW70" s="532"/>
      <c r="GX70" s="532"/>
      <c r="GY70" s="532"/>
      <c r="GZ70" s="532"/>
      <c r="HA70" s="532"/>
      <c r="HB70" s="532"/>
      <c r="HC70" s="532"/>
      <c r="HD70" s="532"/>
      <c r="HE70" s="532"/>
      <c r="HF70" s="532"/>
      <c r="HG70" s="532"/>
      <c r="HH70" s="532"/>
      <c r="HI70" s="532"/>
      <c r="HJ70" s="532"/>
      <c r="HK70" s="532"/>
      <c r="HL70" s="532"/>
      <c r="HM70" s="532"/>
      <c r="HN70" s="532"/>
      <c r="HO70" s="532"/>
      <c r="HP70" s="532"/>
      <c r="HQ70" s="532"/>
      <c r="HR70" s="532"/>
      <c r="HS70" s="532"/>
      <c r="HT70" s="532"/>
      <c r="HU70" s="532"/>
      <c r="HV70" s="532"/>
      <c r="HW70" s="532"/>
      <c r="HX70" s="532"/>
      <c r="HY70" s="532"/>
      <c r="HZ70" s="532"/>
      <c r="IA70" s="532"/>
      <c r="IB70" s="532"/>
      <c r="IC70" s="532"/>
      <c r="ID70" s="532"/>
      <c r="IE70" s="532"/>
      <c r="IF70" s="532"/>
      <c r="IG70" s="532"/>
      <c r="IH70" s="532"/>
    </row>
    <row r="71" s="531" customFormat="1" ht="24" customHeight="1" spans="1:242">
      <c r="A71" s="532"/>
      <c r="B71" s="532"/>
      <c r="C71" s="532"/>
      <c r="D71" s="532"/>
      <c r="E71" s="532"/>
      <c r="F71" s="532"/>
      <c r="G71" s="532"/>
      <c r="H71" s="532"/>
      <c r="I71" s="532"/>
      <c r="J71" s="532"/>
      <c r="K71" s="532"/>
      <c r="L71" s="532"/>
      <c r="M71" s="532"/>
      <c r="N71" s="532"/>
      <c r="O71" s="532"/>
      <c r="P71" s="532"/>
      <c r="Q71" s="532"/>
      <c r="R71" s="532"/>
      <c r="S71" s="532"/>
      <c r="T71" s="532"/>
      <c r="U71" s="532"/>
      <c r="V71" s="532"/>
      <c r="W71" s="532"/>
      <c r="X71" s="532"/>
      <c r="Y71" s="532"/>
      <c r="Z71" s="532"/>
      <c r="AA71" s="532"/>
      <c r="AB71" s="532"/>
      <c r="AC71" s="532"/>
      <c r="AD71" s="532"/>
      <c r="AE71" s="532"/>
      <c r="AF71" s="532"/>
      <c r="AG71" s="532"/>
      <c r="AH71" s="532"/>
      <c r="AI71" s="532"/>
      <c r="AJ71" s="532"/>
      <c r="AK71" s="532"/>
      <c r="AL71" s="532"/>
      <c r="AM71" s="532"/>
      <c r="AN71" s="532"/>
      <c r="AO71" s="532"/>
      <c r="AP71" s="532"/>
      <c r="AQ71" s="532"/>
      <c r="AR71" s="532"/>
      <c r="AS71" s="532"/>
      <c r="AT71" s="532"/>
      <c r="AU71" s="532"/>
      <c r="AV71" s="532"/>
      <c r="AW71" s="532"/>
      <c r="AX71" s="532"/>
      <c r="AY71" s="532"/>
      <c r="AZ71" s="532"/>
      <c r="BA71" s="532"/>
      <c r="BB71" s="532"/>
      <c r="BC71" s="532"/>
      <c r="BD71" s="532"/>
      <c r="BE71" s="532"/>
      <c r="BF71" s="532"/>
      <c r="BG71" s="532"/>
      <c r="BH71" s="532"/>
      <c r="BI71" s="532"/>
      <c r="BJ71" s="532"/>
      <c r="BK71" s="532"/>
      <c r="BL71" s="532"/>
      <c r="BM71" s="532"/>
      <c r="BN71" s="532"/>
      <c r="BO71" s="532"/>
      <c r="BP71" s="532"/>
      <c r="BQ71" s="532"/>
      <c r="BR71" s="532"/>
      <c r="BS71" s="532"/>
      <c r="BT71" s="532"/>
      <c r="BU71" s="532"/>
      <c r="BV71" s="532"/>
      <c r="BW71" s="532"/>
      <c r="BX71" s="532"/>
      <c r="BY71" s="532"/>
      <c r="BZ71" s="532"/>
      <c r="CA71" s="532"/>
      <c r="CB71" s="532"/>
      <c r="CC71" s="532"/>
      <c r="CD71" s="532"/>
      <c r="CE71" s="532"/>
      <c r="CF71" s="532"/>
      <c r="CG71" s="532"/>
      <c r="CH71" s="532"/>
      <c r="CI71" s="532"/>
      <c r="CJ71" s="532"/>
      <c r="CK71" s="532"/>
      <c r="CL71" s="532"/>
      <c r="CM71" s="532"/>
      <c r="CN71" s="532"/>
      <c r="CO71" s="532"/>
      <c r="CP71" s="532"/>
      <c r="CQ71" s="532"/>
      <c r="CR71" s="532"/>
      <c r="CS71" s="532"/>
      <c r="CT71" s="532"/>
      <c r="CU71" s="532"/>
      <c r="CV71" s="532"/>
      <c r="CW71" s="532"/>
      <c r="CX71" s="532"/>
      <c r="CY71" s="532"/>
      <c r="CZ71" s="532"/>
      <c r="DA71" s="532"/>
      <c r="DB71" s="532"/>
      <c r="DC71" s="532"/>
      <c r="DD71" s="532"/>
      <c r="DE71" s="532"/>
      <c r="DF71" s="532"/>
      <c r="DG71" s="532"/>
      <c r="DH71" s="532"/>
      <c r="DI71" s="532"/>
      <c r="DJ71" s="532"/>
      <c r="DK71" s="532"/>
      <c r="DL71" s="532"/>
      <c r="DM71" s="532"/>
      <c r="DN71" s="532"/>
      <c r="DO71" s="532"/>
      <c r="DP71" s="532"/>
      <c r="DQ71" s="532"/>
      <c r="DR71" s="532"/>
      <c r="DS71" s="532"/>
      <c r="DT71" s="532"/>
      <c r="DU71" s="532"/>
      <c r="DV71" s="532"/>
      <c r="DW71" s="532"/>
      <c r="DX71" s="532"/>
      <c r="DY71" s="532"/>
      <c r="DZ71" s="532"/>
      <c r="EA71" s="532"/>
      <c r="EB71" s="532"/>
      <c r="EC71" s="532"/>
      <c r="ED71" s="532"/>
      <c r="EE71" s="532"/>
      <c r="EF71" s="532"/>
      <c r="EG71" s="532"/>
      <c r="EH71" s="532"/>
      <c r="EI71" s="532"/>
      <c r="EJ71" s="532"/>
      <c r="EK71" s="532"/>
      <c r="EL71" s="532"/>
      <c r="EM71" s="532"/>
      <c r="EN71" s="532"/>
      <c r="EO71" s="532"/>
      <c r="EP71" s="532"/>
      <c r="EQ71" s="532"/>
      <c r="ER71" s="532"/>
      <c r="ES71" s="532"/>
      <c r="ET71" s="532"/>
      <c r="EU71" s="532"/>
      <c r="EV71" s="532"/>
      <c r="EW71" s="532"/>
      <c r="EX71" s="532"/>
      <c r="EY71" s="532"/>
      <c r="EZ71" s="532"/>
      <c r="FA71" s="532"/>
      <c r="FB71" s="532"/>
      <c r="FC71" s="532"/>
      <c r="FD71" s="532"/>
      <c r="FE71" s="532"/>
      <c r="FF71" s="532"/>
      <c r="FG71" s="532"/>
      <c r="FH71" s="532"/>
      <c r="FI71" s="532"/>
      <c r="FJ71" s="532"/>
      <c r="FK71" s="532"/>
      <c r="FL71" s="532"/>
      <c r="FM71" s="532"/>
      <c r="FN71" s="532"/>
      <c r="FO71" s="532"/>
      <c r="FP71" s="532"/>
      <c r="FQ71" s="532"/>
      <c r="FR71" s="532"/>
      <c r="FS71" s="532"/>
      <c r="FT71" s="532"/>
      <c r="FU71" s="532"/>
      <c r="FV71" s="532"/>
      <c r="FW71" s="532"/>
      <c r="FX71" s="532"/>
      <c r="FY71" s="532"/>
      <c r="FZ71" s="532"/>
      <c r="GA71" s="532"/>
      <c r="GB71" s="532"/>
      <c r="GC71" s="532"/>
      <c r="GD71" s="532"/>
      <c r="GE71" s="532"/>
      <c r="GF71" s="532"/>
      <c r="GG71" s="532"/>
      <c r="GH71" s="532"/>
      <c r="GI71" s="532"/>
      <c r="GJ71" s="532"/>
      <c r="GK71" s="532"/>
      <c r="GL71" s="532"/>
      <c r="GM71" s="532"/>
      <c r="GN71" s="532"/>
      <c r="GO71" s="532"/>
      <c r="GP71" s="532"/>
      <c r="GQ71" s="532"/>
      <c r="GR71" s="532"/>
      <c r="GS71" s="532"/>
      <c r="GT71" s="532"/>
      <c r="GU71" s="532"/>
      <c r="GV71" s="532"/>
      <c r="GW71" s="532"/>
      <c r="GX71" s="532"/>
      <c r="GY71" s="532"/>
      <c r="GZ71" s="532"/>
      <c r="HA71" s="532"/>
      <c r="HB71" s="532"/>
      <c r="HC71" s="532"/>
      <c r="HD71" s="532"/>
      <c r="HE71" s="532"/>
      <c r="HF71" s="532"/>
      <c r="HG71" s="532"/>
      <c r="HH71" s="532"/>
      <c r="HI71" s="532"/>
      <c r="HJ71" s="532"/>
      <c r="HK71" s="532"/>
      <c r="HL71" s="532"/>
      <c r="HM71" s="532"/>
      <c r="HN71" s="532"/>
      <c r="HO71" s="532"/>
      <c r="HP71" s="532"/>
      <c r="HQ71" s="532"/>
      <c r="HR71" s="532"/>
      <c r="HS71" s="532"/>
      <c r="HT71" s="532"/>
      <c r="HU71" s="532"/>
      <c r="HV71" s="532"/>
      <c r="HW71" s="532"/>
      <c r="HX71" s="532"/>
      <c r="HY71" s="532"/>
      <c r="HZ71" s="532"/>
      <c r="IA71" s="532"/>
      <c r="IB71" s="532"/>
      <c r="IC71" s="532"/>
      <c r="ID71" s="532"/>
      <c r="IE71" s="532"/>
      <c r="IF71" s="532"/>
      <c r="IG71" s="532"/>
      <c r="IH71" s="532"/>
    </row>
    <row r="72" s="531" customFormat="1" ht="24" customHeight="1" spans="1:242">
      <c r="A72" s="532"/>
      <c r="B72" s="532"/>
      <c r="C72" s="532"/>
      <c r="D72" s="532"/>
      <c r="E72" s="532"/>
      <c r="F72" s="532"/>
      <c r="G72" s="532"/>
      <c r="H72" s="532"/>
      <c r="I72" s="532"/>
      <c r="J72" s="532"/>
      <c r="K72" s="532"/>
      <c r="L72" s="532"/>
      <c r="M72" s="532"/>
      <c r="N72" s="532"/>
      <c r="O72" s="532"/>
      <c r="P72" s="532"/>
      <c r="Q72" s="532"/>
      <c r="R72" s="532"/>
      <c r="S72" s="532"/>
      <c r="T72" s="532"/>
      <c r="U72" s="532"/>
      <c r="V72" s="532"/>
      <c r="W72" s="532"/>
      <c r="X72" s="532"/>
      <c r="Y72" s="532"/>
      <c r="Z72" s="532"/>
      <c r="AA72" s="532"/>
      <c r="AB72" s="532"/>
      <c r="AC72" s="532"/>
      <c r="AD72" s="532"/>
      <c r="AE72" s="532"/>
      <c r="AF72" s="532"/>
      <c r="AG72" s="532"/>
      <c r="AH72" s="532"/>
      <c r="AI72" s="532"/>
      <c r="AJ72" s="532"/>
      <c r="AK72" s="532"/>
      <c r="AL72" s="532"/>
      <c r="AM72" s="532"/>
      <c r="AN72" s="532"/>
      <c r="AO72" s="532"/>
      <c r="AP72" s="532"/>
      <c r="AQ72" s="532"/>
      <c r="AR72" s="532"/>
      <c r="AS72" s="532"/>
      <c r="AT72" s="532"/>
      <c r="AU72" s="532"/>
      <c r="AV72" s="532"/>
      <c r="AW72" s="532"/>
      <c r="AX72" s="532"/>
      <c r="AY72" s="532"/>
      <c r="AZ72" s="532"/>
      <c r="BA72" s="532"/>
      <c r="BB72" s="532"/>
      <c r="BC72" s="532"/>
      <c r="BD72" s="532"/>
      <c r="BE72" s="532"/>
      <c r="BF72" s="532"/>
      <c r="BG72" s="532"/>
      <c r="BH72" s="532"/>
      <c r="BI72" s="532"/>
      <c r="BJ72" s="532"/>
      <c r="BK72" s="532"/>
      <c r="BL72" s="532"/>
      <c r="BM72" s="532"/>
      <c r="BN72" s="532"/>
      <c r="BO72" s="532"/>
      <c r="BP72" s="532"/>
      <c r="BQ72" s="532"/>
      <c r="BR72" s="532"/>
      <c r="BS72" s="532"/>
      <c r="BT72" s="532"/>
      <c r="BU72" s="532"/>
      <c r="BV72" s="532"/>
      <c r="BW72" s="532"/>
      <c r="BX72" s="532"/>
      <c r="BY72" s="532"/>
      <c r="BZ72" s="532"/>
      <c r="CA72" s="532"/>
      <c r="CB72" s="532"/>
      <c r="CC72" s="532"/>
      <c r="CD72" s="532"/>
      <c r="CE72" s="532"/>
      <c r="CF72" s="532"/>
      <c r="CG72" s="532"/>
      <c r="CH72" s="532"/>
      <c r="CI72" s="532"/>
      <c r="CJ72" s="532"/>
      <c r="CK72" s="532"/>
      <c r="CL72" s="532"/>
      <c r="CM72" s="532"/>
      <c r="CN72" s="532"/>
      <c r="CO72" s="532"/>
      <c r="CP72" s="532"/>
      <c r="CQ72" s="532"/>
      <c r="CR72" s="532"/>
      <c r="CS72" s="532"/>
      <c r="CT72" s="532"/>
      <c r="CU72" s="532"/>
      <c r="CV72" s="532"/>
      <c r="CW72" s="532"/>
      <c r="CX72" s="532"/>
      <c r="CY72" s="532"/>
      <c r="CZ72" s="532"/>
      <c r="DA72" s="532"/>
      <c r="DB72" s="532"/>
      <c r="DC72" s="532"/>
      <c r="DD72" s="532"/>
      <c r="DE72" s="532"/>
      <c r="DF72" s="532"/>
      <c r="DG72" s="532"/>
      <c r="DH72" s="532"/>
      <c r="DI72" s="532"/>
      <c r="DJ72" s="532"/>
      <c r="DK72" s="532"/>
      <c r="DL72" s="532"/>
      <c r="DM72" s="532"/>
      <c r="DN72" s="532"/>
      <c r="DO72" s="532"/>
      <c r="DP72" s="532"/>
      <c r="DQ72" s="532"/>
      <c r="DR72" s="532"/>
      <c r="DS72" s="532"/>
      <c r="DT72" s="532"/>
      <c r="DU72" s="532"/>
      <c r="DV72" s="532"/>
      <c r="DW72" s="532"/>
      <c r="DX72" s="532"/>
      <c r="DY72" s="532"/>
      <c r="DZ72" s="532"/>
      <c r="EA72" s="532"/>
      <c r="EB72" s="532"/>
      <c r="EC72" s="532"/>
      <c r="ED72" s="532"/>
      <c r="EE72" s="532"/>
      <c r="EF72" s="532"/>
      <c r="EG72" s="532"/>
      <c r="EH72" s="532"/>
      <c r="EI72" s="532"/>
      <c r="EJ72" s="532"/>
      <c r="EK72" s="532"/>
      <c r="EL72" s="532"/>
      <c r="EM72" s="532"/>
      <c r="EN72" s="532"/>
      <c r="EO72" s="532"/>
      <c r="EP72" s="532"/>
      <c r="EQ72" s="532"/>
      <c r="ER72" s="532"/>
      <c r="ES72" s="532"/>
      <c r="ET72" s="532"/>
      <c r="EU72" s="532"/>
      <c r="EV72" s="532"/>
      <c r="EW72" s="532"/>
      <c r="EX72" s="532"/>
      <c r="EY72" s="532"/>
      <c r="EZ72" s="532"/>
      <c r="FA72" s="532"/>
      <c r="FB72" s="532"/>
      <c r="FC72" s="532"/>
      <c r="FD72" s="532"/>
      <c r="FE72" s="532"/>
      <c r="FF72" s="532"/>
      <c r="FG72" s="532"/>
      <c r="FH72" s="532"/>
      <c r="FI72" s="532"/>
      <c r="FJ72" s="532"/>
      <c r="FK72" s="532"/>
      <c r="FL72" s="532"/>
      <c r="FM72" s="532"/>
      <c r="FN72" s="532"/>
      <c r="FO72" s="532"/>
      <c r="FP72" s="532"/>
      <c r="FQ72" s="532"/>
      <c r="FR72" s="532"/>
      <c r="FS72" s="532"/>
      <c r="FT72" s="532"/>
      <c r="FU72" s="532"/>
      <c r="FV72" s="532"/>
      <c r="FW72" s="532"/>
      <c r="FX72" s="532"/>
      <c r="FY72" s="532"/>
      <c r="FZ72" s="532"/>
      <c r="GA72" s="532"/>
      <c r="GB72" s="532"/>
      <c r="GC72" s="532"/>
      <c r="GD72" s="532"/>
      <c r="GE72" s="532"/>
      <c r="GF72" s="532"/>
      <c r="GG72" s="532"/>
      <c r="GH72" s="532"/>
      <c r="GI72" s="532"/>
      <c r="GJ72" s="532"/>
      <c r="GK72" s="532"/>
      <c r="GL72" s="532"/>
      <c r="GM72" s="532"/>
      <c r="GN72" s="532"/>
      <c r="GO72" s="532"/>
      <c r="GP72" s="532"/>
      <c r="GQ72" s="532"/>
      <c r="GR72" s="532"/>
      <c r="GS72" s="532"/>
      <c r="GT72" s="532"/>
      <c r="GU72" s="532"/>
      <c r="GV72" s="532"/>
      <c r="GW72" s="532"/>
      <c r="GX72" s="532"/>
      <c r="GY72" s="532"/>
      <c r="GZ72" s="532"/>
      <c r="HA72" s="532"/>
      <c r="HB72" s="532"/>
      <c r="HC72" s="532"/>
      <c r="HD72" s="532"/>
      <c r="HE72" s="532"/>
      <c r="HF72" s="532"/>
      <c r="HG72" s="532"/>
      <c r="HH72" s="532"/>
      <c r="HI72" s="532"/>
      <c r="HJ72" s="532"/>
      <c r="HK72" s="532"/>
      <c r="HL72" s="532"/>
      <c r="HM72" s="532"/>
      <c r="HN72" s="532"/>
      <c r="HO72" s="532"/>
      <c r="HP72" s="532"/>
      <c r="HQ72" s="532"/>
      <c r="HR72" s="532"/>
      <c r="HS72" s="532"/>
      <c r="HT72" s="532"/>
      <c r="HU72" s="532"/>
      <c r="HV72" s="532"/>
      <c r="HW72" s="532"/>
      <c r="HX72" s="532"/>
      <c r="HY72" s="532"/>
      <c r="HZ72" s="532"/>
      <c r="IA72" s="532"/>
      <c r="IB72" s="532"/>
      <c r="IC72" s="532"/>
      <c r="ID72" s="532"/>
      <c r="IE72" s="532"/>
      <c r="IF72" s="532"/>
      <c r="IG72" s="532"/>
      <c r="IH72" s="532"/>
    </row>
    <row r="73" s="531" customFormat="1" ht="24" customHeight="1" spans="1:242">
      <c r="A73" s="532"/>
      <c r="B73" s="532"/>
      <c r="C73" s="532"/>
      <c r="D73" s="532"/>
      <c r="E73" s="532"/>
      <c r="F73" s="532"/>
      <c r="G73" s="532"/>
      <c r="H73" s="532"/>
      <c r="I73" s="532"/>
      <c r="J73" s="532"/>
      <c r="K73" s="532"/>
      <c r="L73" s="532"/>
      <c r="M73" s="532"/>
      <c r="N73" s="532"/>
      <c r="O73" s="532"/>
      <c r="P73" s="532"/>
      <c r="Q73" s="532"/>
      <c r="R73" s="532"/>
      <c r="S73" s="532"/>
      <c r="T73" s="532"/>
      <c r="U73" s="532"/>
      <c r="V73" s="532"/>
      <c r="W73" s="532"/>
      <c r="X73" s="532"/>
      <c r="Y73" s="532"/>
      <c r="Z73" s="532"/>
      <c r="AA73" s="532"/>
      <c r="AB73" s="532"/>
      <c r="AC73" s="532"/>
      <c r="AD73" s="532"/>
      <c r="AE73" s="532"/>
      <c r="AF73" s="532"/>
      <c r="AG73" s="532"/>
      <c r="AH73" s="532"/>
      <c r="AI73" s="532"/>
      <c r="AJ73" s="532"/>
      <c r="AK73" s="532"/>
      <c r="AL73" s="532"/>
      <c r="AM73" s="532"/>
      <c r="AN73" s="532"/>
      <c r="AO73" s="532"/>
      <c r="AP73" s="532"/>
      <c r="AQ73" s="532"/>
      <c r="AR73" s="532"/>
      <c r="AS73" s="532"/>
      <c r="AT73" s="532"/>
      <c r="AU73" s="532"/>
      <c r="AV73" s="532"/>
      <c r="AW73" s="532"/>
      <c r="AX73" s="532"/>
      <c r="AY73" s="532"/>
      <c r="AZ73" s="532"/>
      <c r="BA73" s="532"/>
      <c r="BB73" s="532"/>
      <c r="BC73" s="532"/>
      <c r="BD73" s="532"/>
      <c r="BE73" s="532"/>
      <c r="BF73" s="532"/>
      <c r="BG73" s="532"/>
      <c r="BH73" s="532"/>
      <c r="BI73" s="532"/>
      <c r="BJ73" s="532"/>
      <c r="BK73" s="532"/>
      <c r="BL73" s="532"/>
      <c r="BM73" s="532"/>
      <c r="BN73" s="532"/>
      <c r="BO73" s="532"/>
      <c r="BP73" s="532"/>
      <c r="BQ73" s="532"/>
      <c r="BR73" s="532"/>
      <c r="BS73" s="532"/>
      <c r="BT73" s="532"/>
      <c r="BU73" s="532"/>
      <c r="BV73" s="532"/>
      <c r="BW73" s="532"/>
      <c r="BX73" s="532"/>
      <c r="BY73" s="532"/>
      <c r="BZ73" s="532"/>
      <c r="CA73" s="532"/>
      <c r="CB73" s="532"/>
      <c r="CC73" s="532"/>
      <c r="CD73" s="532"/>
      <c r="CE73" s="532"/>
      <c r="CF73" s="532"/>
      <c r="CG73" s="532"/>
      <c r="CH73" s="532"/>
      <c r="CI73" s="532"/>
      <c r="CJ73" s="532"/>
      <c r="CK73" s="532"/>
      <c r="CL73" s="532"/>
      <c r="CM73" s="532"/>
      <c r="CN73" s="532"/>
      <c r="CO73" s="532"/>
      <c r="CP73" s="532"/>
      <c r="CQ73" s="532"/>
      <c r="CR73" s="532"/>
      <c r="CS73" s="532"/>
      <c r="CT73" s="532"/>
      <c r="CU73" s="532"/>
      <c r="CV73" s="532"/>
      <c r="CW73" s="532"/>
      <c r="CX73" s="532"/>
      <c r="CY73" s="532"/>
      <c r="CZ73" s="532"/>
      <c r="DA73" s="532"/>
      <c r="DB73" s="532"/>
      <c r="DC73" s="532"/>
      <c r="DD73" s="532"/>
      <c r="DE73" s="532"/>
      <c r="DF73" s="532"/>
      <c r="DG73" s="532"/>
      <c r="DH73" s="532"/>
      <c r="DI73" s="532"/>
      <c r="DJ73" s="532"/>
      <c r="DK73" s="532"/>
      <c r="DL73" s="532"/>
      <c r="DM73" s="532"/>
      <c r="DN73" s="532"/>
      <c r="DO73" s="532"/>
      <c r="DP73" s="532"/>
      <c r="DQ73" s="532"/>
      <c r="DR73" s="532"/>
      <c r="DS73" s="532"/>
      <c r="DT73" s="532"/>
      <c r="DU73" s="532"/>
      <c r="DV73" s="532"/>
      <c r="DW73" s="532"/>
      <c r="DX73" s="532"/>
      <c r="DY73" s="532"/>
      <c r="DZ73" s="532"/>
      <c r="EA73" s="532"/>
      <c r="EB73" s="532"/>
      <c r="EC73" s="532"/>
      <c r="ED73" s="532"/>
      <c r="EE73" s="532"/>
      <c r="EF73" s="532"/>
      <c r="EG73" s="532"/>
      <c r="EH73" s="532"/>
      <c r="EI73" s="532"/>
      <c r="EJ73" s="532"/>
      <c r="EK73" s="532"/>
      <c r="EL73" s="532"/>
      <c r="EM73" s="532"/>
      <c r="EN73" s="532"/>
      <c r="EO73" s="532"/>
      <c r="EP73" s="532"/>
      <c r="EQ73" s="532"/>
      <c r="ER73" s="532"/>
      <c r="ES73" s="532"/>
      <c r="ET73" s="532"/>
      <c r="EU73" s="532"/>
      <c r="EV73" s="532"/>
      <c r="EW73" s="532"/>
      <c r="EX73" s="532"/>
      <c r="EY73" s="532"/>
      <c r="EZ73" s="532"/>
      <c r="FA73" s="532"/>
      <c r="FB73" s="532"/>
      <c r="FC73" s="532"/>
      <c r="FD73" s="532"/>
      <c r="FE73" s="532"/>
      <c r="FF73" s="532"/>
      <c r="FG73" s="532"/>
      <c r="FH73" s="532"/>
      <c r="FI73" s="532"/>
      <c r="FJ73" s="532"/>
      <c r="FK73" s="532"/>
      <c r="FL73" s="532"/>
      <c r="FM73" s="532"/>
      <c r="FN73" s="532"/>
      <c r="FO73" s="532"/>
      <c r="FP73" s="532"/>
      <c r="FQ73" s="532"/>
      <c r="FR73" s="532"/>
      <c r="FS73" s="532"/>
      <c r="FT73" s="532"/>
      <c r="FU73" s="532"/>
      <c r="FV73" s="532"/>
      <c r="FW73" s="532"/>
      <c r="FX73" s="532"/>
      <c r="FY73" s="532"/>
      <c r="FZ73" s="532"/>
      <c r="GA73" s="532"/>
      <c r="GB73" s="532"/>
      <c r="GC73" s="532"/>
      <c r="GD73" s="532"/>
      <c r="GE73" s="532"/>
      <c r="GF73" s="532"/>
      <c r="GG73" s="532"/>
      <c r="GH73" s="532"/>
      <c r="GI73" s="532"/>
      <c r="GJ73" s="532"/>
      <c r="GK73" s="532"/>
      <c r="GL73" s="532"/>
      <c r="GM73" s="532"/>
      <c r="GN73" s="532"/>
      <c r="GO73" s="532"/>
      <c r="GP73" s="532"/>
      <c r="GQ73" s="532"/>
      <c r="GR73" s="532"/>
      <c r="GS73" s="532"/>
      <c r="GT73" s="532"/>
      <c r="GU73" s="532"/>
      <c r="GV73" s="532"/>
      <c r="GW73" s="532"/>
      <c r="GX73" s="532"/>
      <c r="GY73" s="532"/>
      <c r="GZ73" s="532"/>
      <c r="HA73" s="532"/>
      <c r="HB73" s="532"/>
      <c r="HC73" s="532"/>
      <c r="HD73" s="532"/>
      <c r="HE73" s="532"/>
      <c r="HF73" s="532"/>
      <c r="HG73" s="532"/>
      <c r="HH73" s="532"/>
      <c r="HI73" s="532"/>
      <c r="HJ73" s="532"/>
      <c r="HK73" s="532"/>
      <c r="HL73" s="532"/>
      <c r="HM73" s="532"/>
      <c r="HN73" s="532"/>
      <c r="HO73" s="532"/>
      <c r="HP73" s="532"/>
      <c r="HQ73" s="532"/>
      <c r="HR73" s="532"/>
      <c r="HS73" s="532"/>
      <c r="HT73" s="532"/>
      <c r="HU73" s="532"/>
      <c r="HV73" s="532"/>
      <c r="HW73" s="532"/>
      <c r="HX73" s="532"/>
      <c r="HY73" s="532"/>
      <c r="HZ73" s="532"/>
      <c r="IA73" s="532"/>
      <c r="IB73" s="532"/>
      <c r="IC73" s="532"/>
      <c r="ID73" s="532"/>
      <c r="IE73" s="532"/>
      <c r="IF73" s="532"/>
      <c r="IG73" s="532"/>
      <c r="IH73" s="532"/>
    </row>
    <row r="74" s="531" customFormat="1" ht="24" customHeight="1" spans="1:242">
      <c r="A74" s="532"/>
      <c r="B74" s="532"/>
      <c r="C74" s="532"/>
      <c r="D74" s="532"/>
      <c r="E74" s="532"/>
      <c r="F74" s="532"/>
      <c r="G74" s="532"/>
      <c r="H74" s="532"/>
      <c r="I74" s="532"/>
      <c r="J74" s="532"/>
      <c r="K74" s="532"/>
      <c r="L74" s="532"/>
      <c r="M74" s="532"/>
      <c r="N74" s="532"/>
      <c r="O74" s="532"/>
      <c r="P74" s="532"/>
      <c r="Q74" s="532"/>
      <c r="R74" s="532"/>
      <c r="S74" s="532"/>
      <c r="T74" s="532"/>
      <c r="U74" s="532"/>
      <c r="V74" s="532"/>
      <c r="W74" s="532"/>
      <c r="X74" s="532"/>
      <c r="Y74" s="532"/>
      <c r="Z74" s="532"/>
      <c r="AA74" s="532"/>
      <c r="AB74" s="532"/>
      <c r="AC74" s="532"/>
      <c r="AD74" s="532"/>
      <c r="AE74" s="532"/>
      <c r="AF74" s="532"/>
      <c r="AG74" s="532"/>
      <c r="AH74" s="532"/>
      <c r="AI74" s="532"/>
      <c r="AJ74" s="532"/>
      <c r="AK74" s="532"/>
      <c r="AL74" s="532"/>
      <c r="AM74" s="532"/>
      <c r="AN74" s="532"/>
      <c r="AO74" s="532"/>
      <c r="AP74" s="532"/>
      <c r="AQ74" s="532"/>
      <c r="AR74" s="532"/>
      <c r="AS74" s="532"/>
      <c r="AT74" s="532"/>
      <c r="AU74" s="532"/>
      <c r="AV74" s="532"/>
      <c r="AW74" s="532"/>
      <c r="AX74" s="532"/>
      <c r="AY74" s="532"/>
      <c r="AZ74" s="532"/>
      <c r="BA74" s="532"/>
      <c r="BB74" s="532"/>
      <c r="BC74" s="532"/>
      <c r="BD74" s="532"/>
      <c r="BE74" s="532"/>
      <c r="BF74" s="532"/>
      <c r="BG74" s="532"/>
      <c r="BH74" s="532"/>
      <c r="BI74" s="532"/>
      <c r="BJ74" s="532"/>
      <c r="BK74" s="532"/>
      <c r="BL74" s="532"/>
      <c r="BM74" s="532"/>
      <c r="BN74" s="532"/>
      <c r="BO74" s="532"/>
      <c r="BP74" s="532"/>
      <c r="BQ74" s="532"/>
      <c r="BR74" s="532"/>
      <c r="BS74" s="532"/>
      <c r="BT74" s="532"/>
      <c r="BU74" s="532"/>
      <c r="BV74" s="532"/>
      <c r="BW74" s="532"/>
      <c r="BX74" s="532"/>
      <c r="BY74" s="532"/>
      <c r="BZ74" s="532"/>
      <c r="CA74" s="532"/>
      <c r="CB74" s="532"/>
      <c r="CC74" s="532"/>
      <c r="CD74" s="532"/>
      <c r="CE74" s="532"/>
      <c r="CF74" s="532"/>
      <c r="CG74" s="532"/>
      <c r="CH74" s="532"/>
      <c r="CI74" s="532"/>
      <c r="CJ74" s="532"/>
      <c r="CK74" s="532"/>
      <c r="CL74" s="532"/>
      <c r="CM74" s="532"/>
      <c r="CN74" s="532"/>
      <c r="CO74" s="532"/>
      <c r="CP74" s="532"/>
      <c r="CQ74" s="532"/>
      <c r="CR74" s="532"/>
      <c r="CS74" s="532"/>
      <c r="CT74" s="532"/>
      <c r="CU74" s="532"/>
      <c r="CV74" s="532"/>
      <c r="CW74" s="532"/>
      <c r="CX74" s="532"/>
      <c r="CY74" s="532"/>
      <c r="CZ74" s="532"/>
      <c r="DA74" s="532"/>
      <c r="DB74" s="532"/>
      <c r="DC74" s="532"/>
      <c r="DD74" s="532"/>
      <c r="DE74" s="532"/>
      <c r="DF74" s="532"/>
      <c r="DG74" s="532"/>
      <c r="DH74" s="532"/>
      <c r="DI74" s="532"/>
      <c r="DJ74" s="532"/>
      <c r="DK74" s="532"/>
      <c r="DL74" s="532"/>
      <c r="DM74" s="532"/>
      <c r="DN74" s="532"/>
      <c r="DO74" s="532"/>
      <c r="DP74" s="532"/>
      <c r="DQ74" s="532"/>
      <c r="DR74" s="532"/>
      <c r="DS74" s="532"/>
      <c r="DT74" s="532"/>
      <c r="DU74" s="532"/>
      <c r="DV74" s="532"/>
      <c r="DW74" s="532"/>
      <c r="DX74" s="532"/>
      <c r="DY74" s="532"/>
      <c r="DZ74" s="532"/>
      <c r="EA74" s="532"/>
      <c r="EB74" s="532"/>
      <c r="EC74" s="532"/>
      <c r="ED74" s="532"/>
      <c r="EE74" s="532"/>
      <c r="EF74" s="532"/>
      <c r="EG74" s="532"/>
      <c r="EH74" s="532"/>
      <c r="EI74" s="532"/>
      <c r="EJ74" s="532"/>
      <c r="EK74" s="532"/>
      <c r="EL74" s="532"/>
      <c r="EM74" s="532"/>
      <c r="EN74" s="532"/>
      <c r="EO74" s="532"/>
      <c r="EP74" s="532"/>
      <c r="EQ74" s="532"/>
      <c r="ER74" s="532"/>
      <c r="ES74" s="532"/>
      <c r="ET74" s="532"/>
      <c r="EU74" s="532"/>
      <c r="EV74" s="532"/>
      <c r="EW74" s="532"/>
      <c r="EX74" s="532"/>
      <c r="EY74" s="532"/>
      <c r="EZ74" s="532"/>
      <c r="FA74" s="532"/>
      <c r="FB74" s="532"/>
      <c r="FC74" s="532"/>
      <c r="FD74" s="532"/>
      <c r="FE74" s="532"/>
      <c r="FF74" s="532"/>
      <c r="FG74" s="532"/>
      <c r="FH74" s="532"/>
      <c r="FI74" s="532"/>
      <c r="FJ74" s="532"/>
      <c r="FK74" s="532"/>
      <c r="FL74" s="532"/>
      <c r="FM74" s="532"/>
      <c r="FN74" s="532"/>
      <c r="FO74" s="532"/>
      <c r="FP74" s="532"/>
      <c r="FQ74" s="532"/>
      <c r="FR74" s="532"/>
      <c r="FS74" s="532"/>
      <c r="FT74" s="532"/>
      <c r="FU74" s="532"/>
      <c r="FV74" s="532"/>
      <c r="FW74" s="532"/>
      <c r="FX74" s="532"/>
      <c r="FY74" s="532"/>
      <c r="FZ74" s="532"/>
      <c r="GA74" s="532"/>
      <c r="GB74" s="532"/>
      <c r="GC74" s="532"/>
      <c r="GD74" s="532"/>
      <c r="GE74" s="532"/>
      <c r="GF74" s="532"/>
      <c r="GG74" s="532"/>
      <c r="GH74" s="532"/>
      <c r="GI74" s="532"/>
      <c r="GJ74" s="532"/>
      <c r="GK74" s="532"/>
      <c r="GL74" s="532"/>
      <c r="GM74" s="532"/>
      <c r="GN74" s="532"/>
      <c r="GO74" s="532"/>
      <c r="GP74" s="532"/>
      <c r="GQ74" s="532"/>
      <c r="GR74" s="532"/>
      <c r="GS74" s="532"/>
      <c r="GT74" s="532"/>
      <c r="GU74" s="532"/>
      <c r="GV74" s="532"/>
      <c r="GW74" s="532"/>
      <c r="GX74" s="532"/>
      <c r="GY74" s="532"/>
      <c r="GZ74" s="532"/>
      <c r="HA74" s="532"/>
      <c r="HB74" s="532"/>
      <c r="HC74" s="532"/>
      <c r="HD74" s="532"/>
      <c r="HE74" s="532"/>
      <c r="HF74" s="532"/>
      <c r="HG74" s="532"/>
      <c r="HH74" s="532"/>
      <c r="HI74" s="532"/>
      <c r="HJ74" s="532"/>
      <c r="HK74" s="532"/>
      <c r="HL74" s="532"/>
      <c r="HM74" s="532"/>
      <c r="HN74" s="532"/>
      <c r="HO74" s="532"/>
      <c r="HP74" s="532"/>
      <c r="HQ74" s="532"/>
      <c r="HR74" s="532"/>
      <c r="HS74" s="532"/>
      <c r="HT74" s="532"/>
      <c r="HU74" s="532"/>
      <c r="HV74" s="532"/>
      <c r="HW74" s="532"/>
      <c r="HX74" s="532"/>
      <c r="HY74" s="532"/>
      <c r="HZ74" s="532"/>
      <c r="IA74" s="532"/>
      <c r="IB74" s="532"/>
      <c r="IC74" s="532"/>
      <c r="ID74" s="532"/>
      <c r="IE74" s="532"/>
      <c r="IF74" s="532"/>
      <c r="IG74" s="532"/>
      <c r="IH74" s="532"/>
    </row>
    <row r="75" s="531" customFormat="1" ht="24" customHeight="1" spans="1:242">
      <c r="A75" s="532"/>
      <c r="B75" s="532"/>
      <c r="C75" s="532"/>
      <c r="D75" s="532"/>
      <c r="E75" s="532"/>
      <c r="F75" s="532"/>
      <c r="G75" s="532"/>
      <c r="H75" s="532"/>
      <c r="I75" s="532"/>
      <c r="J75" s="532"/>
      <c r="K75" s="532"/>
      <c r="L75" s="532"/>
      <c r="M75" s="532"/>
      <c r="N75" s="532"/>
      <c r="O75" s="532"/>
      <c r="P75" s="532"/>
      <c r="Q75" s="532"/>
      <c r="R75" s="532"/>
      <c r="S75" s="532"/>
      <c r="T75" s="532"/>
      <c r="U75" s="532"/>
      <c r="V75" s="532"/>
      <c r="W75" s="532"/>
      <c r="X75" s="532"/>
      <c r="Y75" s="532"/>
      <c r="Z75" s="532"/>
      <c r="AA75" s="532"/>
      <c r="AB75" s="532"/>
      <c r="AC75" s="532"/>
      <c r="AD75" s="532"/>
      <c r="AE75" s="532"/>
      <c r="AF75" s="532"/>
      <c r="AG75" s="532"/>
      <c r="AH75" s="532"/>
      <c r="AI75" s="532"/>
      <c r="AJ75" s="532"/>
      <c r="AK75" s="532"/>
      <c r="AL75" s="532"/>
      <c r="AM75" s="532"/>
      <c r="AN75" s="532"/>
      <c r="AO75" s="532"/>
      <c r="AP75" s="532"/>
      <c r="AQ75" s="532"/>
      <c r="AR75" s="532"/>
      <c r="AS75" s="532"/>
      <c r="AT75" s="532"/>
      <c r="AU75" s="532"/>
      <c r="AV75" s="532"/>
      <c r="AW75" s="532"/>
      <c r="AX75" s="532"/>
      <c r="AY75" s="532"/>
      <c r="AZ75" s="532"/>
      <c r="BA75" s="532"/>
      <c r="BB75" s="532"/>
      <c r="BC75" s="532"/>
      <c r="BD75" s="532"/>
      <c r="BE75" s="532"/>
      <c r="BF75" s="532"/>
      <c r="BG75" s="532"/>
      <c r="BH75" s="532"/>
      <c r="BI75" s="532"/>
      <c r="BJ75" s="532"/>
      <c r="BK75" s="532"/>
      <c r="BL75" s="532"/>
      <c r="BM75" s="532"/>
      <c r="BN75" s="532"/>
      <c r="BO75" s="532"/>
      <c r="BP75" s="532"/>
      <c r="BQ75" s="532"/>
      <c r="BR75" s="532"/>
      <c r="BS75" s="532"/>
      <c r="BT75" s="532"/>
      <c r="BU75" s="532"/>
      <c r="BV75" s="532"/>
      <c r="BW75" s="532"/>
      <c r="BX75" s="532"/>
      <c r="BY75" s="532"/>
      <c r="BZ75" s="532"/>
      <c r="CA75" s="532"/>
      <c r="CB75" s="532"/>
      <c r="CC75" s="532"/>
      <c r="CD75" s="532"/>
      <c r="CE75" s="532"/>
      <c r="CF75" s="532"/>
      <c r="CG75" s="532"/>
      <c r="CH75" s="532"/>
      <c r="CI75" s="532"/>
      <c r="CJ75" s="532"/>
      <c r="CK75" s="532"/>
      <c r="CL75" s="532"/>
      <c r="CM75" s="532"/>
      <c r="CN75" s="532"/>
      <c r="CO75" s="532"/>
      <c r="CP75" s="532"/>
      <c r="CQ75" s="532"/>
      <c r="CR75" s="532"/>
      <c r="CS75" s="532"/>
      <c r="CT75" s="532"/>
      <c r="CU75" s="532"/>
      <c r="CV75" s="532"/>
      <c r="CW75" s="532"/>
      <c r="CX75" s="532"/>
      <c r="CY75" s="532"/>
      <c r="CZ75" s="532"/>
      <c r="DA75" s="532"/>
      <c r="DB75" s="532"/>
      <c r="DC75" s="532"/>
      <c r="DD75" s="532"/>
      <c r="DE75" s="532"/>
      <c r="DF75" s="532"/>
      <c r="DG75" s="532"/>
      <c r="DH75" s="532"/>
      <c r="DI75" s="532"/>
      <c r="DJ75" s="532"/>
      <c r="DK75" s="532"/>
      <c r="DL75" s="532"/>
      <c r="DM75" s="532"/>
      <c r="DN75" s="532"/>
      <c r="DO75" s="532"/>
      <c r="DP75" s="532"/>
      <c r="DQ75" s="532"/>
      <c r="DR75" s="532"/>
      <c r="DS75" s="532"/>
      <c r="DT75" s="532"/>
      <c r="DU75" s="532"/>
      <c r="DV75" s="532"/>
      <c r="DW75" s="532"/>
      <c r="DX75" s="532"/>
      <c r="DY75" s="532"/>
      <c r="DZ75" s="532"/>
      <c r="EA75" s="532"/>
      <c r="EB75" s="532"/>
      <c r="EC75" s="532"/>
      <c r="ED75" s="532"/>
      <c r="EE75" s="532"/>
      <c r="EF75" s="532"/>
      <c r="EG75" s="532"/>
      <c r="EH75" s="532"/>
      <c r="EI75" s="532"/>
      <c r="EJ75" s="532"/>
      <c r="EK75" s="532"/>
      <c r="EL75" s="532"/>
      <c r="EM75" s="532"/>
      <c r="EN75" s="532"/>
      <c r="EO75" s="532"/>
      <c r="EP75" s="532"/>
      <c r="EQ75" s="532"/>
      <c r="ER75" s="532"/>
      <c r="ES75" s="532"/>
      <c r="ET75" s="532"/>
      <c r="EU75" s="532"/>
      <c r="EV75" s="532"/>
      <c r="EW75" s="532"/>
      <c r="EX75" s="532"/>
      <c r="EY75" s="532"/>
      <c r="EZ75" s="532"/>
      <c r="FA75" s="532"/>
      <c r="FB75" s="532"/>
      <c r="FC75" s="532"/>
      <c r="FD75" s="532"/>
      <c r="FE75" s="532"/>
      <c r="FF75" s="532"/>
      <c r="FG75" s="532"/>
      <c r="FH75" s="532"/>
      <c r="FI75" s="532"/>
      <c r="FJ75" s="532"/>
      <c r="FK75" s="532"/>
      <c r="FL75" s="532"/>
      <c r="FM75" s="532"/>
      <c r="FN75" s="532"/>
      <c r="FO75" s="532"/>
      <c r="FP75" s="532"/>
      <c r="FQ75" s="532"/>
      <c r="FR75" s="532"/>
      <c r="FS75" s="532"/>
      <c r="FT75" s="532"/>
      <c r="FU75" s="532"/>
      <c r="FV75" s="532"/>
      <c r="FW75" s="532"/>
      <c r="FX75" s="532"/>
      <c r="FY75" s="532"/>
      <c r="FZ75" s="532"/>
      <c r="GA75" s="532"/>
      <c r="GB75" s="532"/>
      <c r="GC75" s="532"/>
      <c r="GD75" s="532"/>
      <c r="GE75" s="532"/>
      <c r="GF75" s="532"/>
      <c r="GG75" s="532"/>
      <c r="GH75" s="532"/>
      <c r="GI75" s="532"/>
      <c r="GJ75" s="532"/>
      <c r="GK75" s="532"/>
      <c r="GL75" s="532"/>
      <c r="GM75" s="532"/>
      <c r="GN75" s="532"/>
      <c r="GO75" s="532"/>
      <c r="GP75" s="532"/>
      <c r="GQ75" s="532"/>
      <c r="GR75" s="532"/>
      <c r="GS75" s="532"/>
      <c r="GT75" s="532"/>
      <c r="GU75" s="532"/>
      <c r="GV75" s="532"/>
      <c r="GW75" s="532"/>
      <c r="GX75" s="532"/>
      <c r="GY75" s="532"/>
      <c r="GZ75" s="532"/>
      <c r="HA75" s="532"/>
      <c r="HB75" s="532"/>
      <c r="HC75" s="532"/>
      <c r="HD75" s="532"/>
      <c r="HE75" s="532"/>
      <c r="HF75" s="532"/>
      <c r="HG75" s="532"/>
      <c r="HH75" s="532"/>
      <c r="HI75" s="532"/>
      <c r="HJ75" s="532"/>
      <c r="HK75" s="532"/>
      <c r="HL75" s="532"/>
      <c r="HM75" s="532"/>
      <c r="HN75" s="532"/>
      <c r="HO75" s="532"/>
      <c r="HP75" s="532"/>
      <c r="HQ75" s="532"/>
      <c r="HR75" s="532"/>
      <c r="HS75" s="532"/>
      <c r="HT75" s="532"/>
      <c r="HU75" s="532"/>
      <c r="HV75" s="532"/>
      <c r="HW75" s="532"/>
      <c r="HX75" s="532"/>
      <c r="HY75" s="532"/>
      <c r="HZ75" s="532"/>
      <c r="IA75" s="532"/>
      <c r="IB75" s="532"/>
      <c r="IC75" s="532"/>
      <c r="ID75" s="532"/>
      <c r="IE75" s="532"/>
      <c r="IF75" s="532"/>
      <c r="IG75" s="532"/>
      <c r="IH75" s="532"/>
    </row>
    <row r="76" s="531" customFormat="1" ht="24" customHeight="1" spans="1:242">
      <c r="A76" s="532"/>
      <c r="B76" s="532"/>
      <c r="C76" s="532"/>
      <c r="D76" s="532"/>
      <c r="E76" s="532"/>
      <c r="F76" s="532"/>
      <c r="G76" s="532"/>
      <c r="H76" s="532"/>
      <c r="I76" s="532"/>
      <c r="J76" s="532"/>
      <c r="K76" s="532"/>
      <c r="L76" s="532"/>
      <c r="M76" s="532"/>
      <c r="N76" s="532"/>
      <c r="O76" s="532"/>
      <c r="P76" s="532"/>
      <c r="Q76" s="532"/>
      <c r="R76" s="532"/>
      <c r="S76" s="532"/>
      <c r="T76" s="532"/>
      <c r="U76" s="532"/>
      <c r="V76" s="532"/>
      <c r="W76" s="532"/>
      <c r="X76" s="532"/>
      <c r="Y76" s="532"/>
      <c r="Z76" s="532"/>
      <c r="AA76" s="532"/>
      <c r="AB76" s="532"/>
      <c r="AC76" s="532"/>
      <c r="AD76" s="532"/>
      <c r="AE76" s="532"/>
      <c r="AF76" s="532"/>
      <c r="AG76" s="532"/>
      <c r="AH76" s="532"/>
      <c r="AI76" s="532"/>
      <c r="AJ76" s="532"/>
      <c r="AK76" s="532"/>
      <c r="AL76" s="532"/>
      <c r="AM76" s="532"/>
      <c r="AN76" s="532"/>
      <c r="AO76" s="532"/>
      <c r="AP76" s="532"/>
      <c r="AQ76" s="532"/>
      <c r="AR76" s="532"/>
      <c r="AS76" s="532"/>
      <c r="AT76" s="532"/>
      <c r="AU76" s="532"/>
      <c r="AV76" s="532"/>
      <c r="AW76" s="532"/>
      <c r="AX76" s="532"/>
      <c r="AY76" s="532"/>
      <c r="AZ76" s="532"/>
      <c r="BA76" s="532"/>
      <c r="BB76" s="532"/>
      <c r="BC76" s="532"/>
      <c r="BD76" s="532"/>
      <c r="BE76" s="532"/>
      <c r="BF76" s="532"/>
      <c r="BG76" s="532"/>
      <c r="BH76" s="532"/>
      <c r="BI76" s="532"/>
      <c r="BJ76" s="532"/>
      <c r="BK76" s="532"/>
      <c r="BL76" s="532"/>
      <c r="BM76" s="532"/>
      <c r="BN76" s="532"/>
      <c r="BO76" s="532"/>
      <c r="BP76" s="532"/>
      <c r="BQ76" s="532"/>
      <c r="BR76" s="532"/>
      <c r="BS76" s="532"/>
      <c r="BT76" s="532"/>
      <c r="BU76" s="532"/>
      <c r="BV76" s="532"/>
      <c r="BW76" s="532"/>
      <c r="BX76" s="532"/>
      <c r="BY76" s="532"/>
      <c r="BZ76" s="532"/>
      <c r="CA76" s="532"/>
      <c r="CB76" s="532"/>
      <c r="CC76" s="532"/>
      <c r="CD76" s="532"/>
      <c r="CE76" s="532"/>
      <c r="CF76" s="532"/>
      <c r="CG76" s="532"/>
      <c r="CH76" s="532"/>
      <c r="CI76" s="532"/>
      <c r="CJ76" s="532"/>
      <c r="CK76" s="532"/>
      <c r="CL76" s="532"/>
      <c r="CM76" s="532"/>
      <c r="CN76" s="532"/>
      <c r="CO76" s="532"/>
      <c r="CP76" s="532"/>
      <c r="CQ76" s="532"/>
      <c r="CR76" s="532"/>
      <c r="CS76" s="532"/>
      <c r="CT76" s="532"/>
      <c r="CU76" s="532"/>
      <c r="CV76" s="532"/>
      <c r="CW76" s="532"/>
      <c r="CX76" s="532"/>
      <c r="CY76" s="532"/>
      <c r="CZ76" s="532"/>
      <c r="DA76" s="532"/>
      <c r="DB76" s="532"/>
      <c r="DC76" s="532"/>
      <c r="DD76" s="532"/>
      <c r="DE76" s="532"/>
      <c r="DF76" s="532"/>
      <c r="DG76" s="532"/>
      <c r="DH76" s="532"/>
      <c r="DI76" s="532"/>
      <c r="DJ76" s="532"/>
      <c r="DK76" s="532"/>
      <c r="DL76" s="532"/>
      <c r="DM76" s="532"/>
      <c r="DN76" s="532"/>
      <c r="DO76" s="532"/>
      <c r="DP76" s="532"/>
      <c r="DQ76" s="532"/>
      <c r="DR76" s="532"/>
      <c r="DS76" s="532"/>
      <c r="DT76" s="532"/>
      <c r="DU76" s="532"/>
      <c r="DV76" s="532"/>
      <c r="DW76" s="532"/>
      <c r="DX76" s="532"/>
      <c r="DY76" s="532"/>
      <c r="DZ76" s="532"/>
      <c r="EA76" s="532"/>
      <c r="EB76" s="532"/>
      <c r="EC76" s="532"/>
      <c r="ED76" s="532"/>
      <c r="EE76" s="532"/>
      <c r="EF76" s="532"/>
      <c r="EG76" s="532"/>
      <c r="EH76" s="532"/>
      <c r="EI76" s="532"/>
      <c r="EJ76" s="532"/>
      <c r="EK76" s="532"/>
      <c r="EL76" s="532"/>
      <c r="EM76" s="532"/>
      <c r="EN76" s="532"/>
      <c r="EO76" s="532"/>
      <c r="EP76" s="532"/>
      <c r="EQ76" s="532"/>
      <c r="ER76" s="532"/>
      <c r="ES76" s="532"/>
      <c r="ET76" s="532"/>
      <c r="EU76" s="532"/>
      <c r="EV76" s="532"/>
      <c r="EW76" s="532"/>
      <c r="EX76" s="532"/>
      <c r="EY76" s="532"/>
      <c r="EZ76" s="532"/>
      <c r="FA76" s="532"/>
      <c r="FB76" s="532"/>
      <c r="FC76" s="532"/>
      <c r="FD76" s="532"/>
      <c r="FE76" s="532"/>
      <c r="FF76" s="532"/>
      <c r="FG76" s="532"/>
      <c r="FH76" s="532"/>
      <c r="FI76" s="532"/>
      <c r="FJ76" s="532"/>
      <c r="FK76" s="532"/>
      <c r="FL76" s="532"/>
      <c r="FM76" s="532"/>
      <c r="FN76" s="532"/>
      <c r="FO76" s="532"/>
      <c r="FP76" s="532"/>
      <c r="FQ76" s="532"/>
      <c r="FR76" s="532"/>
      <c r="FS76" s="532"/>
      <c r="FT76" s="532"/>
      <c r="FU76" s="532"/>
      <c r="FV76" s="532"/>
      <c r="FW76" s="532"/>
      <c r="FX76" s="532"/>
      <c r="FY76" s="532"/>
      <c r="FZ76" s="532"/>
      <c r="GA76" s="532"/>
      <c r="GB76" s="532"/>
      <c r="GC76" s="532"/>
      <c r="GD76" s="532"/>
      <c r="GE76" s="532"/>
      <c r="GF76" s="532"/>
      <c r="GG76" s="532"/>
      <c r="GH76" s="532"/>
      <c r="GI76" s="532"/>
      <c r="GJ76" s="532"/>
      <c r="GK76" s="532"/>
      <c r="GL76" s="532"/>
      <c r="GM76" s="532"/>
      <c r="GN76" s="532"/>
      <c r="GO76" s="532"/>
      <c r="GP76" s="532"/>
      <c r="GQ76" s="532"/>
      <c r="GR76" s="532"/>
      <c r="GS76" s="532"/>
      <c r="GT76" s="532"/>
      <c r="GU76" s="532"/>
      <c r="GV76" s="532"/>
      <c r="GW76" s="532"/>
      <c r="GX76" s="532"/>
      <c r="GY76" s="532"/>
      <c r="GZ76" s="532"/>
      <c r="HA76" s="532"/>
      <c r="HB76" s="532"/>
      <c r="HC76" s="532"/>
      <c r="HD76" s="532"/>
      <c r="HE76" s="532"/>
      <c r="HF76" s="532"/>
      <c r="HG76" s="532"/>
      <c r="HH76" s="532"/>
      <c r="HI76" s="532"/>
      <c r="HJ76" s="532"/>
      <c r="HK76" s="532"/>
      <c r="HL76" s="532"/>
      <c r="HM76" s="532"/>
      <c r="HN76" s="532"/>
      <c r="HO76" s="532"/>
      <c r="HP76" s="532"/>
      <c r="HQ76" s="532"/>
      <c r="HR76" s="532"/>
      <c r="HS76" s="532"/>
      <c r="HT76" s="532"/>
      <c r="HU76" s="532"/>
      <c r="HV76" s="532"/>
      <c r="HW76" s="532"/>
      <c r="HX76" s="532"/>
      <c r="HY76" s="532"/>
      <c r="HZ76" s="532"/>
      <c r="IA76" s="532"/>
      <c r="IB76" s="532"/>
      <c r="IC76" s="532"/>
      <c r="ID76" s="532"/>
      <c r="IE76" s="532"/>
      <c r="IF76" s="532"/>
      <c r="IG76" s="532"/>
      <c r="IH76" s="532"/>
    </row>
    <row r="77" s="531" customFormat="1" ht="24" customHeight="1" spans="1:242">
      <c r="A77" s="532"/>
      <c r="B77" s="532"/>
      <c r="C77" s="532"/>
      <c r="D77" s="532"/>
      <c r="E77" s="532"/>
      <c r="F77" s="532"/>
      <c r="G77" s="532"/>
      <c r="H77" s="532"/>
      <c r="I77" s="532"/>
      <c r="J77" s="532"/>
      <c r="K77" s="532"/>
      <c r="L77" s="532"/>
      <c r="M77" s="532"/>
      <c r="N77" s="532"/>
      <c r="O77" s="532"/>
      <c r="P77" s="532"/>
      <c r="Q77" s="532"/>
      <c r="R77" s="532"/>
      <c r="S77" s="532"/>
      <c r="T77" s="532"/>
      <c r="U77" s="532"/>
      <c r="V77" s="532"/>
      <c r="W77" s="532"/>
      <c r="X77" s="532"/>
      <c r="Y77" s="532"/>
      <c r="Z77" s="532"/>
      <c r="AA77" s="532"/>
      <c r="AB77" s="532"/>
      <c r="AC77" s="532"/>
      <c r="AD77" s="532"/>
      <c r="AE77" s="532"/>
      <c r="AF77" s="532"/>
      <c r="AG77" s="532"/>
      <c r="AH77" s="532"/>
      <c r="AI77" s="532"/>
      <c r="AJ77" s="532"/>
      <c r="AK77" s="532"/>
      <c r="AL77" s="532"/>
      <c r="AM77" s="532"/>
      <c r="AN77" s="532"/>
      <c r="AO77" s="532"/>
      <c r="AP77" s="532"/>
      <c r="AQ77" s="532"/>
      <c r="AR77" s="532"/>
      <c r="AS77" s="532"/>
      <c r="AT77" s="532"/>
      <c r="AU77" s="532"/>
      <c r="AV77" s="532"/>
      <c r="AW77" s="532"/>
      <c r="AX77" s="532"/>
      <c r="AY77" s="532"/>
      <c r="AZ77" s="532"/>
      <c r="BA77" s="532"/>
      <c r="BB77" s="532"/>
      <c r="BC77" s="532"/>
      <c r="BD77" s="532"/>
      <c r="BE77" s="532"/>
      <c r="BF77" s="532"/>
      <c r="BG77" s="532"/>
      <c r="BH77" s="532"/>
      <c r="BI77" s="532"/>
      <c r="BJ77" s="532"/>
      <c r="BK77" s="532"/>
      <c r="BL77" s="532"/>
      <c r="BM77" s="532"/>
      <c r="BN77" s="532"/>
      <c r="BO77" s="532"/>
      <c r="BP77" s="532"/>
      <c r="BQ77" s="532"/>
      <c r="BR77" s="532"/>
      <c r="BS77" s="532"/>
      <c r="BT77" s="532"/>
      <c r="BU77" s="532"/>
      <c r="BV77" s="532"/>
      <c r="BW77" s="532"/>
      <c r="BX77" s="532"/>
      <c r="BY77" s="532"/>
      <c r="BZ77" s="532"/>
      <c r="CA77" s="532"/>
      <c r="CB77" s="532"/>
      <c r="CC77" s="532"/>
      <c r="CD77" s="532"/>
      <c r="CE77" s="532"/>
      <c r="CF77" s="532"/>
      <c r="CG77" s="532"/>
      <c r="CH77" s="532"/>
      <c r="CI77" s="532"/>
      <c r="CJ77" s="532"/>
      <c r="CK77" s="532"/>
      <c r="CL77" s="532"/>
      <c r="CM77" s="532"/>
      <c r="CN77" s="532"/>
      <c r="CO77" s="532"/>
      <c r="CP77" s="532"/>
      <c r="CQ77" s="532"/>
      <c r="CR77" s="532"/>
      <c r="CS77" s="532"/>
      <c r="CT77" s="532"/>
      <c r="CU77" s="532"/>
      <c r="CV77" s="532"/>
      <c r="CW77" s="532"/>
      <c r="CX77" s="532"/>
      <c r="CY77" s="532"/>
      <c r="CZ77" s="532"/>
      <c r="DA77" s="532"/>
      <c r="DB77" s="532"/>
      <c r="DC77" s="532"/>
      <c r="DD77" s="532"/>
      <c r="DE77" s="532"/>
      <c r="DF77" s="532"/>
      <c r="DG77" s="532"/>
      <c r="DH77" s="532"/>
      <c r="DI77" s="532"/>
      <c r="DJ77" s="532"/>
      <c r="DK77" s="532"/>
      <c r="DL77" s="532"/>
      <c r="DM77" s="532"/>
      <c r="DN77" s="532"/>
      <c r="DO77" s="532"/>
      <c r="DP77" s="532"/>
      <c r="DQ77" s="532"/>
      <c r="DR77" s="532"/>
      <c r="DS77" s="532"/>
      <c r="DT77" s="532"/>
      <c r="DU77" s="532"/>
      <c r="DV77" s="532"/>
      <c r="DW77" s="532"/>
      <c r="DX77" s="532"/>
      <c r="DY77" s="532"/>
      <c r="DZ77" s="532"/>
      <c r="EA77" s="532"/>
      <c r="EB77" s="532"/>
      <c r="EC77" s="532"/>
      <c r="ED77" s="532"/>
      <c r="EE77" s="532"/>
      <c r="EF77" s="532"/>
      <c r="EG77" s="532"/>
      <c r="EH77" s="532"/>
      <c r="EI77" s="532"/>
      <c r="EJ77" s="532"/>
      <c r="EK77" s="532"/>
      <c r="EL77" s="532"/>
      <c r="EM77" s="532"/>
      <c r="EN77" s="532"/>
      <c r="EO77" s="532"/>
      <c r="EP77" s="532"/>
      <c r="EQ77" s="532"/>
      <c r="ER77" s="532"/>
      <c r="ES77" s="532"/>
      <c r="ET77" s="532"/>
      <c r="EU77" s="532"/>
      <c r="EV77" s="532"/>
      <c r="EW77" s="532"/>
      <c r="EX77" s="532"/>
      <c r="EY77" s="532"/>
      <c r="EZ77" s="532"/>
      <c r="FA77" s="532"/>
      <c r="FB77" s="532"/>
      <c r="FC77" s="532"/>
      <c r="FD77" s="532"/>
      <c r="FE77" s="532"/>
      <c r="FF77" s="532"/>
      <c r="FG77" s="532"/>
      <c r="FH77" s="532"/>
      <c r="FI77" s="532"/>
      <c r="FJ77" s="532"/>
      <c r="FK77" s="532"/>
      <c r="FL77" s="532"/>
      <c r="FM77" s="532"/>
      <c r="FN77" s="532"/>
      <c r="FO77" s="532"/>
      <c r="FP77" s="532"/>
      <c r="FQ77" s="532"/>
      <c r="FR77" s="532"/>
      <c r="FS77" s="532"/>
      <c r="FT77" s="532"/>
      <c r="FU77" s="532"/>
      <c r="FV77" s="532"/>
      <c r="FW77" s="532"/>
      <c r="FX77" s="532"/>
      <c r="FY77" s="532"/>
      <c r="FZ77" s="532"/>
      <c r="GA77" s="532"/>
      <c r="GB77" s="532"/>
      <c r="GC77" s="532"/>
      <c r="GD77" s="532"/>
      <c r="GE77" s="532"/>
      <c r="GF77" s="532"/>
      <c r="GG77" s="532"/>
      <c r="GH77" s="532"/>
      <c r="GI77" s="532"/>
      <c r="GJ77" s="532"/>
      <c r="GK77" s="532"/>
      <c r="GL77" s="532"/>
      <c r="GM77" s="532"/>
      <c r="GN77" s="532"/>
      <c r="GO77" s="532"/>
      <c r="GP77" s="532"/>
      <c r="GQ77" s="532"/>
      <c r="GR77" s="532"/>
      <c r="GS77" s="532"/>
      <c r="GT77" s="532"/>
      <c r="GU77" s="532"/>
      <c r="GV77" s="532"/>
      <c r="GW77" s="532"/>
      <c r="GX77" s="532"/>
      <c r="GY77" s="532"/>
      <c r="GZ77" s="532"/>
      <c r="HA77" s="532"/>
      <c r="HB77" s="532"/>
      <c r="HC77" s="532"/>
      <c r="HD77" s="532"/>
      <c r="HE77" s="532"/>
      <c r="HF77" s="532"/>
      <c r="HG77" s="532"/>
      <c r="HH77" s="532"/>
      <c r="HI77" s="532"/>
      <c r="HJ77" s="532"/>
      <c r="HK77" s="532"/>
      <c r="HL77" s="532"/>
      <c r="HM77" s="532"/>
      <c r="HN77" s="532"/>
      <c r="HO77" s="532"/>
      <c r="HP77" s="532"/>
      <c r="HQ77" s="532"/>
      <c r="HR77" s="532"/>
      <c r="HS77" s="532"/>
      <c r="HT77" s="532"/>
      <c r="HU77" s="532"/>
      <c r="HV77" s="532"/>
      <c r="HW77" s="532"/>
      <c r="HX77" s="532"/>
      <c r="HY77" s="532"/>
      <c r="HZ77" s="532"/>
      <c r="IA77" s="532"/>
      <c r="IB77" s="532"/>
      <c r="IC77" s="532"/>
      <c r="ID77" s="532"/>
      <c r="IE77" s="532"/>
      <c r="IF77" s="532"/>
      <c r="IG77" s="532"/>
      <c r="IH77" s="532"/>
    </row>
    <row r="78" s="531" customFormat="1" ht="24" customHeight="1" spans="1:242">
      <c r="A78" s="532"/>
      <c r="B78" s="532"/>
      <c r="C78" s="532"/>
      <c r="D78" s="532"/>
      <c r="E78" s="532"/>
      <c r="F78" s="532"/>
      <c r="G78" s="532"/>
      <c r="H78" s="532"/>
      <c r="I78" s="532"/>
      <c r="J78" s="532"/>
      <c r="K78" s="532"/>
      <c r="L78" s="532"/>
      <c r="M78" s="532"/>
      <c r="N78" s="532"/>
      <c r="O78" s="532"/>
      <c r="P78" s="532"/>
      <c r="Q78" s="532"/>
      <c r="R78" s="532"/>
      <c r="S78" s="532"/>
      <c r="T78" s="532"/>
      <c r="U78" s="532"/>
      <c r="V78" s="532"/>
      <c r="W78" s="532"/>
      <c r="X78" s="532"/>
      <c r="Y78" s="532"/>
      <c r="Z78" s="532"/>
      <c r="AA78" s="532"/>
      <c r="AB78" s="532"/>
      <c r="AC78" s="532"/>
      <c r="AD78" s="532"/>
      <c r="AE78" s="532"/>
      <c r="AF78" s="532"/>
      <c r="AG78" s="532"/>
      <c r="AH78" s="532"/>
      <c r="AI78" s="532"/>
      <c r="AJ78" s="532"/>
      <c r="AK78" s="532"/>
      <c r="AL78" s="532"/>
      <c r="AM78" s="532"/>
      <c r="AN78" s="532"/>
      <c r="AO78" s="532"/>
      <c r="AP78" s="532"/>
      <c r="AQ78" s="532"/>
      <c r="AR78" s="532"/>
      <c r="AS78" s="532"/>
      <c r="AT78" s="532"/>
      <c r="AU78" s="532"/>
      <c r="AV78" s="532"/>
      <c r="AW78" s="532"/>
      <c r="AX78" s="532"/>
      <c r="AY78" s="532"/>
      <c r="AZ78" s="532"/>
      <c r="BA78" s="532"/>
      <c r="BB78" s="532"/>
      <c r="BC78" s="532"/>
      <c r="BD78" s="532"/>
      <c r="BE78" s="532"/>
      <c r="BF78" s="532"/>
      <c r="BG78" s="532"/>
      <c r="BH78" s="532"/>
      <c r="BI78" s="532"/>
      <c r="BJ78" s="532"/>
      <c r="BK78" s="532"/>
      <c r="BL78" s="532"/>
      <c r="BM78" s="532"/>
      <c r="BN78" s="532"/>
      <c r="BO78" s="532"/>
      <c r="BP78" s="532"/>
      <c r="BQ78" s="532"/>
      <c r="BR78" s="532"/>
      <c r="BS78" s="532"/>
      <c r="BT78" s="532"/>
      <c r="BU78" s="532"/>
      <c r="BV78" s="532"/>
      <c r="BW78" s="532"/>
      <c r="BX78" s="532"/>
      <c r="BY78" s="532"/>
      <c r="BZ78" s="532"/>
      <c r="CA78" s="532"/>
      <c r="CB78" s="532"/>
      <c r="CC78" s="532"/>
      <c r="CD78" s="532"/>
      <c r="CE78" s="532"/>
      <c r="CF78" s="532"/>
      <c r="CG78" s="532"/>
      <c r="CH78" s="532"/>
      <c r="CI78" s="532"/>
      <c r="CJ78" s="532"/>
      <c r="CK78" s="532"/>
      <c r="CL78" s="532"/>
      <c r="CM78" s="532"/>
      <c r="CN78" s="532"/>
      <c r="CO78" s="532"/>
      <c r="CP78" s="532"/>
      <c r="CQ78" s="532"/>
      <c r="CR78" s="532"/>
      <c r="CS78" s="532"/>
      <c r="CT78" s="532"/>
      <c r="CU78" s="532"/>
      <c r="CV78" s="532"/>
      <c r="CW78" s="532"/>
      <c r="CX78" s="532"/>
      <c r="CY78" s="532"/>
      <c r="CZ78" s="532"/>
      <c r="DA78" s="532"/>
      <c r="DB78" s="532"/>
      <c r="DC78" s="532"/>
      <c r="DD78" s="532"/>
      <c r="DE78" s="532"/>
      <c r="DF78" s="532"/>
      <c r="DG78" s="532"/>
      <c r="DH78" s="532"/>
      <c r="DI78" s="532"/>
      <c r="DJ78" s="532"/>
      <c r="DK78" s="532"/>
      <c r="DL78" s="532"/>
      <c r="DM78" s="532"/>
      <c r="DN78" s="532"/>
      <c r="DO78" s="532"/>
      <c r="DP78" s="532"/>
      <c r="DQ78" s="532"/>
      <c r="DR78" s="532"/>
      <c r="DS78" s="532"/>
      <c r="DT78" s="532"/>
      <c r="DU78" s="532"/>
      <c r="DV78" s="532"/>
      <c r="DW78" s="532"/>
      <c r="DX78" s="532"/>
      <c r="DY78" s="532"/>
      <c r="DZ78" s="532"/>
      <c r="EA78" s="532"/>
      <c r="EB78" s="532"/>
      <c r="EC78" s="532"/>
      <c r="ED78" s="532"/>
      <c r="EE78" s="532"/>
      <c r="EF78" s="532"/>
      <c r="EG78" s="532"/>
      <c r="EH78" s="532"/>
      <c r="EI78" s="532"/>
      <c r="EJ78" s="532"/>
      <c r="EK78" s="532"/>
      <c r="EL78" s="532"/>
      <c r="EM78" s="532"/>
      <c r="EN78" s="532"/>
      <c r="EO78" s="532"/>
      <c r="EP78" s="532"/>
      <c r="EQ78" s="532"/>
      <c r="ER78" s="532"/>
      <c r="ES78" s="532"/>
      <c r="ET78" s="532"/>
      <c r="EU78" s="532"/>
      <c r="EV78" s="532"/>
      <c r="EW78" s="532"/>
      <c r="EX78" s="532"/>
      <c r="EY78" s="532"/>
      <c r="EZ78" s="532"/>
      <c r="FA78" s="532"/>
      <c r="FB78" s="532"/>
      <c r="FC78" s="532"/>
      <c r="FD78" s="532"/>
      <c r="FE78" s="532"/>
      <c r="FF78" s="532"/>
      <c r="FG78" s="532"/>
      <c r="FH78" s="532"/>
      <c r="FI78" s="532"/>
      <c r="FJ78" s="532"/>
      <c r="FK78" s="532"/>
      <c r="FL78" s="532"/>
      <c r="FM78" s="532"/>
      <c r="FN78" s="532"/>
      <c r="FO78" s="532"/>
      <c r="FP78" s="532"/>
      <c r="FQ78" s="532"/>
      <c r="FR78" s="532"/>
      <c r="FS78" s="532"/>
      <c r="FT78" s="532"/>
      <c r="FU78" s="532"/>
      <c r="FV78" s="532"/>
      <c r="FW78" s="532"/>
      <c r="FX78" s="532"/>
      <c r="FY78" s="532"/>
      <c r="FZ78" s="532"/>
      <c r="GA78" s="532"/>
      <c r="GB78" s="532"/>
      <c r="GC78" s="532"/>
      <c r="GD78" s="532"/>
      <c r="GE78" s="532"/>
      <c r="GF78" s="532"/>
      <c r="GG78" s="532"/>
      <c r="GH78" s="532"/>
      <c r="GI78" s="532"/>
      <c r="GJ78" s="532"/>
      <c r="GK78" s="532"/>
      <c r="GL78" s="532"/>
      <c r="GM78" s="532"/>
      <c r="GN78" s="532"/>
      <c r="GO78" s="532"/>
      <c r="GP78" s="532"/>
      <c r="GQ78" s="532"/>
      <c r="GR78" s="532"/>
      <c r="GS78" s="532"/>
      <c r="GT78" s="532"/>
      <c r="GU78" s="532"/>
      <c r="GV78" s="532"/>
      <c r="GW78" s="532"/>
      <c r="GX78" s="532"/>
      <c r="GY78" s="532"/>
      <c r="GZ78" s="532"/>
      <c r="HA78" s="532"/>
      <c r="HB78" s="532"/>
      <c r="HC78" s="532"/>
      <c r="HD78" s="532"/>
      <c r="HE78" s="532"/>
      <c r="HF78" s="532"/>
      <c r="HG78" s="532"/>
      <c r="HH78" s="532"/>
      <c r="HI78" s="532"/>
      <c r="HJ78" s="532"/>
      <c r="HK78" s="532"/>
      <c r="HL78" s="532"/>
      <c r="HM78" s="532"/>
      <c r="HN78" s="532"/>
      <c r="HO78" s="532"/>
      <c r="HP78" s="532"/>
      <c r="HQ78" s="532"/>
      <c r="HR78" s="532"/>
      <c r="HS78" s="532"/>
      <c r="HT78" s="532"/>
      <c r="HU78" s="532"/>
      <c r="HV78" s="532"/>
      <c r="HW78" s="532"/>
      <c r="HX78" s="532"/>
      <c r="HY78" s="532"/>
      <c r="HZ78" s="532"/>
      <c r="IA78" s="532"/>
      <c r="IB78" s="532"/>
      <c r="IC78" s="532"/>
      <c r="ID78" s="532"/>
      <c r="IE78" s="532"/>
      <c r="IF78" s="532"/>
      <c r="IG78" s="532"/>
      <c r="IH78" s="532"/>
    </row>
    <row r="79" s="531" customFormat="1" ht="24" customHeight="1" spans="1:242">
      <c r="A79" s="532"/>
      <c r="B79" s="532"/>
      <c r="C79" s="532"/>
      <c r="D79" s="532"/>
      <c r="E79" s="532"/>
      <c r="F79" s="532"/>
      <c r="G79" s="532"/>
      <c r="H79" s="532"/>
      <c r="I79" s="532"/>
      <c r="J79" s="532"/>
      <c r="K79" s="532"/>
      <c r="L79" s="532"/>
      <c r="M79" s="532"/>
      <c r="N79" s="532"/>
      <c r="O79" s="532"/>
      <c r="P79" s="532"/>
      <c r="Q79" s="532"/>
      <c r="R79" s="532"/>
      <c r="S79" s="532"/>
      <c r="T79" s="532"/>
      <c r="U79" s="532"/>
      <c r="V79" s="532"/>
      <c r="W79" s="532"/>
      <c r="X79" s="532"/>
      <c r="Y79" s="532"/>
      <c r="Z79" s="532"/>
      <c r="AA79" s="532"/>
      <c r="AB79" s="532"/>
      <c r="AC79" s="532"/>
      <c r="AD79" s="532"/>
      <c r="AE79" s="532"/>
      <c r="AF79" s="532"/>
      <c r="AG79" s="532"/>
      <c r="AH79" s="532"/>
      <c r="AI79" s="532"/>
      <c r="AJ79" s="532"/>
      <c r="AK79" s="532"/>
      <c r="AL79" s="532"/>
      <c r="AM79" s="532"/>
      <c r="AN79" s="532"/>
      <c r="AO79" s="532"/>
      <c r="AP79" s="532"/>
      <c r="AQ79" s="532"/>
      <c r="AR79" s="532"/>
      <c r="AS79" s="532"/>
      <c r="AT79" s="532"/>
      <c r="AU79" s="532"/>
      <c r="AV79" s="532"/>
      <c r="AW79" s="532"/>
      <c r="AX79" s="532"/>
      <c r="AY79" s="532"/>
      <c r="AZ79" s="532"/>
      <c r="BA79" s="532"/>
      <c r="BB79" s="532"/>
      <c r="BC79" s="532"/>
      <c r="BD79" s="532"/>
      <c r="BE79" s="532"/>
      <c r="BF79" s="532"/>
      <c r="BG79" s="532"/>
      <c r="BH79" s="532"/>
      <c r="BI79" s="532"/>
      <c r="BJ79" s="532"/>
      <c r="BK79" s="532"/>
      <c r="BL79" s="532"/>
      <c r="BM79" s="532"/>
      <c r="BN79" s="532"/>
      <c r="BO79" s="532"/>
      <c r="BP79" s="532"/>
      <c r="BQ79" s="532"/>
      <c r="BR79" s="532"/>
      <c r="BS79" s="532"/>
      <c r="BT79" s="532"/>
      <c r="BU79" s="532"/>
      <c r="BV79" s="532"/>
      <c r="BW79" s="532"/>
      <c r="BX79" s="532"/>
      <c r="BY79" s="532"/>
      <c r="BZ79" s="532"/>
      <c r="CA79" s="532"/>
      <c r="CB79" s="532"/>
      <c r="CC79" s="532"/>
      <c r="CD79" s="532"/>
      <c r="CE79" s="532"/>
      <c r="CF79" s="532"/>
      <c r="CG79" s="532"/>
      <c r="CH79" s="532"/>
      <c r="CI79" s="532"/>
      <c r="CJ79" s="532"/>
      <c r="CK79" s="532"/>
      <c r="CL79" s="532"/>
      <c r="CM79" s="532"/>
      <c r="CN79" s="532"/>
      <c r="CO79" s="532"/>
      <c r="CP79" s="532"/>
      <c r="CQ79" s="532"/>
      <c r="CR79" s="532"/>
      <c r="CS79" s="532"/>
      <c r="CT79" s="532"/>
      <c r="CU79" s="532"/>
      <c r="CV79" s="532"/>
      <c r="CW79" s="532"/>
      <c r="CX79" s="532"/>
      <c r="CY79" s="532"/>
      <c r="CZ79" s="532"/>
      <c r="DA79" s="532"/>
      <c r="DB79" s="532"/>
      <c r="DC79" s="532"/>
      <c r="DD79" s="532"/>
      <c r="DE79" s="532"/>
      <c r="DF79" s="532"/>
      <c r="DG79" s="532"/>
      <c r="DH79" s="532"/>
      <c r="DI79" s="532"/>
      <c r="DJ79" s="532"/>
      <c r="DK79" s="532"/>
      <c r="DL79" s="532"/>
      <c r="DM79" s="532"/>
      <c r="DN79" s="532"/>
      <c r="DO79" s="532"/>
      <c r="DP79" s="532"/>
      <c r="DQ79" s="532"/>
      <c r="DR79" s="532"/>
      <c r="DS79" s="532"/>
      <c r="DT79" s="532"/>
      <c r="DU79" s="532"/>
      <c r="DV79" s="532"/>
      <c r="DW79" s="532"/>
      <c r="DX79" s="532"/>
      <c r="DY79" s="532"/>
      <c r="DZ79" s="532"/>
      <c r="EA79" s="532"/>
      <c r="EB79" s="532"/>
      <c r="EC79" s="532"/>
      <c r="ED79" s="532"/>
      <c r="EE79" s="532"/>
      <c r="EF79" s="532"/>
      <c r="EG79" s="532"/>
      <c r="EH79" s="532"/>
      <c r="EI79" s="532"/>
      <c r="EJ79" s="532"/>
      <c r="EK79" s="532"/>
      <c r="EL79" s="532"/>
      <c r="EM79" s="532"/>
      <c r="EN79" s="532"/>
      <c r="EO79" s="532"/>
      <c r="EP79" s="532"/>
      <c r="EQ79" s="532"/>
      <c r="ER79" s="532"/>
      <c r="ES79" s="532"/>
      <c r="ET79" s="532"/>
      <c r="EU79" s="532"/>
      <c r="EV79" s="532"/>
      <c r="EW79" s="532"/>
      <c r="EX79" s="532"/>
      <c r="EY79" s="532"/>
      <c r="EZ79" s="532"/>
      <c r="FA79" s="532"/>
      <c r="FB79" s="532"/>
      <c r="FC79" s="532"/>
      <c r="FD79" s="532"/>
      <c r="FE79" s="532"/>
      <c r="FF79" s="532"/>
      <c r="FG79" s="532"/>
      <c r="FH79" s="532"/>
      <c r="FI79" s="532"/>
      <c r="FJ79" s="532"/>
      <c r="FK79" s="532"/>
      <c r="FL79" s="532"/>
      <c r="FM79" s="532"/>
      <c r="FN79" s="532"/>
      <c r="FO79" s="532"/>
      <c r="FP79" s="532"/>
      <c r="FQ79" s="532"/>
      <c r="FR79" s="532"/>
      <c r="FS79" s="532"/>
      <c r="FT79" s="532"/>
      <c r="FU79" s="532"/>
      <c r="FV79" s="532"/>
      <c r="FW79" s="532"/>
      <c r="FX79" s="532"/>
      <c r="FY79" s="532"/>
      <c r="FZ79" s="532"/>
      <c r="GA79" s="532"/>
      <c r="GB79" s="532"/>
      <c r="GC79" s="532"/>
      <c r="GD79" s="532"/>
      <c r="GE79" s="532"/>
      <c r="GF79" s="532"/>
      <c r="GG79" s="532"/>
      <c r="GH79" s="532"/>
      <c r="GI79" s="532"/>
      <c r="GJ79" s="532"/>
      <c r="GK79" s="532"/>
      <c r="GL79" s="532"/>
      <c r="GM79" s="532"/>
      <c r="GN79" s="532"/>
      <c r="GO79" s="532"/>
      <c r="GP79" s="532"/>
      <c r="GQ79" s="532"/>
      <c r="GR79" s="532"/>
      <c r="GS79" s="532"/>
      <c r="GT79" s="532"/>
      <c r="GU79" s="532"/>
      <c r="GV79" s="532"/>
      <c r="GW79" s="532"/>
      <c r="GX79" s="532"/>
      <c r="GY79" s="532"/>
      <c r="GZ79" s="532"/>
      <c r="HA79" s="532"/>
      <c r="HB79" s="532"/>
      <c r="HC79" s="532"/>
      <c r="HD79" s="532"/>
      <c r="HE79" s="532"/>
      <c r="HF79" s="532"/>
      <c r="HG79" s="532"/>
      <c r="HH79" s="532"/>
      <c r="HI79" s="532"/>
      <c r="HJ79" s="532"/>
      <c r="HK79" s="532"/>
      <c r="HL79" s="532"/>
      <c r="HM79" s="532"/>
      <c r="HN79" s="532"/>
      <c r="HO79" s="532"/>
      <c r="HP79" s="532"/>
      <c r="HQ79" s="532"/>
      <c r="HR79" s="532"/>
      <c r="HS79" s="532"/>
      <c r="HT79" s="532"/>
      <c r="HU79" s="532"/>
      <c r="HV79" s="532"/>
      <c r="HW79" s="532"/>
      <c r="HX79" s="532"/>
      <c r="HY79" s="532"/>
      <c r="HZ79" s="532"/>
      <c r="IA79" s="532"/>
      <c r="IB79" s="532"/>
      <c r="IC79" s="532"/>
      <c r="ID79" s="532"/>
      <c r="IE79" s="532"/>
      <c r="IF79" s="532"/>
      <c r="IG79" s="532"/>
      <c r="IH79" s="532"/>
    </row>
    <row r="80" s="531" customFormat="1" ht="24" customHeight="1" spans="1:242">
      <c r="A80" s="532"/>
      <c r="B80" s="532"/>
      <c r="C80" s="532"/>
      <c r="D80" s="532"/>
      <c r="E80" s="532"/>
      <c r="F80" s="532"/>
      <c r="G80" s="532"/>
      <c r="H80" s="532"/>
      <c r="I80" s="532"/>
      <c r="J80" s="532"/>
      <c r="K80" s="532"/>
      <c r="L80" s="532"/>
      <c r="M80" s="532"/>
      <c r="N80" s="532"/>
      <c r="O80" s="532"/>
      <c r="P80" s="532"/>
      <c r="Q80" s="532"/>
      <c r="R80" s="532"/>
      <c r="S80" s="532"/>
      <c r="T80" s="532"/>
      <c r="U80" s="532"/>
      <c r="V80" s="532"/>
      <c r="W80" s="532"/>
      <c r="X80" s="532"/>
      <c r="Y80" s="532"/>
      <c r="Z80" s="532"/>
      <c r="AA80" s="532"/>
      <c r="AB80" s="532"/>
      <c r="AC80" s="532"/>
      <c r="AD80" s="532"/>
      <c r="AE80" s="532"/>
      <c r="AF80" s="532"/>
      <c r="AG80" s="532"/>
      <c r="AH80" s="532"/>
      <c r="AI80" s="532"/>
      <c r="AJ80" s="532"/>
      <c r="AK80" s="532"/>
      <c r="AL80" s="532"/>
      <c r="AM80" s="532"/>
      <c r="AN80" s="532"/>
      <c r="AO80" s="532"/>
      <c r="AP80" s="532"/>
      <c r="AQ80" s="532"/>
      <c r="AR80" s="532"/>
      <c r="AS80" s="532"/>
      <c r="AT80" s="532"/>
      <c r="AU80" s="532"/>
      <c r="AV80" s="532"/>
      <c r="AW80" s="532"/>
      <c r="AX80" s="532"/>
      <c r="AY80" s="532"/>
      <c r="AZ80" s="532"/>
      <c r="BA80" s="532"/>
      <c r="BB80" s="532"/>
      <c r="BC80" s="532"/>
      <c r="BD80" s="532"/>
      <c r="BE80" s="532"/>
      <c r="BF80" s="532"/>
      <c r="BG80" s="532"/>
      <c r="BH80" s="532"/>
      <c r="BI80" s="532"/>
      <c r="BJ80" s="532"/>
      <c r="BK80" s="532"/>
      <c r="BL80" s="532"/>
      <c r="BM80" s="532"/>
      <c r="BN80" s="532"/>
      <c r="BO80" s="532"/>
      <c r="BP80" s="532"/>
      <c r="BQ80" s="532"/>
      <c r="BR80" s="532"/>
      <c r="BS80" s="532"/>
      <c r="BT80" s="532"/>
      <c r="BU80" s="532"/>
      <c r="BV80" s="532"/>
      <c r="BW80" s="532"/>
      <c r="BX80" s="532"/>
      <c r="BY80" s="532"/>
      <c r="BZ80" s="532"/>
      <c r="CA80" s="532"/>
      <c r="CB80" s="532"/>
      <c r="CC80" s="532"/>
      <c r="CD80" s="532"/>
      <c r="CE80" s="532"/>
      <c r="CF80" s="532"/>
      <c r="CG80" s="532"/>
      <c r="CH80" s="532"/>
      <c r="CI80" s="532"/>
      <c r="CJ80" s="532"/>
      <c r="CK80" s="532"/>
      <c r="CL80" s="532"/>
      <c r="CM80" s="532"/>
      <c r="CN80" s="532"/>
      <c r="CO80" s="532"/>
      <c r="CP80" s="532"/>
      <c r="CQ80" s="532"/>
      <c r="CR80" s="532"/>
      <c r="CS80" s="532"/>
      <c r="CT80" s="532"/>
      <c r="CU80" s="532"/>
      <c r="CV80" s="532"/>
      <c r="CW80" s="532"/>
      <c r="CX80" s="532"/>
      <c r="CY80" s="532"/>
      <c r="CZ80" s="532"/>
      <c r="DA80" s="532"/>
      <c r="DB80" s="532"/>
      <c r="DC80" s="532"/>
      <c r="DD80" s="532"/>
      <c r="DE80" s="532"/>
      <c r="DF80" s="532"/>
      <c r="DG80" s="532"/>
      <c r="DH80" s="532"/>
      <c r="DI80" s="532"/>
      <c r="DJ80" s="532"/>
      <c r="DK80" s="532"/>
      <c r="DL80" s="532"/>
      <c r="DM80" s="532"/>
      <c r="DN80" s="532"/>
      <c r="DO80" s="532"/>
      <c r="DP80" s="532"/>
      <c r="DQ80" s="532"/>
      <c r="DR80" s="532"/>
      <c r="DS80" s="532"/>
      <c r="DT80" s="532"/>
      <c r="DU80" s="532"/>
      <c r="DV80" s="532"/>
      <c r="DW80" s="532"/>
      <c r="DX80" s="532"/>
      <c r="DY80" s="532"/>
      <c r="DZ80" s="532"/>
      <c r="EA80" s="532"/>
      <c r="EB80" s="532"/>
      <c r="EC80" s="532"/>
      <c r="ED80" s="532"/>
      <c r="EE80" s="532"/>
      <c r="EF80" s="532"/>
      <c r="EG80" s="532"/>
      <c r="EH80" s="532"/>
      <c r="EI80" s="532"/>
      <c r="EJ80" s="532"/>
      <c r="EK80" s="532"/>
      <c r="EL80" s="532"/>
      <c r="EM80" s="532"/>
      <c r="EN80" s="532"/>
      <c r="EO80" s="532"/>
      <c r="EP80" s="532"/>
      <c r="EQ80" s="532"/>
      <c r="ER80" s="532"/>
      <c r="ES80" s="532"/>
      <c r="ET80" s="532"/>
      <c r="EU80" s="532"/>
      <c r="EV80" s="532"/>
      <c r="EW80" s="532"/>
      <c r="EX80" s="532"/>
      <c r="EY80" s="532"/>
      <c r="EZ80" s="532"/>
      <c r="FA80" s="532"/>
      <c r="FB80" s="532"/>
      <c r="FC80" s="532"/>
      <c r="FD80" s="532"/>
      <c r="FE80" s="532"/>
      <c r="FF80" s="532"/>
      <c r="FG80" s="532"/>
      <c r="FH80" s="532"/>
      <c r="FI80" s="532"/>
      <c r="FJ80" s="532"/>
      <c r="FK80" s="532"/>
      <c r="FL80" s="532"/>
      <c r="FM80" s="532"/>
      <c r="FN80" s="532"/>
      <c r="FO80" s="532"/>
      <c r="FP80" s="532"/>
      <c r="FQ80" s="532"/>
      <c r="FR80" s="532"/>
      <c r="FS80" s="532"/>
      <c r="FT80" s="532"/>
      <c r="FU80" s="532"/>
      <c r="FV80" s="532"/>
      <c r="FW80" s="532"/>
      <c r="FX80" s="532"/>
      <c r="FY80" s="532"/>
      <c r="FZ80" s="532"/>
      <c r="GA80" s="532"/>
      <c r="GB80" s="532"/>
      <c r="GC80" s="532"/>
      <c r="GD80" s="532"/>
      <c r="GE80" s="532"/>
      <c r="GF80" s="532"/>
      <c r="GG80" s="532"/>
      <c r="GH80" s="532"/>
      <c r="GI80" s="532"/>
      <c r="GJ80" s="532"/>
      <c r="GK80" s="532"/>
      <c r="GL80" s="532"/>
      <c r="GM80" s="532"/>
      <c r="GN80" s="532"/>
      <c r="GO80" s="532"/>
      <c r="GP80" s="532"/>
      <c r="GQ80" s="532"/>
      <c r="GR80" s="532"/>
      <c r="GS80" s="532"/>
      <c r="GT80" s="532"/>
      <c r="GU80" s="532"/>
      <c r="GV80" s="532"/>
      <c r="GW80" s="532"/>
      <c r="GX80" s="532"/>
      <c r="GY80" s="532"/>
      <c r="GZ80" s="532"/>
      <c r="HA80" s="532"/>
      <c r="HB80" s="532"/>
      <c r="HC80" s="532"/>
      <c r="HD80" s="532"/>
      <c r="HE80" s="532"/>
      <c r="HF80" s="532"/>
      <c r="HG80" s="532"/>
      <c r="HH80" s="532"/>
      <c r="HI80" s="532"/>
      <c r="HJ80" s="532"/>
      <c r="HK80" s="532"/>
      <c r="HL80" s="532"/>
      <c r="HM80" s="532"/>
      <c r="HN80" s="532"/>
      <c r="HO80" s="532"/>
      <c r="HP80" s="532"/>
      <c r="HQ80" s="532"/>
      <c r="HR80" s="532"/>
      <c r="HS80" s="532"/>
      <c r="HT80" s="532"/>
      <c r="HU80" s="532"/>
      <c r="HV80" s="532"/>
      <c r="HW80" s="532"/>
      <c r="HX80" s="532"/>
      <c r="HY80" s="532"/>
      <c r="HZ80" s="532"/>
      <c r="IA80" s="532"/>
      <c r="IB80" s="532"/>
      <c r="IC80" s="532"/>
      <c r="ID80" s="532"/>
      <c r="IE80" s="532"/>
      <c r="IF80" s="532"/>
      <c r="IG80" s="532"/>
      <c r="IH80" s="532"/>
    </row>
    <row r="81" s="531" customFormat="1" ht="24" customHeight="1" spans="1:242">
      <c r="A81" s="532"/>
      <c r="B81" s="532"/>
      <c r="C81" s="532"/>
      <c r="D81" s="532"/>
      <c r="E81" s="532"/>
      <c r="F81" s="532"/>
      <c r="G81" s="532"/>
      <c r="H81" s="532"/>
      <c r="I81" s="532"/>
      <c r="J81" s="532"/>
      <c r="K81" s="532"/>
      <c r="L81" s="532"/>
      <c r="M81" s="532"/>
      <c r="N81" s="532"/>
      <c r="O81" s="532"/>
      <c r="P81" s="532"/>
      <c r="Q81" s="532"/>
      <c r="R81" s="532"/>
      <c r="S81" s="532"/>
      <c r="T81" s="532"/>
      <c r="U81" s="532"/>
      <c r="V81" s="532"/>
      <c r="W81" s="532"/>
      <c r="X81" s="532"/>
      <c r="Y81" s="532"/>
      <c r="Z81" s="532"/>
      <c r="AA81" s="532"/>
      <c r="AB81" s="532"/>
      <c r="AC81" s="532"/>
      <c r="AD81" s="532"/>
      <c r="AE81" s="532"/>
      <c r="AF81" s="532"/>
      <c r="AG81" s="532"/>
      <c r="AH81" s="532"/>
      <c r="AI81" s="532"/>
      <c r="AJ81" s="532"/>
      <c r="AK81" s="532"/>
      <c r="AL81" s="532"/>
      <c r="AM81" s="532"/>
      <c r="AN81" s="532"/>
      <c r="AO81" s="532"/>
      <c r="AP81" s="532"/>
      <c r="AQ81" s="532"/>
      <c r="AR81" s="532"/>
      <c r="AS81" s="532"/>
      <c r="AT81" s="532"/>
      <c r="AU81" s="532"/>
      <c r="AV81" s="532"/>
      <c r="AW81" s="532"/>
      <c r="AX81" s="532"/>
      <c r="AY81" s="532"/>
      <c r="AZ81" s="532"/>
      <c r="BA81" s="532"/>
      <c r="BB81" s="532"/>
      <c r="BC81" s="532"/>
      <c r="BD81" s="532"/>
      <c r="BE81" s="532"/>
      <c r="BF81" s="532"/>
      <c r="BG81" s="532"/>
      <c r="BH81" s="532"/>
      <c r="BI81" s="532"/>
      <c r="BJ81" s="532"/>
      <c r="BK81" s="532"/>
      <c r="BL81" s="532"/>
      <c r="BM81" s="532"/>
      <c r="BN81" s="532"/>
      <c r="BO81" s="532"/>
      <c r="BP81" s="532"/>
      <c r="BQ81" s="532"/>
      <c r="BR81" s="532"/>
      <c r="BS81" s="532"/>
      <c r="BT81" s="532"/>
      <c r="BU81" s="532"/>
      <c r="BV81" s="532"/>
      <c r="BW81" s="532"/>
      <c r="BX81" s="532"/>
      <c r="BY81" s="532"/>
      <c r="BZ81" s="532"/>
      <c r="CA81" s="532"/>
      <c r="CB81" s="532"/>
      <c r="CC81" s="532"/>
      <c r="CD81" s="532"/>
      <c r="CE81" s="532"/>
      <c r="CF81" s="532"/>
      <c r="CG81" s="532"/>
      <c r="CH81" s="532"/>
      <c r="CI81" s="532"/>
      <c r="CJ81" s="532"/>
      <c r="CK81" s="532"/>
      <c r="CL81" s="532"/>
      <c r="CM81" s="532"/>
      <c r="CN81" s="532"/>
      <c r="CO81" s="532"/>
      <c r="CP81" s="532"/>
      <c r="CQ81" s="532"/>
      <c r="CR81" s="532"/>
      <c r="CS81" s="532"/>
      <c r="CT81" s="532"/>
      <c r="CU81" s="532"/>
      <c r="CV81" s="532"/>
      <c r="CW81" s="532"/>
      <c r="CX81" s="532"/>
      <c r="CY81" s="532"/>
      <c r="CZ81" s="532"/>
      <c r="DA81" s="532"/>
      <c r="DB81" s="532"/>
      <c r="DC81" s="532"/>
      <c r="DD81" s="532"/>
      <c r="DE81" s="532"/>
      <c r="DF81" s="532"/>
      <c r="DG81" s="532"/>
      <c r="DH81" s="532"/>
      <c r="DI81" s="532"/>
      <c r="DJ81" s="532"/>
      <c r="DK81" s="532"/>
      <c r="DL81" s="532"/>
      <c r="DM81" s="532"/>
      <c r="DN81" s="532"/>
      <c r="DO81" s="532"/>
      <c r="DP81" s="532"/>
      <c r="DQ81" s="532"/>
      <c r="DR81" s="532"/>
      <c r="DS81" s="532"/>
      <c r="DT81" s="532"/>
      <c r="DU81" s="532"/>
      <c r="DV81" s="532"/>
      <c r="DW81" s="532"/>
      <c r="DX81" s="532"/>
      <c r="DY81" s="532"/>
      <c r="DZ81" s="532"/>
      <c r="EA81" s="532"/>
      <c r="EB81" s="532"/>
      <c r="EC81" s="532"/>
      <c r="ED81" s="532"/>
      <c r="EE81" s="532"/>
      <c r="EF81" s="532"/>
      <c r="EG81" s="532"/>
      <c r="EH81" s="532"/>
      <c r="EI81" s="532"/>
      <c r="EJ81" s="532"/>
      <c r="EK81" s="532"/>
      <c r="EL81" s="532"/>
      <c r="EM81" s="532"/>
      <c r="EN81" s="532"/>
      <c r="EO81" s="532"/>
      <c r="EP81" s="532"/>
      <c r="EQ81" s="532"/>
      <c r="ER81" s="532"/>
      <c r="ES81" s="532"/>
      <c r="ET81" s="532"/>
      <c r="EU81" s="532"/>
      <c r="EV81" s="532"/>
      <c r="EW81" s="532"/>
      <c r="EX81" s="532"/>
      <c r="EY81" s="532"/>
      <c r="EZ81" s="532"/>
      <c r="FA81" s="532"/>
      <c r="FB81" s="532"/>
      <c r="FC81" s="532"/>
      <c r="FD81" s="532"/>
      <c r="FE81" s="532"/>
      <c r="FF81" s="532"/>
      <c r="FG81" s="532"/>
      <c r="FH81" s="532"/>
      <c r="FI81" s="532"/>
      <c r="FJ81" s="532"/>
      <c r="FK81" s="532"/>
      <c r="FL81" s="532"/>
      <c r="FM81" s="532"/>
      <c r="FN81" s="532"/>
      <c r="FO81" s="532"/>
      <c r="FP81" s="532"/>
      <c r="FQ81" s="532"/>
      <c r="FR81" s="532"/>
      <c r="FS81" s="532"/>
      <c r="FT81" s="532"/>
      <c r="FU81" s="532"/>
      <c r="FV81" s="532"/>
      <c r="FW81" s="532"/>
      <c r="FX81" s="532"/>
      <c r="FY81" s="532"/>
      <c r="FZ81" s="532"/>
      <c r="GA81" s="532"/>
      <c r="GB81" s="532"/>
      <c r="GC81" s="532"/>
      <c r="GD81" s="532"/>
      <c r="GE81" s="532"/>
      <c r="GF81" s="532"/>
      <c r="GG81" s="532"/>
      <c r="GH81" s="532"/>
      <c r="GI81" s="532"/>
      <c r="GJ81" s="532"/>
      <c r="GK81" s="532"/>
      <c r="GL81" s="532"/>
      <c r="GM81" s="532"/>
      <c r="GN81" s="532"/>
      <c r="GO81" s="532"/>
      <c r="GP81" s="532"/>
      <c r="GQ81" s="532"/>
      <c r="GR81" s="532"/>
      <c r="GS81" s="532"/>
      <c r="GT81" s="532"/>
      <c r="GU81" s="532"/>
      <c r="GV81" s="532"/>
      <c r="GW81" s="532"/>
      <c r="GX81" s="532"/>
      <c r="GY81" s="532"/>
      <c r="GZ81" s="532"/>
      <c r="HA81" s="532"/>
      <c r="HB81" s="532"/>
      <c r="HC81" s="532"/>
      <c r="HD81" s="532"/>
      <c r="HE81" s="532"/>
      <c r="HF81" s="532"/>
      <c r="HG81" s="532"/>
      <c r="HH81" s="532"/>
      <c r="HI81" s="532"/>
      <c r="HJ81" s="532"/>
      <c r="HK81" s="532"/>
      <c r="HL81" s="532"/>
      <c r="HM81" s="532"/>
      <c r="HN81" s="532"/>
      <c r="HO81" s="532"/>
      <c r="HP81" s="532"/>
      <c r="HQ81" s="532"/>
      <c r="HR81" s="532"/>
      <c r="HS81" s="532"/>
      <c r="HT81" s="532"/>
      <c r="HU81" s="532"/>
      <c r="HV81" s="532"/>
      <c r="HW81" s="532"/>
      <c r="HX81" s="532"/>
      <c r="HY81" s="532"/>
      <c r="HZ81" s="532"/>
      <c r="IA81" s="532"/>
      <c r="IB81" s="532"/>
      <c r="IC81" s="532"/>
      <c r="ID81" s="532"/>
      <c r="IE81" s="532"/>
      <c r="IF81" s="532"/>
      <c r="IG81" s="532"/>
      <c r="IH81" s="532"/>
    </row>
    <row r="82" s="531" customFormat="1" ht="24" customHeight="1" spans="1:242">
      <c r="A82" s="532"/>
      <c r="B82" s="532"/>
      <c r="C82" s="532"/>
      <c r="D82" s="532"/>
      <c r="E82" s="532"/>
      <c r="F82" s="532"/>
      <c r="G82" s="532"/>
      <c r="H82" s="532"/>
      <c r="I82" s="532"/>
      <c r="J82" s="532"/>
      <c r="K82" s="532"/>
      <c r="L82" s="532"/>
      <c r="M82" s="532"/>
      <c r="N82" s="532"/>
      <c r="O82" s="532"/>
      <c r="P82" s="532"/>
      <c r="Q82" s="532"/>
      <c r="R82" s="532"/>
      <c r="S82" s="532"/>
      <c r="T82" s="532"/>
      <c r="U82" s="532"/>
      <c r="V82" s="532"/>
      <c r="W82" s="532"/>
      <c r="X82" s="532"/>
      <c r="Y82" s="532"/>
      <c r="Z82" s="532"/>
      <c r="AA82" s="532"/>
      <c r="AB82" s="532"/>
      <c r="AC82" s="532"/>
      <c r="AD82" s="532"/>
      <c r="AE82" s="532"/>
      <c r="AF82" s="532"/>
      <c r="AG82" s="532"/>
      <c r="AH82" s="532"/>
      <c r="AI82" s="532"/>
      <c r="AJ82" s="532"/>
      <c r="AK82" s="532"/>
      <c r="AL82" s="532"/>
      <c r="AM82" s="532"/>
      <c r="AN82" s="532"/>
      <c r="AO82" s="532"/>
      <c r="AP82" s="532"/>
      <c r="AQ82" s="532"/>
      <c r="AR82" s="532"/>
      <c r="AS82" s="532"/>
      <c r="AT82" s="532"/>
      <c r="AU82" s="532"/>
      <c r="AV82" s="532"/>
      <c r="AW82" s="532"/>
      <c r="AX82" s="532"/>
      <c r="AY82" s="532"/>
      <c r="AZ82" s="532"/>
      <c r="BA82" s="532"/>
      <c r="BB82" s="532"/>
      <c r="BC82" s="532"/>
      <c r="BD82" s="532"/>
      <c r="BE82" s="532"/>
      <c r="BF82" s="532"/>
      <c r="BG82" s="532"/>
      <c r="BH82" s="532"/>
      <c r="BI82" s="532"/>
      <c r="BJ82" s="532"/>
      <c r="BK82" s="532"/>
      <c r="BL82" s="532"/>
      <c r="BM82" s="532"/>
      <c r="BN82" s="532"/>
      <c r="BO82" s="532"/>
      <c r="BP82" s="532"/>
      <c r="BQ82" s="532"/>
      <c r="BR82" s="532"/>
      <c r="BS82" s="532"/>
      <c r="BT82" s="532"/>
      <c r="BU82" s="532"/>
      <c r="BV82" s="532"/>
      <c r="BW82" s="532"/>
      <c r="BX82" s="532"/>
      <c r="BY82" s="532"/>
      <c r="BZ82" s="532"/>
      <c r="CA82" s="532"/>
      <c r="CB82" s="532"/>
      <c r="CC82" s="532"/>
      <c r="CD82" s="532"/>
      <c r="CE82" s="532"/>
      <c r="CF82" s="532"/>
      <c r="CG82" s="532"/>
      <c r="CH82" s="532"/>
      <c r="CI82" s="532"/>
      <c r="CJ82" s="532"/>
      <c r="CK82" s="532"/>
      <c r="CL82" s="532"/>
      <c r="CM82" s="532"/>
      <c r="CN82" s="532"/>
      <c r="CO82" s="532"/>
      <c r="CP82" s="532"/>
      <c r="CQ82" s="532"/>
      <c r="CR82" s="532"/>
      <c r="CS82" s="532"/>
      <c r="CT82" s="532"/>
      <c r="CU82" s="532"/>
      <c r="CV82" s="532"/>
      <c r="CW82" s="532"/>
      <c r="CX82" s="532"/>
      <c r="CY82" s="532"/>
      <c r="CZ82" s="532"/>
      <c r="DA82" s="532"/>
      <c r="DB82" s="532"/>
      <c r="DC82" s="532"/>
      <c r="DD82" s="532"/>
      <c r="DE82" s="532"/>
      <c r="DF82" s="532"/>
      <c r="DG82" s="532"/>
      <c r="DH82" s="532"/>
      <c r="DI82" s="532"/>
      <c r="DJ82" s="532"/>
      <c r="DK82" s="532"/>
      <c r="DL82" s="532"/>
      <c r="DM82" s="532"/>
      <c r="DN82" s="532"/>
      <c r="DO82" s="532"/>
      <c r="DP82" s="532"/>
      <c r="DQ82" s="532"/>
      <c r="DR82" s="532"/>
      <c r="DS82" s="532"/>
      <c r="DT82" s="532"/>
      <c r="DU82" s="532"/>
      <c r="DV82" s="532"/>
      <c r="DW82" s="532"/>
      <c r="DX82" s="532"/>
      <c r="DY82" s="532"/>
      <c r="DZ82" s="532"/>
      <c r="EA82" s="532"/>
      <c r="EB82" s="532"/>
      <c r="EC82" s="532"/>
      <c r="ED82" s="532"/>
      <c r="EE82" s="532"/>
      <c r="EF82" s="532"/>
      <c r="EG82" s="532"/>
      <c r="EH82" s="532"/>
      <c r="EI82" s="532"/>
      <c r="EJ82" s="532"/>
      <c r="EK82" s="532"/>
      <c r="EL82" s="532"/>
      <c r="EM82" s="532"/>
      <c r="EN82" s="532"/>
      <c r="EO82" s="532"/>
      <c r="EP82" s="532"/>
      <c r="EQ82" s="532"/>
      <c r="ER82" s="532"/>
      <c r="ES82" s="532"/>
      <c r="ET82" s="532"/>
      <c r="EU82" s="532"/>
      <c r="EV82" s="532"/>
      <c r="EW82" s="532"/>
      <c r="EX82" s="532"/>
      <c r="EY82" s="532"/>
      <c r="EZ82" s="532"/>
      <c r="FA82" s="532"/>
      <c r="FB82" s="532"/>
      <c r="FC82" s="532"/>
      <c r="FD82" s="532"/>
      <c r="FE82" s="532"/>
      <c r="FF82" s="532"/>
      <c r="FG82" s="532"/>
      <c r="FH82" s="532"/>
      <c r="FI82" s="532"/>
      <c r="FJ82" s="532"/>
      <c r="FK82" s="532"/>
      <c r="FL82" s="532"/>
      <c r="FM82" s="532"/>
      <c r="FN82" s="532"/>
      <c r="FO82" s="532"/>
      <c r="FP82" s="532"/>
      <c r="FQ82" s="532"/>
      <c r="FR82" s="532"/>
      <c r="FS82" s="532"/>
      <c r="FT82" s="532"/>
      <c r="FU82" s="532"/>
      <c r="FV82" s="532"/>
      <c r="FW82" s="532"/>
      <c r="FX82" s="532"/>
      <c r="FY82" s="532"/>
      <c r="FZ82" s="532"/>
      <c r="GA82" s="532"/>
      <c r="GB82" s="532"/>
      <c r="GC82" s="532"/>
      <c r="GD82" s="532"/>
      <c r="GE82" s="532"/>
      <c r="GF82" s="532"/>
      <c r="GG82" s="532"/>
      <c r="GH82" s="532"/>
      <c r="GI82" s="532"/>
      <c r="GJ82" s="532"/>
      <c r="GK82" s="532"/>
      <c r="GL82" s="532"/>
      <c r="GM82" s="532"/>
      <c r="GN82" s="532"/>
      <c r="GO82" s="532"/>
      <c r="GP82" s="532"/>
      <c r="GQ82" s="532"/>
      <c r="GR82" s="532"/>
      <c r="GS82" s="532"/>
      <c r="GT82" s="532"/>
      <c r="GU82" s="532"/>
      <c r="GV82" s="532"/>
      <c r="GW82" s="532"/>
      <c r="GX82" s="532"/>
      <c r="GY82" s="532"/>
      <c r="GZ82" s="532"/>
      <c r="HA82" s="532"/>
      <c r="HB82" s="532"/>
      <c r="HC82" s="532"/>
      <c r="HD82" s="532"/>
      <c r="HE82" s="532"/>
      <c r="HF82" s="532"/>
      <c r="HG82" s="532"/>
      <c r="HH82" s="532"/>
      <c r="HI82" s="532"/>
      <c r="HJ82" s="532"/>
      <c r="HK82" s="532"/>
      <c r="HL82" s="532"/>
      <c r="HM82" s="532"/>
      <c r="HN82" s="532"/>
      <c r="HO82" s="532"/>
      <c r="HP82" s="532"/>
      <c r="HQ82" s="532"/>
      <c r="HR82" s="532"/>
      <c r="HS82" s="532"/>
      <c r="HT82" s="532"/>
      <c r="HU82" s="532"/>
      <c r="HV82" s="532"/>
      <c r="HW82" s="532"/>
      <c r="HX82" s="532"/>
      <c r="HY82" s="532"/>
      <c r="HZ82" s="532"/>
      <c r="IA82" s="532"/>
      <c r="IB82" s="532"/>
      <c r="IC82" s="532"/>
      <c r="ID82" s="532"/>
      <c r="IE82" s="532"/>
      <c r="IF82" s="532"/>
      <c r="IG82" s="532"/>
      <c r="IH82" s="532"/>
    </row>
    <row r="83" s="531" customFormat="1" ht="24" customHeight="1" spans="1:242">
      <c r="A83" s="532"/>
      <c r="B83" s="532"/>
      <c r="C83" s="532"/>
      <c r="D83" s="532"/>
      <c r="E83" s="532"/>
      <c r="F83" s="532"/>
      <c r="G83" s="532"/>
      <c r="H83" s="532"/>
      <c r="I83" s="532"/>
      <c r="J83" s="532"/>
      <c r="K83" s="532"/>
      <c r="L83" s="532"/>
      <c r="M83" s="532"/>
      <c r="N83" s="532"/>
      <c r="O83" s="532"/>
      <c r="P83" s="532"/>
      <c r="Q83" s="532"/>
      <c r="R83" s="532"/>
      <c r="S83" s="532"/>
      <c r="T83" s="532"/>
      <c r="U83" s="532"/>
      <c r="V83" s="532"/>
      <c r="W83" s="532"/>
      <c r="X83" s="532"/>
      <c r="Y83" s="532"/>
      <c r="Z83" s="532"/>
      <c r="AA83" s="532"/>
      <c r="AB83" s="532"/>
      <c r="AC83" s="532"/>
      <c r="AD83" s="532"/>
      <c r="AE83" s="532"/>
      <c r="AF83" s="532"/>
      <c r="AG83" s="532"/>
      <c r="AH83" s="532"/>
      <c r="AI83" s="532"/>
      <c r="AJ83" s="532"/>
      <c r="AK83" s="532"/>
      <c r="AL83" s="532"/>
      <c r="AM83" s="532"/>
      <c r="AN83" s="532"/>
      <c r="AO83" s="532"/>
      <c r="AP83" s="532"/>
      <c r="AQ83" s="532"/>
      <c r="AR83" s="532"/>
      <c r="AS83" s="532"/>
      <c r="AT83" s="532"/>
      <c r="AU83" s="532"/>
      <c r="AV83" s="532"/>
      <c r="AW83" s="532"/>
      <c r="AX83" s="532"/>
      <c r="AY83" s="532"/>
      <c r="AZ83" s="532"/>
      <c r="BA83" s="532"/>
      <c r="BB83" s="532"/>
      <c r="BC83" s="532"/>
      <c r="BD83" s="532"/>
      <c r="BE83" s="532"/>
      <c r="BF83" s="532"/>
      <c r="BG83" s="532"/>
      <c r="BH83" s="532"/>
      <c r="BI83" s="532"/>
      <c r="BJ83" s="532"/>
      <c r="BK83" s="532"/>
      <c r="BL83" s="532"/>
      <c r="BM83" s="532"/>
      <c r="BN83" s="532"/>
      <c r="BO83" s="532"/>
      <c r="BP83" s="532"/>
      <c r="BQ83" s="532"/>
      <c r="BR83" s="532"/>
      <c r="BS83" s="532"/>
      <c r="BT83" s="532"/>
      <c r="BU83" s="532"/>
      <c r="BV83" s="532"/>
      <c r="BW83" s="532"/>
      <c r="BX83" s="532"/>
      <c r="BY83" s="532"/>
      <c r="BZ83" s="532"/>
      <c r="CA83" s="532"/>
      <c r="CB83" s="532"/>
      <c r="CC83" s="532"/>
      <c r="CD83" s="532"/>
      <c r="CE83" s="532"/>
      <c r="CF83" s="532"/>
      <c r="CG83" s="532"/>
      <c r="CH83" s="532"/>
      <c r="CI83" s="532"/>
      <c r="CJ83" s="532"/>
      <c r="CK83" s="532"/>
      <c r="CL83" s="532"/>
      <c r="CM83" s="532"/>
      <c r="CN83" s="532"/>
      <c r="CO83" s="532"/>
      <c r="CP83" s="532"/>
      <c r="CQ83" s="532"/>
      <c r="CR83" s="532"/>
      <c r="CS83" s="532"/>
      <c r="CT83" s="532"/>
      <c r="CU83" s="532"/>
      <c r="CV83" s="532"/>
      <c r="CW83" s="532"/>
      <c r="CX83" s="532"/>
      <c r="CY83" s="532"/>
      <c r="CZ83" s="532"/>
      <c r="DA83" s="532"/>
      <c r="DB83" s="532"/>
      <c r="DC83" s="532"/>
      <c r="DD83" s="532"/>
      <c r="DE83" s="532"/>
      <c r="DF83" s="532"/>
      <c r="DG83" s="532"/>
      <c r="DH83" s="532"/>
      <c r="DI83" s="532"/>
      <c r="DJ83" s="532"/>
      <c r="DK83" s="532"/>
      <c r="DL83" s="532"/>
      <c r="DM83" s="532"/>
      <c r="DN83" s="532"/>
      <c r="DO83" s="532"/>
      <c r="DP83" s="532"/>
      <c r="DQ83" s="532"/>
      <c r="DR83" s="532"/>
      <c r="DS83" s="532"/>
      <c r="DT83" s="532"/>
      <c r="DU83" s="532"/>
      <c r="DV83" s="532"/>
      <c r="DW83" s="532"/>
      <c r="DX83" s="532"/>
      <c r="DY83" s="532"/>
      <c r="DZ83" s="532"/>
      <c r="EA83" s="532"/>
      <c r="EB83" s="532"/>
      <c r="EC83" s="532"/>
      <c r="ED83" s="532"/>
      <c r="EE83" s="532"/>
      <c r="EF83" s="532"/>
      <c r="EG83" s="532"/>
      <c r="EH83" s="532"/>
      <c r="EI83" s="532"/>
      <c r="EJ83" s="532"/>
      <c r="EK83" s="532"/>
      <c r="EL83" s="532"/>
      <c r="EM83" s="532"/>
      <c r="EN83" s="532"/>
      <c r="EO83" s="532"/>
      <c r="EP83" s="532"/>
      <c r="EQ83" s="532"/>
      <c r="ER83" s="532"/>
      <c r="ES83" s="532"/>
      <c r="ET83" s="532"/>
      <c r="EU83" s="532"/>
      <c r="EV83" s="532"/>
      <c r="EW83" s="532"/>
      <c r="EX83" s="532"/>
      <c r="EY83" s="532"/>
      <c r="EZ83" s="532"/>
      <c r="FA83" s="532"/>
      <c r="FB83" s="532"/>
      <c r="FC83" s="532"/>
      <c r="FD83" s="532"/>
      <c r="FE83" s="532"/>
      <c r="FF83" s="532"/>
      <c r="FG83" s="532"/>
      <c r="FH83" s="532"/>
      <c r="FI83" s="532"/>
      <c r="FJ83" s="532"/>
      <c r="FK83" s="532"/>
      <c r="FL83" s="532"/>
      <c r="FM83" s="532"/>
      <c r="FN83" s="532"/>
      <c r="FO83" s="532"/>
      <c r="FP83" s="532"/>
      <c r="FQ83" s="532"/>
      <c r="FR83" s="532"/>
      <c r="FS83" s="532"/>
      <c r="FT83" s="532"/>
      <c r="FU83" s="532"/>
      <c r="FV83" s="532"/>
      <c r="FW83" s="532"/>
      <c r="FX83" s="532"/>
      <c r="FY83" s="532"/>
      <c r="FZ83" s="532"/>
      <c r="GA83" s="532"/>
      <c r="GB83" s="532"/>
      <c r="GC83" s="532"/>
      <c r="GD83" s="532"/>
      <c r="GE83" s="532"/>
      <c r="GF83" s="532"/>
      <c r="GG83" s="532"/>
      <c r="GH83" s="532"/>
      <c r="GI83" s="532"/>
      <c r="GJ83" s="532"/>
      <c r="GK83" s="532"/>
      <c r="GL83" s="532"/>
      <c r="GM83" s="532"/>
      <c r="GN83" s="532"/>
      <c r="GO83" s="532"/>
      <c r="GP83" s="532"/>
      <c r="GQ83" s="532"/>
      <c r="GR83" s="532"/>
      <c r="GS83" s="532"/>
      <c r="GT83" s="532"/>
      <c r="GU83" s="532"/>
      <c r="GV83" s="532"/>
      <c r="GW83" s="532"/>
      <c r="GX83" s="532"/>
      <c r="GY83" s="532"/>
      <c r="GZ83" s="532"/>
      <c r="HA83" s="532"/>
      <c r="HB83" s="532"/>
      <c r="HC83" s="532"/>
      <c r="HD83" s="532"/>
      <c r="HE83" s="532"/>
      <c r="HF83" s="532"/>
      <c r="HG83" s="532"/>
      <c r="HH83" s="532"/>
      <c r="HI83" s="532"/>
      <c r="HJ83" s="532"/>
      <c r="HK83" s="532"/>
      <c r="HL83" s="532"/>
      <c r="HM83" s="532"/>
      <c r="HN83" s="532"/>
      <c r="HO83" s="532"/>
      <c r="HP83" s="532"/>
      <c r="HQ83" s="532"/>
      <c r="HR83" s="532"/>
      <c r="HS83" s="532"/>
      <c r="HT83" s="532"/>
      <c r="HU83" s="532"/>
      <c r="HV83" s="532"/>
      <c r="HW83" s="532"/>
      <c r="HX83" s="532"/>
      <c r="HY83" s="532"/>
      <c r="HZ83" s="532"/>
      <c r="IA83" s="532"/>
      <c r="IB83" s="532"/>
      <c r="IC83" s="532"/>
      <c r="ID83" s="532"/>
      <c r="IE83" s="532"/>
      <c r="IF83" s="532"/>
      <c r="IG83" s="532"/>
      <c r="IH83" s="532"/>
    </row>
    <row r="84" s="531" customFormat="1" ht="24" customHeight="1" spans="1:242">
      <c r="A84" s="532"/>
      <c r="B84" s="532"/>
      <c r="C84" s="532"/>
      <c r="D84" s="532"/>
      <c r="E84" s="532"/>
      <c r="F84" s="532"/>
      <c r="G84" s="532"/>
      <c r="H84" s="532"/>
      <c r="I84" s="532"/>
      <c r="J84" s="532"/>
      <c r="K84" s="532"/>
      <c r="L84" s="532"/>
      <c r="M84" s="532"/>
      <c r="N84" s="532"/>
      <c r="O84" s="532"/>
      <c r="P84" s="532"/>
      <c r="Q84" s="532"/>
      <c r="R84" s="532"/>
      <c r="S84" s="532"/>
      <c r="T84" s="532"/>
      <c r="U84" s="532"/>
      <c r="V84" s="532"/>
      <c r="W84" s="532"/>
      <c r="X84" s="532"/>
      <c r="Y84" s="532"/>
      <c r="Z84" s="532"/>
      <c r="AA84" s="532"/>
      <c r="AB84" s="532"/>
      <c r="AC84" s="532"/>
      <c r="AD84" s="532"/>
      <c r="AE84" s="532"/>
      <c r="AF84" s="532"/>
      <c r="AG84" s="532"/>
      <c r="AH84" s="532"/>
      <c r="AI84" s="532"/>
      <c r="AJ84" s="532"/>
      <c r="AK84" s="532"/>
      <c r="AL84" s="532"/>
      <c r="AM84" s="532"/>
      <c r="AN84" s="532"/>
      <c r="AO84" s="532"/>
      <c r="AP84" s="532"/>
      <c r="AQ84" s="532"/>
      <c r="AR84" s="532"/>
      <c r="AS84" s="532"/>
      <c r="AT84" s="532"/>
      <c r="AU84" s="532"/>
      <c r="AV84" s="532"/>
      <c r="AW84" s="532"/>
      <c r="AX84" s="532"/>
      <c r="AY84" s="532"/>
      <c r="AZ84" s="532"/>
      <c r="BA84" s="532"/>
      <c r="BB84" s="532"/>
      <c r="BC84" s="532"/>
      <c r="BD84" s="532"/>
      <c r="BE84" s="532"/>
      <c r="BF84" s="532"/>
      <c r="BG84" s="532"/>
      <c r="BH84" s="532"/>
      <c r="BI84" s="532"/>
      <c r="BJ84" s="532"/>
      <c r="BK84" s="532"/>
      <c r="BL84" s="532"/>
      <c r="BM84" s="532"/>
      <c r="BN84" s="532"/>
      <c r="BO84" s="532"/>
      <c r="BP84" s="532"/>
      <c r="BQ84" s="532"/>
      <c r="BR84" s="532"/>
      <c r="BS84" s="532"/>
      <c r="BT84" s="532"/>
      <c r="BU84" s="532"/>
      <c r="BV84" s="532"/>
      <c r="BW84" s="532"/>
      <c r="BX84" s="532"/>
      <c r="BY84" s="532"/>
      <c r="BZ84" s="532"/>
      <c r="CA84" s="532"/>
      <c r="CB84" s="532"/>
      <c r="CC84" s="532"/>
      <c r="CD84" s="532"/>
      <c r="CE84" s="532"/>
      <c r="CF84" s="532"/>
      <c r="CG84" s="532"/>
      <c r="CH84" s="532"/>
      <c r="CI84" s="532"/>
      <c r="CJ84" s="532"/>
      <c r="CK84" s="532"/>
      <c r="CL84" s="532"/>
      <c r="CM84" s="532"/>
      <c r="CN84" s="532"/>
      <c r="CO84" s="532"/>
      <c r="CP84" s="532"/>
      <c r="CQ84" s="532"/>
      <c r="CR84" s="532"/>
      <c r="CS84" s="532"/>
      <c r="CT84" s="532"/>
      <c r="CU84" s="532"/>
      <c r="CV84" s="532"/>
      <c r="CW84" s="532"/>
      <c r="CX84" s="532"/>
      <c r="CY84" s="532"/>
      <c r="CZ84" s="532"/>
      <c r="DA84" s="532"/>
      <c r="DB84" s="532"/>
      <c r="DC84" s="532"/>
      <c r="DD84" s="532"/>
      <c r="DE84" s="532"/>
      <c r="DF84" s="532"/>
      <c r="DG84" s="532"/>
      <c r="DH84" s="532"/>
      <c r="DI84" s="532"/>
      <c r="DJ84" s="532"/>
      <c r="DK84" s="532"/>
      <c r="DL84" s="532"/>
      <c r="DM84" s="532"/>
      <c r="DN84" s="532"/>
      <c r="DO84" s="532"/>
      <c r="DP84" s="532"/>
      <c r="DQ84" s="532"/>
      <c r="DR84" s="532"/>
      <c r="DS84" s="532"/>
      <c r="DT84" s="532"/>
      <c r="DU84" s="532"/>
      <c r="DV84" s="532"/>
      <c r="DW84" s="532"/>
      <c r="DX84" s="532"/>
      <c r="DY84" s="532"/>
      <c r="DZ84" s="532"/>
      <c r="EA84" s="532"/>
      <c r="EB84" s="532"/>
      <c r="EC84" s="532"/>
      <c r="ED84" s="532"/>
      <c r="EE84" s="532"/>
      <c r="EF84" s="532"/>
      <c r="EG84" s="532"/>
      <c r="EH84" s="532"/>
      <c r="EI84" s="532"/>
      <c r="EJ84" s="532"/>
      <c r="EK84" s="532"/>
      <c r="EL84" s="532"/>
      <c r="EM84" s="532"/>
      <c r="EN84" s="532"/>
      <c r="EO84" s="532"/>
      <c r="EP84" s="532"/>
      <c r="EQ84" s="532"/>
      <c r="ER84" s="532"/>
      <c r="ES84" s="532"/>
      <c r="ET84" s="532"/>
      <c r="EU84" s="532"/>
      <c r="EV84" s="532"/>
      <c r="EW84" s="532"/>
      <c r="EX84" s="532"/>
      <c r="EY84" s="532"/>
      <c r="EZ84" s="532"/>
      <c r="FA84" s="532"/>
      <c r="FB84" s="532"/>
      <c r="FC84" s="532"/>
      <c r="FD84" s="532"/>
      <c r="FE84" s="532"/>
      <c r="FF84" s="532"/>
      <c r="FG84" s="532"/>
      <c r="FH84" s="532"/>
      <c r="FI84" s="532"/>
      <c r="FJ84" s="532"/>
      <c r="FK84" s="532"/>
      <c r="FL84" s="532"/>
      <c r="FM84" s="532"/>
      <c r="FN84" s="532"/>
      <c r="FO84" s="532"/>
      <c r="FP84" s="532"/>
      <c r="FQ84" s="532"/>
      <c r="FR84" s="532"/>
      <c r="FS84" s="532"/>
      <c r="FT84" s="532"/>
      <c r="FU84" s="532"/>
      <c r="FV84" s="532"/>
      <c r="FW84" s="532"/>
      <c r="FX84" s="532"/>
      <c r="FY84" s="532"/>
      <c r="FZ84" s="532"/>
      <c r="GA84" s="532"/>
      <c r="GB84" s="532"/>
      <c r="GC84" s="532"/>
      <c r="GD84" s="532"/>
      <c r="GE84" s="532"/>
      <c r="GF84" s="532"/>
      <c r="GG84" s="532"/>
      <c r="GH84" s="532"/>
      <c r="GI84" s="532"/>
      <c r="GJ84" s="532"/>
      <c r="GK84" s="532"/>
      <c r="GL84" s="532"/>
      <c r="GM84" s="532"/>
      <c r="GN84" s="532"/>
      <c r="GO84" s="532"/>
      <c r="GP84" s="532"/>
      <c r="GQ84" s="532"/>
      <c r="GR84" s="532"/>
      <c r="GS84" s="532"/>
      <c r="GT84" s="532"/>
      <c r="GU84" s="532"/>
      <c r="GV84" s="532"/>
      <c r="GW84" s="532"/>
      <c r="GX84" s="532"/>
      <c r="GY84" s="532"/>
      <c r="GZ84" s="532"/>
      <c r="HA84" s="532"/>
      <c r="HB84" s="532"/>
      <c r="HC84" s="532"/>
      <c r="HD84" s="532"/>
      <c r="HE84" s="532"/>
      <c r="HF84" s="532"/>
      <c r="HG84" s="532"/>
      <c r="HH84" s="532"/>
      <c r="HI84" s="532"/>
      <c r="HJ84" s="532"/>
      <c r="HK84" s="532"/>
      <c r="HL84" s="532"/>
      <c r="HM84" s="532"/>
      <c r="HN84" s="532"/>
      <c r="HO84" s="532"/>
      <c r="HP84" s="532"/>
      <c r="HQ84" s="532"/>
      <c r="HR84" s="532"/>
      <c r="HS84" s="532"/>
      <c r="HT84" s="532"/>
      <c r="HU84" s="532"/>
      <c r="HV84" s="532"/>
      <c r="HW84" s="532"/>
      <c r="HX84" s="532"/>
      <c r="HY84" s="532"/>
      <c r="HZ84" s="532"/>
      <c r="IA84" s="532"/>
      <c r="IB84" s="532"/>
      <c r="IC84" s="532"/>
      <c r="ID84" s="532"/>
      <c r="IE84" s="532"/>
      <c r="IF84" s="532"/>
      <c r="IG84" s="532"/>
      <c r="IH84" s="532"/>
    </row>
    <row r="85" s="531" customFormat="1" ht="24" customHeight="1" spans="1:242">
      <c r="A85" s="532"/>
      <c r="B85" s="532"/>
      <c r="C85" s="532"/>
      <c r="D85" s="532"/>
      <c r="E85" s="532"/>
      <c r="F85" s="532"/>
      <c r="G85" s="532"/>
      <c r="H85" s="532"/>
      <c r="I85" s="532"/>
      <c r="J85" s="532"/>
      <c r="K85" s="532"/>
      <c r="L85" s="532"/>
      <c r="M85" s="532"/>
      <c r="N85" s="532"/>
      <c r="O85" s="532"/>
      <c r="P85" s="532"/>
      <c r="Q85" s="532"/>
      <c r="R85" s="532"/>
      <c r="S85" s="532"/>
      <c r="T85" s="532"/>
      <c r="U85" s="532"/>
      <c r="V85" s="532"/>
      <c r="W85" s="532"/>
      <c r="X85" s="532"/>
      <c r="Y85" s="532"/>
      <c r="Z85" s="532"/>
      <c r="AA85" s="532"/>
      <c r="AB85" s="532"/>
      <c r="AC85" s="532"/>
      <c r="AD85" s="532"/>
      <c r="AE85" s="532"/>
      <c r="AF85" s="532"/>
      <c r="AG85" s="532"/>
      <c r="AH85" s="532"/>
      <c r="AI85" s="532"/>
      <c r="AJ85" s="532"/>
      <c r="AK85" s="532"/>
      <c r="AL85" s="532"/>
      <c r="AM85" s="532"/>
      <c r="AN85" s="532"/>
      <c r="AO85" s="532"/>
      <c r="AP85" s="532"/>
      <c r="AQ85" s="532"/>
      <c r="AR85" s="532"/>
      <c r="AS85" s="532"/>
      <c r="AT85" s="532"/>
      <c r="AU85" s="532"/>
      <c r="AV85" s="532"/>
      <c r="AW85" s="532"/>
      <c r="AX85" s="532"/>
      <c r="AY85" s="532"/>
      <c r="AZ85" s="532"/>
      <c r="BA85" s="532"/>
      <c r="BB85" s="532"/>
      <c r="BC85" s="532"/>
      <c r="BD85" s="532"/>
      <c r="BE85" s="532"/>
      <c r="BF85" s="532"/>
      <c r="BG85" s="532"/>
      <c r="BH85" s="532"/>
      <c r="BI85" s="532"/>
      <c r="BJ85" s="532"/>
      <c r="BK85" s="532"/>
      <c r="BL85" s="532"/>
      <c r="BM85" s="532"/>
      <c r="BN85" s="532"/>
      <c r="BO85" s="532"/>
      <c r="BP85" s="532"/>
      <c r="BQ85" s="532"/>
      <c r="BR85" s="532"/>
      <c r="BS85" s="532"/>
      <c r="BT85" s="532"/>
      <c r="BU85" s="532"/>
      <c r="BV85" s="532"/>
      <c r="BW85" s="532"/>
      <c r="BX85" s="532"/>
      <c r="BY85" s="532"/>
      <c r="BZ85" s="532"/>
      <c r="CA85" s="532"/>
      <c r="CB85" s="532"/>
      <c r="CC85" s="532"/>
      <c r="CD85" s="532"/>
      <c r="CE85" s="532"/>
      <c r="CF85" s="532"/>
      <c r="CG85" s="532"/>
      <c r="CH85" s="532"/>
      <c r="CI85" s="532"/>
      <c r="CJ85" s="532"/>
      <c r="CK85" s="532"/>
      <c r="CL85" s="532"/>
      <c r="CM85" s="532"/>
      <c r="CN85" s="532"/>
      <c r="CO85" s="532"/>
      <c r="CP85" s="532"/>
      <c r="CQ85" s="532"/>
      <c r="CR85" s="532"/>
      <c r="CS85" s="532"/>
      <c r="CT85" s="532"/>
      <c r="CU85" s="532"/>
      <c r="CV85" s="532"/>
      <c r="CW85" s="532"/>
      <c r="CX85" s="532"/>
      <c r="CY85" s="532"/>
      <c r="CZ85" s="532"/>
      <c r="DA85" s="532"/>
      <c r="DB85" s="532"/>
      <c r="DC85" s="532"/>
      <c r="DD85" s="532"/>
      <c r="DE85" s="532"/>
      <c r="DF85" s="532"/>
      <c r="DG85" s="532"/>
      <c r="DH85" s="532"/>
      <c r="DI85" s="532"/>
      <c r="DJ85" s="532"/>
      <c r="DK85" s="532"/>
      <c r="DL85" s="532"/>
      <c r="DM85" s="532"/>
      <c r="DN85" s="532"/>
      <c r="DO85" s="532"/>
      <c r="DP85" s="532"/>
      <c r="DQ85" s="532"/>
      <c r="DR85" s="532"/>
      <c r="DS85" s="532"/>
      <c r="DT85" s="532"/>
      <c r="DU85" s="532"/>
      <c r="DV85" s="532"/>
      <c r="DW85" s="532"/>
      <c r="DX85" s="532"/>
      <c r="DY85" s="532"/>
      <c r="DZ85" s="532"/>
      <c r="EA85" s="532"/>
      <c r="EB85" s="532"/>
      <c r="EC85" s="532"/>
      <c r="ED85" s="532"/>
      <c r="EE85" s="532"/>
      <c r="EF85" s="532"/>
      <c r="EG85" s="532"/>
      <c r="EH85" s="532"/>
      <c r="EI85" s="532"/>
      <c r="EJ85" s="532"/>
      <c r="EK85" s="532"/>
      <c r="EL85" s="532"/>
      <c r="EM85" s="532"/>
      <c r="EN85" s="532"/>
      <c r="EO85" s="532"/>
      <c r="EP85" s="532"/>
      <c r="EQ85" s="532"/>
      <c r="ER85" s="532"/>
      <c r="ES85" s="532"/>
      <c r="ET85" s="532"/>
      <c r="EU85" s="532"/>
      <c r="EV85" s="532"/>
      <c r="EW85" s="532"/>
      <c r="EX85" s="532"/>
      <c r="EY85" s="532"/>
      <c r="EZ85" s="532"/>
      <c r="FA85" s="532"/>
      <c r="FB85" s="532"/>
      <c r="FC85" s="532"/>
      <c r="FD85" s="532"/>
      <c r="FE85" s="532"/>
      <c r="FF85" s="532"/>
      <c r="FG85" s="532"/>
      <c r="FH85" s="532"/>
      <c r="FI85" s="532"/>
      <c r="FJ85" s="532"/>
      <c r="FK85" s="532"/>
      <c r="FL85" s="532"/>
      <c r="FM85" s="532"/>
      <c r="FN85" s="532"/>
      <c r="FO85" s="532"/>
      <c r="FP85" s="532"/>
      <c r="FQ85" s="532"/>
      <c r="FR85" s="532"/>
      <c r="FS85" s="532"/>
      <c r="FT85" s="532"/>
      <c r="FU85" s="532"/>
      <c r="FV85" s="532"/>
      <c r="FW85" s="532"/>
      <c r="FX85" s="532"/>
      <c r="FY85" s="532"/>
      <c r="FZ85" s="532"/>
      <c r="GA85" s="532"/>
      <c r="GB85" s="532"/>
      <c r="GC85" s="532"/>
      <c r="GD85" s="532"/>
      <c r="GE85" s="532"/>
      <c r="GF85" s="532"/>
      <c r="GG85" s="532"/>
      <c r="GH85" s="532"/>
      <c r="GI85" s="532"/>
      <c r="GJ85" s="532"/>
      <c r="GK85" s="532"/>
      <c r="GL85" s="532"/>
      <c r="GM85" s="532"/>
      <c r="GN85" s="532"/>
      <c r="GO85" s="532"/>
      <c r="GP85" s="532"/>
      <c r="GQ85" s="532"/>
      <c r="GR85" s="532"/>
      <c r="GS85" s="532"/>
      <c r="GT85" s="532"/>
      <c r="GU85" s="532"/>
      <c r="GV85" s="532"/>
      <c r="GW85" s="532"/>
      <c r="GX85" s="532"/>
      <c r="GY85" s="532"/>
      <c r="GZ85" s="532"/>
      <c r="HA85" s="532"/>
      <c r="HB85" s="532"/>
      <c r="HC85" s="532"/>
      <c r="HD85" s="532"/>
      <c r="HE85" s="532"/>
      <c r="HF85" s="532"/>
      <c r="HG85" s="532"/>
      <c r="HH85" s="532"/>
      <c r="HI85" s="532"/>
      <c r="HJ85" s="532"/>
      <c r="HK85" s="532"/>
      <c r="HL85" s="532"/>
      <c r="HM85" s="532"/>
      <c r="HN85" s="532"/>
      <c r="HO85" s="532"/>
      <c r="HP85" s="532"/>
      <c r="HQ85" s="532"/>
      <c r="HR85" s="532"/>
      <c r="HS85" s="532"/>
      <c r="HT85" s="532"/>
      <c r="HU85" s="532"/>
      <c r="HV85" s="532"/>
      <c r="HW85" s="532"/>
      <c r="HX85" s="532"/>
      <c r="HY85" s="532"/>
      <c r="HZ85" s="532"/>
      <c r="IA85" s="532"/>
      <c r="IB85" s="532"/>
      <c r="IC85" s="532"/>
      <c r="ID85" s="532"/>
      <c r="IE85" s="532"/>
      <c r="IF85" s="532"/>
      <c r="IG85" s="532"/>
      <c r="IH85" s="532"/>
    </row>
    <row r="86" s="531" customFormat="1" ht="24" customHeight="1" spans="1:242">
      <c r="A86" s="532"/>
      <c r="B86" s="532"/>
      <c r="C86" s="532"/>
      <c r="D86" s="532"/>
      <c r="E86" s="532"/>
      <c r="F86" s="532"/>
      <c r="G86" s="532"/>
      <c r="H86" s="532"/>
      <c r="I86" s="532"/>
      <c r="J86" s="532"/>
      <c r="K86" s="532"/>
      <c r="L86" s="532"/>
      <c r="M86" s="532"/>
      <c r="N86" s="532"/>
      <c r="O86" s="532"/>
      <c r="P86" s="532"/>
      <c r="Q86" s="532"/>
      <c r="R86" s="532"/>
      <c r="S86" s="532"/>
      <c r="T86" s="532"/>
      <c r="U86" s="532"/>
      <c r="V86" s="532"/>
      <c r="W86" s="532"/>
      <c r="X86" s="532"/>
      <c r="Y86" s="532"/>
      <c r="Z86" s="532"/>
      <c r="AA86" s="532"/>
      <c r="AB86" s="532"/>
      <c r="AC86" s="532"/>
      <c r="AD86" s="532"/>
      <c r="AE86" s="532"/>
      <c r="AF86" s="532"/>
      <c r="AG86" s="532"/>
      <c r="AH86" s="532"/>
      <c r="AI86" s="532"/>
      <c r="AJ86" s="532"/>
      <c r="AK86" s="532"/>
      <c r="AL86" s="532"/>
      <c r="AM86" s="532"/>
      <c r="AN86" s="532"/>
      <c r="AO86" s="532"/>
      <c r="AP86" s="532"/>
      <c r="AQ86" s="532"/>
      <c r="AR86" s="532"/>
      <c r="AS86" s="532"/>
      <c r="AT86" s="532"/>
      <c r="AU86" s="532"/>
      <c r="AV86" s="532"/>
      <c r="AW86" s="532"/>
      <c r="AX86" s="532"/>
      <c r="AY86" s="532"/>
      <c r="AZ86" s="532"/>
      <c r="BA86" s="532"/>
      <c r="BB86" s="532"/>
      <c r="BC86" s="532"/>
      <c r="BD86" s="532"/>
      <c r="BE86" s="532"/>
      <c r="BF86" s="532"/>
      <c r="BG86" s="532"/>
      <c r="BH86" s="532"/>
      <c r="BI86" s="532"/>
      <c r="BJ86" s="532"/>
      <c r="BK86" s="532"/>
      <c r="BL86" s="532"/>
      <c r="BM86" s="532"/>
      <c r="BN86" s="532"/>
      <c r="BO86" s="532"/>
      <c r="BP86" s="532"/>
      <c r="BQ86" s="532"/>
      <c r="BR86" s="532"/>
      <c r="BS86" s="532"/>
      <c r="BT86" s="532"/>
      <c r="BU86" s="532"/>
      <c r="BV86" s="532"/>
      <c r="BW86" s="532"/>
      <c r="BX86" s="532"/>
      <c r="BY86" s="532"/>
      <c r="BZ86" s="532"/>
      <c r="CA86" s="532"/>
      <c r="CB86" s="532"/>
      <c r="CC86" s="532"/>
      <c r="CD86" s="532"/>
      <c r="CE86" s="532"/>
      <c r="CF86" s="532"/>
      <c r="CG86" s="532"/>
      <c r="CH86" s="532"/>
      <c r="CI86" s="532"/>
      <c r="CJ86" s="532"/>
      <c r="CK86" s="532"/>
      <c r="CL86" s="532"/>
      <c r="CM86" s="532"/>
      <c r="CN86" s="532"/>
      <c r="CO86" s="532"/>
      <c r="CP86" s="532"/>
      <c r="CQ86" s="532"/>
      <c r="CR86" s="532"/>
      <c r="CS86" s="532"/>
      <c r="CT86" s="532"/>
      <c r="CU86" s="532"/>
      <c r="CV86" s="532"/>
      <c r="CW86" s="532"/>
      <c r="CX86" s="532"/>
      <c r="CY86" s="532"/>
      <c r="CZ86" s="532"/>
      <c r="DA86" s="532"/>
      <c r="DB86" s="532"/>
      <c r="DC86" s="532"/>
      <c r="DD86" s="532"/>
      <c r="DE86" s="532"/>
      <c r="DF86" s="532"/>
      <c r="DG86" s="532"/>
      <c r="DH86" s="532"/>
      <c r="DI86" s="532"/>
      <c r="DJ86" s="532"/>
      <c r="DK86" s="532"/>
      <c r="DL86" s="532"/>
      <c r="DM86" s="532"/>
      <c r="DN86" s="532"/>
      <c r="DO86" s="532"/>
      <c r="DP86" s="532"/>
      <c r="DQ86" s="532"/>
      <c r="DR86" s="532"/>
      <c r="DS86" s="532"/>
      <c r="DT86" s="532"/>
      <c r="DU86" s="532"/>
      <c r="DV86" s="532"/>
      <c r="DW86" s="532"/>
      <c r="DX86" s="532"/>
      <c r="DY86" s="532"/>
      <c r="DZ86" s="532"/>
      <c r="EA86" s="532"/>
      <c r="EB86" s="532"/>
      <c r="EC86" s="532"/>
      <c r="ED86" s="532"/>
      <c r="EE86" s="532"/>
      <c r="EF86" s="532"/>
      <c r="EG86" s="532"/>
      <c r="EH86" s="532"/>
      <c r="EI86" s="532"/>
      <c r="EJ86" s="532"/>
      <c r="EK86" s="532"/>
      <c r="EL86" s="532"/>
      <c r="EM86" s="532"/>
      <c r="EN86" s="532"/>
      <c r="EO86" s="532"/>
      <c r="EP86" s="532"/>
      <c r="EQ86" s="532"/>
      <c r="ER86" s="532"/>
      <c r="ES86" s="532"/>
      <c r="ET86" s="532"/>
      <c r="EU86" s="532"/>
      <c r="EV86" s="532"/>
      <c r="EW86" s="532"/>
      <c r="EX86" s="532"/>
      <c r="EY86" s="532"/>
      <c r="EZ86" s="532"/>
      <c r="FA86" s="532"/>
      <c r="FB86" s="532"/>
      <c r="FC86" s="532"/>
      <c r="FD86" s="532"/>
      <c r="FE86" s="532"/>
      <c r="FF86" s="532"/>
      <c r="FG86" s="532"/>
      <c r="FH86" s="532"/>
      <c r="FI86" s="532"/>
      <c r="FJ86" s="532"/>
      <c r="FK86" s="532"/>
      <c r="FL86" s="532"/>
      <c r="FM86" s="532"/>
      <c r="FN86" s="532"/>
      <c r="FO86" s="532"/>
      <c r="FP86" s="532"/>
      <c r="FQ86" s="532"/>
      <c r="FR86" s="532"/>
      <c r="FS86" s="532"/>
      <c r="FT86" s="532"/>
      <c r="FU86" s="532"/>
      <c r="FV86" s="532"/>
      <c r="FW86" s="532"/>
      <c r="FX86" s="532"/>
      <c r="FY86" s="532"/>
      <c r="FZ86" s="532"/>
      <c r="GA86" s="532"/>
      <c r="GB86" s="532"/>
      <c r="GC86" s="532"/>
      <c r="GD86" s="532"/>
      <c r="GE86" s="532"/>
      <c r="GF86" s="532"/>
      <c r="GG86" s="532"/>
      <c r="GH86" s="532"/>
      <c r="GI86" s="532"/>
      <c r="GJ86" s="532"/>
      <c r="GK86" s="532"/>
      <c r="GL86" s="532"/>
      <c r="GM86" s="532"/>
      <c r="GN86" s="532"/>
      <c r="GO86" s="532"/>
      <c r="GP86" s="532"/>
      <c r="GQ86" s="532"/>
      <c r="GR86" s="532"/>
      <c r="GS86" s="532"/>
      <c r="GT86" s="532"/>
      <c r="GU86" s="532"/>
      <c r="GV86" s="532"/>
      <c r="GW86" s="532"/>
      <c r="GX86" s="532"/>
      <c r="GY86" s="532"/>
      <c r="GZ86" s="532"/>
      <c r="HA86" s="532"/>
      <c r="HB86" s="532"/>
      <c r="HC86" s="532"/>
      <c r="HD86" s="532"/>
      <c r="HE86" s="532"/>
      <c r="HF86" s="532"/>
      <c r="HG86" s="532"/>
      <c r="HH86" s="532"/>
      <c r="HI86" s="532"/>
      <c r="HJ86" s="532"/>
      <c r="HK86" s="532"/>
      <c r="HL86" s="532"/>
      <c r="HM86" s="532"/>
      <c r="HN86" s="532"/>
      <c r="HO86" s="532"/>
      <c r="HP86" s="532"/>
      <c r="HQ86" s="532"/>
      <c r="HR86" s="532"/>
      <c r="HS86" s="532"/>
      <c r="HT86" s="532"/>
      <c r="HU86" s="532"/>
      <c r="HV86" s="532"/>
      <c r="HW86" s="532"/>
      <c r="HX86" s="532"/>
      <c r="HY86" s="532"/>
      <c r="HZ86" s="532"/>
      <c r="IA86" s="532"/>
      <c r="IB86" s="532"/>
      <c r="IC86" s="532"/>
      <c r="ID86" s="532"/>
      <c r="IE86" s="532"/>
      <c r="IF86" s="532"/>
      <c r="IG86" s="532"/>
      <c r="IH86" s="532"/>
    </row>
    <row r="87" s="531" customFormat="1" ht="24" customHeight="1" spans="1:242">
      <c r="A87" s="532"/>
      <c r="B87" s="532"/>
      <c r="C87" s="532"/>
      <c r="D87" s="532"/>
      <c r="E87" s="532"/>
      <c r="F87" s="532"/>
      <c r="G87" s="532"/>
      <c r="H87" s="532"/>
      <c r="I87" s="532"/>
      <c r="J87" s="532"/>
      <c r="K87" s="532"/>
      <c r="L87" s="532"/>
      <c r="M87" s="532"/>
      <c r="N87" s="532"/>
      <c r="O87" s="532"/>
      <c r="P87" s="532"/>
      <c r="Q87" s="532"/>
      <c r="R87" s="532"/>
      <c r="S87" s="532"/>
      <c r="T87" s="532"/>
      <c r="U87" s="532"/>
      <c r="V87" s="532"/>
      <c r="W87" s="532"/>
      <c r="X87" s="532"/>
      <c r="Y87" s="532"/>
      <c r="Z87" s="532"/>
      <c r="AA87" s="532"/>
      <c r="AB87" s="532"/>
      <c r="AC87" s="532"/>
      <c r="AD87" s="532"/>
      <c r="AE87" s="532"/>
      <c r="AF87" s="532"/>
      <c r="AG87" s="532"/>
      <c r="AH87" s="532"/>
      <c r="AI87" s="532"/>
      <c r="AJ87" s="532"/>
      <c r="AK87" s="532"/>
      <c r="AL87" s="532"/>
      <c r="AM87" s="532"/>
      <c r="AN87" s="532"/>
      <c r="AO87" s="532"/>
      <c r="AP87" s="532"/>
      <c r="AQ87" s="532"/>
      <c r="AR87" s="532"/>
      <c r="AS87" s="532"/>
      <c r="AT87" s="532"/>
      <c r="AU87" s="532"/>
      <c r="AV87" s="532"/>
      <c r="AW87" s="532"/>
      <c r="AX87" s="532"/>
      <c r="AY87" s="532"/>
      <c r="AZ87" s="532"/>
      <c r="BA87" s="532"/>
      <c r="BB87" s="532"/>
      <c r="BC87" s="532"/>
      <c r="BD87" s="532"/>
      <c r="BE87" s="532"/>
      <c r="BF87" s="532"/>
      <c r="BG87" s="532"/>
      <c r="BH87" s="532"/>
      <c r="BI87" s="532"/>
      <c r="BJ87" s="532"/>
      <c r="BK87" s="532"/>
      <c r="BL87" s="532"/>
      <c r="BM87" s="532"/>
      <c r="BN87" s="532"/>
      <c r="BO87" s="532"/>
      <c r="BP87" s="532"/>
      <c r="BQ87" s="532"/>
      <c r="BR87" s="532"/>
      <c r="BS87" s="532"/>
      <c r="BT87" s="532"/>
      <c r="BU87" s="532"/>
      <c r="BV87" s="532"/>
      <c r="BW87" s="532"/>
      <c r="BX87" s="532"/>
      <c r="BY87" s="532"/>
      <c r="BZ87" s="532"/>
      <c r="CA87" s="532"/>
      <c r="CB87" s="532"/>
      <c r="CC87" s="532"/>
      <c r="CD87" s="532"/>
      <c r="CE87" s="532"/>
      <c r="CF87" s="532"/>
      <c r="CG87" s="532"/>
      <c r="CH87" s="532"/>
      <c r="CI87" s="532"/>
      <c r="CJ87" s="532"/>
      <c r="CK87" s="532"/>
      <c r="CL87" s="532"/>
      <c r="CM87" s="532"/>
      <c r="CN87" s="532"/>
      <c r="CO87" s="532"/>
      <c r="CP87" s="532"/>
      <c r="CQ87" s="532"/>
      <c r="CR87" s="532"/>
      <c r="CS87" s="532"/>
      <c r="CT87" s="532"/>
      <c r="CU87" s="532"/>
      <c r="CV87" s="532"/>
      <c r="CW87" s="532"/>
      <c r="CX87" s="532"/>
      <c r="CY87" s="532"/>
      <c r="CZ87" s="532"/>
      <c r="DA87" s="532"/>
      <c r="DB87" s="532"/>
      <c r="DC87" s="532"/>
      <c r="DD87" s="532"/>
      <c r="DE87" s="532"/>
      <c r="DF87" s="532"/>
      <c r="DG87" s="532"/>
      <c r="DH87" s="532"/>
      <c r="DI87" s="532"/>
      <c r="DJ87" s="532"/>
      <c r="DK87" s="532"/>
      <c r="DL87" s="532"/>
      <c r="DM87" s="532"/>
      <c r="DN87" s="532"/>
      <c r="DO87" s="532"/>
      <c r="DP87" s="532"/>
      <c r="DQ87" s="532"/>
      <c r="DR87" s="532"/>
      <c r="DS87" s="532"/>
      <c r="DT87" s="532"/>
      <c r="DU87" s="532"/>
      <c r="DV87" s="532"/>
      <c r="DW87" s="532"/>
      <c r="DX87" s="532"/>
      <c r="DY87" s="532"/>
      <c r="DZ87" s="532"/>
      <c r="EA87" s="532"/>
      <c r="EB87" s="532"/>
      <c r="EC87" s="532"/>
      <c r="ED87" s="532"/>
      <c r="EE87" s="532"/>
      <c r="EF87" s="532"/>
      <c r="EG87" s="532"/>
      <c r="EH87" s="532"/>
      <c r="EI87" s="532"/>
      <c r="EJ87" s="532"/>
      <c r="EK87" s="532"/>
      <c r="EL87" s="532"/>
      <c r="EM87" s="532"/>
      <c r="EN87" s="532"/>
      <c r="EO87" s="532"/>
      <c r="EP87" s="532"/>
      <c r="EQ87" s="532"/>
      <c r="ER87" s="532"/>
      <c r="ES87" s="532"/>
      <c r="ET87" s="532"/>
      <c r="EU87" s="532"/>
      <c r="EV87" s="532"/>
      <c r="EW87" s="532"/>
      <c r="EX87" s="532"/>
      <c r="EY87" s="532"/>
      <c r="EZ87" s="532"/>
      <c r="FA87" s="532"/>
      <c r="FB87" s="532"/>
      <c r="FC87" s="532"/>
      <c r="FD87" s="532"/>
      <c r="FE87" s="532"/>
      <c r="FF87" s="532"/>
      <c r="FG87" s="532"/>
      <c r="FH87" s="532"/>
      <c r="FI87" s="532"/>
      <c r="FJ87" s="532"/>
      <c r="FK87" s="532"/>
      <c r="FL87" s="532"/>
      <c r="FM87" s="532"/>
      <c r="FN87" s="532"/>
      <c r="FO87" s="532"/>
      <c r="FP87" s="532"/>
      <c r="FQ87" s="532"/>
      <c r="FR87" s="532"/>
      <c r="FS87" s="532"/>
      <c r="FT87" s="532"/>
      <c r="FU87" s="532"/>
      <c r="FV87" s="532"/>
      <c r="FW87" s="532"/>
      <c r="FX87" s="532"/>
      <c r="FY87" s="532"/>
      <c r="FZ87" s="532"/>
      <c r="GA87" s="532"/>
      <c r="GB87" s="532"/>
      <c r="GC87" s="532"/>
      <c r="GD87" s="532"/>
      <c r="GE87" s="532"/>
      <c r="GF87" s="532"/>
      <c r="GG87" s="532"/>
      <c r="GH87" s="532"/>
      <c r="GI87" s="532"/>
      <c r="GJ87" s="532"/>
      <c r="GK87" s="532"/>
      <c r="GL87" s="532"/>
      <c r="GM87" s="532"/>
      <c r="GN87" s="532"/>
      <c r="GO87" s="532"/>
      <c r="GP87" s="532"/>
      <c r="GQ87" s="532"/>
      <c r="GR87" s="532"/>
      <c r="GS87" s="532"/>
      <c r="GT87" s="532"/>
      <c r="GU87" s="532"/>
      <c r="GV87" s="532"/>
      <c r="GW87" s="532"/>
      <c r="GX87" s="532"/>
      <c r="GY87" s="532"/>
      <c r="GZ87" s="532"/>
      <c r="HA87" s="532"/>
      <c r="HB87" s="532"/>
      <c r="HC87" s="532"/>
      <c r="HD87" s="532"/>
      <c r="HE87" s="532"/>
      <c r="HF87" s="532"/>
      <c r="HG87" s="532"/>
      <c r="HH87" s="532"/>
      <c r="HI87" s="532"/>
      <c r="HJ87" s="532"/>
      <c r="HK87" s="532"/>
      <c r="HL87" s="532"/>
      <c r="HM87" s="532"/>
      <c r="HN87" s="532"/>
      <c r="HO87" s="532"/>
      <c r="HP87" s="532"/>
      <c r="HQ87" s="532"/>
      <c r="HR87" s="532"/>
      <c r="HS87" s="532"/>
      <c r="HT87" s="532"/>
      <c r="HU87" s="532"/>
      <c r="HV87" s="532"/>
      <c r="HW87" s="532"/>
      <c r="HX87" s="532"/>
      <c r="HY87" s="532"/>
      <c r="HZ87" s="532"/>
      <c r="IA87" s="532"/>
      <c r="IB87" s="532"/>
      <c r="IC87" s="532"/>
      <c r="ID87" s="532"/>
      <c r="IE87" s="532"/>
      <c r="IF87" s="532"/>
      <c r="IG87" s="532"/>
      <c r="IH87" s="532"/>
    </row>
    <row r="88" s="531" customFormat="1" ht="24" customHeight="1" spans="1:242">
      <c r="A88" s="532"/>
      <c r="B88" s="532"/>
      <c r="C88" s="532"/>
      <c r="D88" s="532"/>
      <c r="E88" s="532"/>
      <c r="F88" s="532"/>
      <c r="G88" s="532"/>
      <c r="H88" s="532"/>
      <c r="I88" s="532"/>
      <c r="J88" s="532"/>
      <c r="K88" s="532"/>
      <c r="L88" s="532"/>
      <c r="M88" s="532"/>
      <c r="N88" s="532"/>
      <c r="O88" s="532"/>
      <c r="P88" s="532"/>
      <c r="Q88" s="532"/>
      <c r="R88" s="532"/>
      <c r="S88" s="532"/>
      <c r="T88" s="532"/>
      <c r="U88" s="532"/>
      <c r="V88" s="532"/>
      <c r="W88" s="532"/>
      <c r="X88" s="532"/>
      <c r="Y88" s="532"/>
      <c r="Z88" s="532"/>
      <c r="AA88" s="532"/>
      <c r="AB88" s="532"/>
      <c r="AC88" s="532"/>
      <c r="AD88" s="532"/>
      <c r="AE88" s="532"/>
      <c r="AF88" s="532"/>
      <c r="AG88" s="532"/>
      <c r="AH88" s="532"/>
      <c r="AI88" s="532"/>
      <c r="AJ88" s="532"/>
      <c r="AK88" s="532"/>
      <c r="AL88" s="532"/>
      <c r="AM88" s="532"/>
      <c r="AN88" s="532"/>
      <c r="AO88" s="532"/>
      <c r="AP88" s="532"/>
      <c r="AQ88" s="532"/>
      <c r="AR88" s="532"/>
      <c r="AS88" s="532"/>
      <c r="AT88" s="532"/>
      <c r="AU88" s="532"/>
      <c r="AV88" s="532"/>
      <c r="AW88" s="532"/>
      <c r="AX88" s="532"/>
      <c r="AY88" s="532"/>
      <c r="AZ88" s="532"/>
      <c r="BA88" s="532"/>
      <c r="BB88" s="532"/>
      <c r="BC88" s="532"/>
      <c r="BD88" s="532"/>
      <c r="BE88" s="532"/>
      <c r="BF88" s="532"/>
      <c r="BG88" s="532"/>
      <c r="BH88" s="532"/>
      <c r="BI88" s="532"/>
      <c r="BJ88" s="532"/>
      <c r="BK88" s="532"/>
      <c r="BL88" s="532"/>
      <c r="BM88" s="532"/>
      <c r="BN88" s="532"/>
      <c r="BO88" s="532"/>
      <c r="BP88" s="532"/>
      <c r="BQ88" s="532"/>
      <c r="BR88" s="532"/>
      <c r="BS88" s="532"/>
      <c r="BT88" s="532"/>
      <c r="BU88" s="532"/>
      <c r="BV88" s="532"/>
      <c r="BW88" s="532"/>
      <c r="BX88" s="532"/>
      <c r="BY88" s="532"/>
      <c r="BZ88" s="532"/>
      <c r="CA88" s="532"/>
      <c r="CB88" s="532"/>
      <c r="CC88" s="532"/>
      <c r="CD88" s="532"/>
      <c r="CE88" s="532"/>
      <c r="CF88" s="532"/>
      <c r="CG88" s="532"/>
      <c r="CH88" s="532"/>
      <c r="CI88" s="532"/>
      <c r="CJ88" s="532"/>
      <c r="CK88" s="532"/>
      <c r="CL88" s="532"/>
      <c r="CM88" s="532"/>
      <c r="CN88" s="532"/>
      <c r="CO88" s="532"/>
      <c r="CP88" s="532"/>
      <c r="CQ88" s="532"/>
      <c r="CR88" s="532"/>
      <c r="CS88" s="532"/>
      <c r="CT88" s="532"/>
      <c r="CU88" s="532"/>
      <c r="CV88" s="532"/>
      <c r="CW88" s="532"/>
      <c r="CX88" s="532"/>
      <c r="CY88" s="532"/>
      <c r="CZ88" s="532"/>
      <c r="DA88" s="532"/>
      <c r="DB88" s="532"/>
      <c r="DC88" s="532"/>
      <c r="DD88" s="532"/>
      <c r="DE88" s="532"/>
      <c r="DF88" s="532"/>
      <c r="DG88" s="532"/>
      <c r="DH88" s="532"/>
      <c r="DI88" s="532"/>
      <c r="DJ88" s="532"/>
      <c r="DK88" s="532"/>
      <c r="DL88" s="532"/>
      <c r="DM88" s="532"/>
      <c r="DN88" s="532"/>
      <c r="DO88" s="532"/>
      <c r="DP88" s="532"/>
      <c r="DQ88" s="532"/>
      <c r="DR88" s="532"/>
      <c r="DS88" s="532"/>
      <c r="DT88" s="532"/>
      <c r="DU88" s="532"/>
      <c r="DV88" s="532"/>
      <c r="DW88" s="532"/>
      <c r="DX88" s="532"/>
      <c r="DY88" s="532"/>
      <c r="DZ88" s="532"/>
      <c r="EA88" s="532"/>
      <c r="EB88" s="532"/>
      <c r="EC88" s="532"/>
      <c r="ED88" s="532"/>
      <c r="EE88" s="532"/>
      <c r="EF88" s="532"/>
      <c r="EG88" s="532"/>
      <c r="EH88" s="532"/>
      <c r="EI88" s="532"/>
      <c r="EJ88" s="532"/>
      <c r="EK88" s="532"/>
      <c r="EL88" s="532"/>
      <c r="EM88" s="532"/>
      <c r="EN88" s="532"/>
      <c r="EO88" s="532"/>
      <c r="EP88" s="532"/>
      <c r="EQ88" s="532"/>
      <c r="ER88" s="532"/>
      <c r="ES88" s="532"/>
      <c r="ET88" s="532"/>
      <c r="EU88" s="532"/>
      <c r="EV88" s="532"/>
      <c r="EW88" s="532"/>
      <c r="EX88" s="532"/>
      <c r="EY88" s="532"/>
      <c r="EZ88" s="532"/>
      <c r="FA88" s="532"/>
      <c r="FB88" s="532"/>
      <c r="FC88" s="532"/>
      <c r="FD88" s="532"/>
      <c r="FE88" s="532"/>
      <c r="FF88" s="532"/>
      <c r="FG88" s="532"/>
      <c r="FH88" s="532"/>
      <c r="FI88" s="532"/>
      <c r="FJ88" s="532"/>
      <c r="FK88" s="532"/>
      <c r="FL88" s="532"/>
      <c r="FM88" s="532"/>
      <c r="FN88" s="532"/>
      <c r="FO88" s="532"/>
      <c r="FP88" s="532"/>
      <c r="FQ88" s="532"/>
      <c r="FR88" s="532"/>
      <c r="FS88" s="532"/>
      <c r="FT88" s="532"/>
      <c r="FU88" s="532"/>
      <c r="FV88" s="532"/>
      <c r="FW88" s="532"/>
      <c r="FX88" s="532"/>
      <c r="FY88" s="532"/>
      <c r="FZ88" s="532"/>
      <c r="GA88" s="532"/>
      <c r="GB88" s="532"/>
      <c r="GC88" s="532"/>
      <c r="GD88" s="532"/>
      <c r="GE88" s="532"/>
      <c r="GF88" s="532"/>
      <c r="GG88" s="532"/>
      <c r="GH88" s="532"/>
      <c r="GI88" s="532"/>
      <c r="GJ88" s="532"/>
      <c r="GK88" s="532"/>
      <c r="GL88" s="532"/>
      <c r="GM88" s="532"/>
      <c r="GN88" s="532"/>
      <c r="GO88" s="532"/>
      <c r="GP88" s="532"/>
      <c r="GQ88" s="532"/>
      <c r="GR88" s="532"/>
      <c r="GS88" s="532"/>
      <c r="GT88" s="532"/>
      <c r="GU88" s="532"/>
      <c r="GV88" s="532"/>
      <c r="GW88" s="532"/>
      <c r="GX88" s="532"/>
      <c r="GY88" s="532"/>
      <c r="GZ88" s="532"/>
      <c r="HA88" s="532"/>
      <c r="HB88" s="532"/>
      <c r="HC88" s="532"/>
      <c r="HD88" s="532"/>
      <c r="HE88" s="532"/>
      <c r="HF88" s="532"/>
      <c r="HG88" s="532"/>
      <c r="HH88" s="532"/>
      <c r="HI88" s="532"/>
      <c r="HJ88" s="532"/>
      <c r="HK88" s="532"/>
      <c r="HL88" s="532"/>
      <c r="HM88" s="532"/>
      <c r="HN88" s="532"/>
      <c r="HO88" s="532"/>
      <c r="HP88" s="532"/>
      <c r="HQ88" s="532"/>
      <c r="HR88" s="532"/>
      <c r="HS88" s="532"/>
      <c r="HT88" s="532"/>
      <c r="HU88" s="532"/>
      <c r="HV88" s="532"/>
      <c r="HW88" s="532"/>
      <c r="HX88" s="532"/>
      <c r="HY88" s="532"/>
      <c r="HZ88" s="532"/>
      <c r="IA88" s="532"/>
      <c r="IB88" s="532"/>
      <c r="IC88" s="532"/>
      <c r="ID88" s="532"/>
      <c r="IE88" s="532"/>
      <c r="IF88" s="532"/>
      <c r="IG88" s="532"/>
      <c r="IH88" s="532"/>
    </row>
    <row r="89" s="531" customFormat="1" ht="24" customHeight="1" spans="1:242">
      <c r="A89" s="532"/>
      <c r="B89" s="532"/>
      <c r="C89" s="532"/>
      <c r="D89" s="532"/>
      <c r="E89" s="532"/>
      <c r="F89" s="532"/>
      <c r="G89" s="532"/>
      <c r="H89" s="532"/>
      <c r="I89" s="532"/>
      <c r="J89" s="532"/>
      <c r="K89" s="532"/>
      <c r="L89" s="532"/>
      <c r="M89" s="532"/>
      <c r="N89" s="532"/>
      <c r="O89" s="532"/>
      <c r="P89" s="532"/>
      <c r="Q89" s="532"/>
      <c r="R89" s="532"/>
      <c r="S89" s="532"/>
      <c r="T89" s="532"/>
      <c r="U89" s="532"/>
      <c r="V89" s="532"/>
      <c r="W89" s="532"/>
      <c r="X89" s="532"/>
      <c r="Y89" s="532"/>
      <c r="Z89" s="532"/>
      <c r="AA89" s="532"/>
      <c r="AB89" s="532"/>
      <c r="AC89" s="532"/>
      <c r="AD89" s="532"/>
      <c r="AE89" s="532"/>
      <c r="AF89" s="532"/>
      <c r="AG89" s="532"/>
      <c r="AH89" s="532"/>
      <c r="AI89" s="532"/>
      <c r="AJ89" s="532"/>
      <c r="AK89" s="532"/>
      <c r="AL89" s="532"/>
      <c r="AM89" s="532"/>
      <c r="AN89" s="532"/>
      <c r="AO89" s="532"/>
      <c r="AP89" s="532"/>
      <c r="AQ89" s="532"/>
      <c r="AR89" s="532"/>
      <c r="AS89" s="532"/>
      <c r="AT89" s="532"/>
      <c r="AU89" s="532"/>
      <c r="AV89" s="532"/>
      <c r="AW89" s="532"/>
      <c r="AX89" s="532"/>
      <c r="AY89" s="532"/>
      <c r="AZ89" s="532"/>
      <c r="BA89" s="532"/>
      <c r="BB89" s="532"/>
      <c r="BC89" s="532"/>
      <c r="BD89" s="532"/>
      <c r="BE89" s="532"/>
      <c r="BF89" s="532"/>
      <c r="BG89" s="532"/>
      <c r="BH89" s="532"/>
      <c r="BI89" s="532"/>
      <c r="BJ89" s="532"/>
      <c r="BK89" s="532"/>
      <c r="BL89" s="532"/>
      <c r="BM89" s="532"/>
      <c r="BN89" s="532"/>
      <c r="BO89" s="532"/>
      <c r="BP89" s="532"/>
      <c r="BQ89" s="532"/>
      <c r="BR89" s="532"/>
      <c r="BS89" s="532"/>
      <c r="BT89" s="532"/>
      <c r="BU89" s="532"/>
      <c r="BV89" s="532"/>
      <c r="BW89" s="532"/>
      <c r="BX89" s="532"/>
      <c r="BY89" s="532"/>
      <c r="BZ89" s="532"/>
      <c r="CA89" s="532"/>
      <c r="CB89" s="532"/>
      <c r="CC89" s="532"/>
      <c r="CD89" s="532"/>
      <c r="CE89" s="532"/>
      <c r="CF89" s="532"/>
      <c r="CG89" s="532"/>
      <c r="CH89" s="532"/>
      <c r="CI89" s="532"/>
      <c r="CJ89" s="532"/>
      <c r="CK89" s="532"/>
      <c r="CL89" s="532"/>
      <c r="CM89" s="532"/>
      <c r="CN89" s="532"/>
      <c r="CO89" s="532"/>
      <c r="CP89" s="532"/>
      <c r="CQ89" s="532"/>
      <c r="CR89" s="532"/>
      <c r="CS89" s="532"/>
      <c r="CT89" s="532"/>
      <c r="CU89" s="532"/>
      <c r="CV89" s="532"/>
      <c r="CW89" s="532"/>
      <c r="CX89" s="532"/>
      <c r="CY89" s="532"/>
      <c r="CZ89" s="532"/>
      <c r="DA89" s="532"/>
      <c r="DB89" s="532"/>
      <c r="DC89" s="532"/>
      <c r="DD89" s="532"/>
      <c r="DE89" s="532"/>
      <c r="DF89" s="532"/>
      <c r="DG89" s="532"/>
      <c r="DH89" s="532"/>
      <c r="DI89" s="532"/>
      <c r="DJ89" s="532"/>
      <c r="DK89" s="532"/>
      <c r="DL89" s="532"/>
      <c r="DM89" s="532"/>
      <c r="DN89" s="532"/>
      <c r="DO89" s="532"/>
      <c r="DP89" s="532"/>
      <c r="DQ89" s="532"/>
      <c r="DR89" s="532"/>
      <c r="DS89" s="532"/>
      <c r="DT89" s="532"/>
      <c r="DU89" s="532"/>
      <c r="DV89" s="532"/>
      <c r="DW89" s="532"/>
      <c r="DX89" s="532"/>
      <c r="DY89" s="532"/>
      <c r="DZ89" s="532"/>
      <c r="EA89" s="532"/>
      <c r="EB89" s="532"/>
      <c r="EC89" s="532"/>
      <c r="ED89" s="532"/>
      <c r="EE89" s="532"/>
      <c r="EF89" s="532"/>
      <c r="EG89" s="532"/>
      <c r="EH89" s="532"/>
      <c r="EI89" s="532"/>
      <c r="EJ89" s="532"/>
      <c r="EK89" s="532"/>
      <c r="EL89" s="532"/>
      <c r="EM89" s="532"/>
      <c r="EN89" s="532"/>
      <c r="EO89" s="532"/>
      <c r="EP89" s="532"/>
      <c r="EQ89" s="532"/>
      <c r="ER89" s="532"/>
      <c r="ES89" s="532"/>
      <c r="ET89" s="532"/>
      <c r="EU89" s="532"/>
      <c r="EV89" s="532"/>
      <c r="EW89" s="532"/>
      <c r="EX89" s="532"/>
      <c r="EY89" s="532"/>
      <c r="EZ89" s="532"/>
      <c r="FA89" s="532"/>
      <c r="FB89" s="532"/>
      <c r="FC89" s="532"/>
      <c r="FD89" s="532"/>
      <c r="FE89" s="532"/>
      <c r="FF89" s="532"/>
      <c r="FG89" s="532"/>
      <c r="FH89" s="532"/>
      <c r="FI89" s="532"/>
      <c r="FJ89" s="532"/>
      <c r="FK89" s="532"/>
      <c r="FL89" s="532"/>
      <c r="FM89" s="532"/>
      <c r="FN89" s="532"/>
      <c r="FO89" s="532"/>
      <c r="FP89" s="532"/>
      <c r="FQ89" s="532"/>
      <c r="FR89" s="532"/>
      <c r="FS89" s="532"/>
      <c r="FT89" s="532"/>
      <c r="FU89" s="532"/>
      <c r="FV89" s="532"/>
      <c r="FW89" s="532"/>
      <c r="FX89" s="532"/>
      <c r="FY89" s="532"/>
      <c r="FZ89" s="532"/>
      <c r="GA89" s="532"/>
      <c r="GB89" s="532"/>
      <c r="GC89" s="532"/>
      <c r="GD89" s="532"/>
      <c r="GE89" s="532"/>
      <c r="GF89" s="532"/>
      <c r="GG89" s="532"/>
      <c r="GH89" s="532"/>
      <c r="GI89" s="532"/>
      <c r="GJ89" s="532"/>
      <c r="GK89" s="532"/>
      <c r="GL89" s="532"/>
      <c r="GM89" s="532"/>
      <c r="GN89" s="532"/>
      <c r="GO89" s="532"/>
      <c r="GP89" s="532"/>
      <c r="GQ89" s="532"/>
      <c r="GR89" s="532"/>
      <c r="GS89" s="532"/>
      <c r="GT89" s="532"/>
      <c r="GU89" s="532"/>
      <c r="GV89" s="532"/>
      <c r="GW89" s="532"/>
      <c r="GX89" s="532"/>
      <c r="GY89" s="532"/>
      <c r="GZ89" s="532"/>
      <c r="HA89" s="532"/>
      <c r="HB89" s="532"/>
      <c r="HC89" s="532"/>
      <c r="HD89" s="532"/>
      <c r="HE89" s="532"/>
      <c r="HF89" s="532"/>
      <c r="HG89" s="532"/>
      <c r="HH89" s="532"/>
      <c r="HI89" s="532"/>
      <c r="HJ89" s="532"/>
      <c r="HK89" s="532"/>
      <c r="HL89" s="532"/>
      <c r="HM89" s="532"/>
      <c r="HN89" s="532"/>
      <c r="HO89" s="532"/>
      <c r="HP89" s="532"/>
      <c r="HQ89" s="532"/>
      <c r="HR89" s="532"/>
      <c r="HS89" s="532"/>
      <c r="HT89" s="532"/>
      <c r="HU89" s="532"/>
      <c r="HV89" s="532"/>
      <c r="HW89" s="532"/>
      <c r="HX89" s="532"/>
      <c r="HY89" s="532"/>
      <c r="HZ89" s="532"/>
      <c r="IA89" s="532"/>
      <c r="IB89" s="532"/>
      <c r="IC89" s="532"/>
      <c r="ID89" s="532"/>
      <c r="IE89" s="532"/>
      <c r="IF89" s="532"/>
      <c r="IG89" s="532"/>
      <c r="IH89" s="532"/>
    </row>
    <row r="90" s="531" customFormat="1" ht="24" customHeight="1" spans="1:242">
      <c r="A90" s="532"/>
      <c r="B90" s="532"/>
      <c r="C90" s="532"/>
      <c r="D90" s="532"/>
      <c r="E90" s="532"/>
      <c r="F90" s="532"/>
      <c r="G90" s="532"/>
      <c r="H90" s="532"/>
      <c r="I90" s="532"/>
      <c r="J90" s="532"/>
      <c r="K90" s="532"/>
      <c r="L90" s="532"/>
      <c r="M90" s="532"/>
      <c r="N90" s="532"/>
      <c r="O90" s="532"/>
      <c r="P90" s="532"/>
      <c r="Q90" s="532"/>
      <c r="R90" s="532"/>
      <c r="S90" s="532"/>
      <c r="T90" s="532"/>
      <c r="U90" s="532"/>
      <c r="V90" s="532"/>
      <c r="W90" s="532"/>
      <c r="X90" s="532"/>
      <c r="Y90" s="532"/>
      <c r="Z90" s="532"/>
      <c r="AA90" s="532"/>
      <c r="AB90" s="532"/>
      <c r="AC90" s="532"/>
      <c r="AD90" s="532"/>
      <c r="AE90" s="532"/>
      <c r="AF90" s="532"/>
      <c r="AG90" s="532"/>
      <c r="AH90" s="532"/>
      <c r="AI90" s="532"/>
      <c r="AJ90" s="532"/>
      <c r="AK90" s="532"/>
      <c r="AL90" s="532"/>
      <c r="AM90" s="532"/>
      <c r="AN90" s="532"/>
      <c r="AO90" s="532"/>
      <c r="AP90" s="532"/>
      <c r="AQ90" s="532"/>
      <c r="AR90" s="532"/>
      <c r="AS90" s="532"/>
      <c r="AT90" s="532"/>
      <c r="AU90" s="532"/>
      <c r="AV90" s="532"/>
      <c r="AW90" s="532"/>
      <c r="AX90" s="532"/>
      <c r="AY90" s="532"/>
      <c r="AZ90" s="532"/>
      <c r="BA90" s="532"/>
      <c r="BB90" s="532"/>
      <c r="BC90" s="532"/>
      <c r="BD90" s="532"/>
      <c r="BE90" s="532"/>
      <c r="BF90" s="532"/>
      <c r="BG90" s="532"/>
      <c r="BH90" s="532"/>
      <c r="BI90" s="532"/>
      <c r="BJ90" s="532"/>
      <c r="BK90" s="532"/>
      <c r="BL90" s="532"/>
      <c r="BM90" s="532"/>
      <c r="BN90" s="532"/>
      <c r="BO90" s="532"/>
      <c r="BP90" s="532"/>
      <c r="BQ90" s="532"/>
      <c r="BR90" s="532"/>
      <c r="BS90" s="532"/>
      <c r="BT90" s="532"/>
      <c r="BU90" s="532"/>
      <c r="BV90" s="532"/>
      <c r="BW90" s="532"/>
      <c r="BX90" s="532"/>
      <c r="BY90" s="532"/>
      <c r="BZ90" s="532"/>
      <c r="CA90" s="532"/>
      <c r="CB90" s="532"/>
      <c r="CC90" s="532"/>
      <c r="CD90" s="532"/>
      <c r="CE90" s="532"/>
      <c r="CF90" s="532"/>
      <c r="CG90" s="532"/>
      <c r="CH90" s="532"/>
      <c r="CI90" s="532"/>
      <c r="CJ90" s="532"/>
      <c r="CK90" s="532"/>
      <c r="CL90" s="532"/>
      <c r="CM90" s="532"/>
      <c r="CN90" s="532"/>
      <c r="CO90" s="532"/>
      <c r="CP90" s="532"/>
      <c r="CQ90" s="532"/>
      <c r="CR90" s="532"/>
      <c r="CS90" s="532"/>
      <c r="CT90" s="532"/>
      <c r="CU90" s="532"/>
      <c r="CV90" s="532"/>
      <c r="CW90" s="532"/>
      <c r="CX90" s="532"/>
      <c r="CY90" s="532"/>
      <c r="CZ90" s="532"/>
      <c r="DA90" s="532"/>
      <c r="DB90" s="532"/>
      <c r="DC90" s="532"/>
      <c r="DD90" s="532"/>
      <c r="DE90" s="532"/>
      <c r="DF90" s="532"/>
      <c r="DG90" s="532"/>
      <c r="DH90" s="532"/>
      <c r="DI90" s="532"/>
      <c r="DJ90" s="532"/>
      <c r="DK90" s="532"/>
      <c r="DL90" s="532"/>
      <c r="DM90" s="532"/>
      <c r="DN90" s="532"/>
      <c r="DO90" s="532"/>
      <c r="DP90" s="532"/>
      <c r="DQ90" s="532"/>
      <c r="DR90" s="532"/>
      <c r="DS90" s="532"/>
      <c r="DT90" s="532"/>
      <c r="DU90" s="532"/>
      <c r="DV90" s="532"/>
      <c r="DW90" s="532"/>
      <c r="DX90" s="532"/>
      <c r="DY90" s="532"/>
      <c r="DZ90" s="532"/>
      <c r="EA90" s="532"/>
      <c r="EB90" s="532"/>
      <c r="EC90" s="532"/>
      <c r="ED90" s="532"/>
      <c r="EE90" s="532"/>
      <c r="EF90" s="532"/>
      <c r="EG90" s="532"/>
      <c r="EH90" s="532"/>
      <c r="EI90" s="532"/>
      <c r="EJ90" s="532"/>
      <c r="EK90" s="532"/>
      <c r="EL90" s="532"/>
      <c r="EM90" s="532"/>
      <c r="EN90" s="532"/>
      <c r="EO90" s="532"/>
      <c r="EP90" s="532"/>
      <c r="EQ90" s="532"/>
      <c r="ER90" s="532"/>
      <c r="ES90" s="532"/>
      <c r="ET90" s="532"/>
      <c r="EU90" s="532"/>
      <c r="EV90" s="532"/>
      <c r="EW90" s="532"/>
      <c r="EX90" s="532"/>
      <c r="EY90" s="532"/>
      <c r="EZ90" s="532"/>
      <c r="FA90" s="532"/>
      <c r="FB90" s="532"/>
      <c r="FC90" s="532"/>
      <c r="FD90" s="532"/>
      <c r="FE90" s="532"/>
      <c r="FF90" s="532"/>
      <c r="FG90" s="532"/>
      <c r="FH90" s="532"/>
      <c r="FI90" s="532"/>
      <c r="FJ90" s="532"/>
      <c r="FK90" s="532"/>
      <c r="FL90" s="532"/>
      <c r="FM90" s="532"/>
      <c r="FN90" s="532"/>
      <c r="FO90" s="532"/>
      <c r="FP90" s="532"/>
      <c r="FQ90" s="532"/>
      <c r="FR90" s="532"/>
      <c r="FS90" s="532"/>
      <c r="FT90" s="532"/>
      <c r="FU90" s="532"/>
      <c r="FV90" s="532"/>
      <c r="FW90" s="532"/>
      <c r="FX90" s="532"/>
      <c r="FY90" s="532"/>
      <c r="FZ90" s="532"/>
      <c r="GA90" s="532"/>
      <c r="GB90" s="532"/>
      <c r="GC90" s="532"/>
      <c r="GD90" s="532"/>
      <c r="GE90" s="532"/>
      <c r="GF90" s="532"/>
      <c r="GG90" s="532"/>
      <c r="GH90" s="532"/>
      <c r="GI90" s="532"/>
      <c r="GJ90" s="532"/>
      <c r="GK90" s="532"/>
      <c r="GL90" s="532"/>
      <c r="GM90" s="532"/>
      <c r="GN90" s="532"/>
      <c r="GO90" s="532"/>
      <c r="GP90" s="532"/>
      <c r="GQ90" s="532"/>
      <c r="GR90" s="532"/>
      <c r="GS90" s="532"/>
      <c r="GT90" s="532"/>
      <c r="GU90" s="532"/>
      <c r="GV90" s="532"/>
      <c r="GW90" s="532"/>
      <c r="GX90" s="532"/>
      <c r="GY90" s="532"/>
      <c r="GZ90" s="532"/>
      <c r="HA90" s="532"/>
      <c r="HB90" s="532"/>
      <c r="HC90" s="532"/>
      <c r="HD90" s="532"/>
      <c r="HE90" s="532"/>
      <c r="HF90" s="532"/>
      <c r="HG90" s="532"/>
      <c r="HH90" s="532"/>
      <c r="HI90" s="532"/>
      <c r="HJ90" s="532"/>
      <c r="HK90" s="532"/>
      <c r="HL90" s="532"/>
      <c r="HM90" s="532"/>
      <c r="HN90" s="532"/>
      <c r="HO90" s="532"/>
      <c r="HP90" s="532"/>
      <c r="HQ90" s="532"/>
      <c r="HR90" s="532"/>
      <c r="HS90" s="532"/>
      <c r="HT90" s="532"/>
      <c r="HU90" s="532"/>
      <c r="HV90" s="532"/>
      <c r="HW90" s="532"/>
      <c r="HX90" s="532"/>
      <c r="HY90" s="532"/>
      <c r="HZ90" s="532"/>
      <c r="IA90" s="532"/>
      <c r="IB90" s="532"/>
      <c r="IC90" s="532"/>
      <c r="ID90" s="532"/>
      <c r="IE90" s="532"/>
      <c r="IF90" s="532"/>
      <c r="IG90" s="532"/>
      <c r="IH90" s="532"/>
    </row>
    <row r="91" s="531" customFormat="1" ht="24" customHeight="1" spans="1:242">
      <c r="A91" s="532"/>
      <c r="B91" s="532"/>
      <c r="C91" s="532"/>
      <c r="D91" s="532"/>
      <c r="E91" s="532"/>
      <c r="F91" s="532"/>
      <c r="G91" s="532"/>
      <c r="H91" s="532"/>
      <c r="I91" s="532"/>
      <c r="J91" s="532"/>
      <c r="K91" s="532"/>
      <c r="L91" s="532"/>
      <c r="M91" s="532"/>
      <c r="N91" s="532"/>
      <c r="O91" s="532"/>
      <c r="P91" s="532"/>
      <c r="Q91" s="532"/>
      <c r="R91" s="532"/>
      <c r="S91" s="532"/>
      <c r="T91" s="532"/>
      <c r="U91" s="532"/>
      <c r="V91" s="532"/>
      <c r="W91" s="532"/>
      <c r="X91" s="532"/>
      <c r="Y91" s="532"/>
      <c r="Z91" s="532"/>
      <c r="AA91" s="532"/>
      <c r="AB91" s="532"/>
      <c r="AC91" s="532"/>
      <c r="AD91" s="532"/>
      <c r="AE91" s="532"/>
      <c r="AF91" s="532"/>
      <c r="AG91" s="532"/>
      <c r="AH91" s="532"/>
      <c r="AI91" s="532"/>
      <c r="AJ91" s="532"/>
      <c r="AK91" s="532"/>
      <c r="AL91" s="532"/>
      <c r="AM91" s="532"/>
      <c r="AN91" s="532"/>
      <c r="AO91" s="532"/>
      <c r="AP91" s="532"/>
      <c r="AQ91" s="532"/>
      <c r="AR91" s="532"/>
      <c r="AS91" s="532"/>
      <c r="AT91" s="532"/>
      <c r="AU91" s="532"/>
      <c r="AV91" s="532"/>
      <c r="AW91" s="532"/>
      <c r="AX91" s="532"/>
      <c r="AY91" s="532"/>
      <c r="AZ91" s="532"/>
      <c r="BA91" s="532"/>
      <c r="BB91" s="532"/>
      <c r="BC91" s="532"/>
      <c r="BD91" s="532"/>
      <c r="BE91" s="532"/>
      <c r="BF91" s="532"/>
      <c r="BG91" s="532"/>
      <c r="BH91" s="532"/>
      <c r="BI91" s="532"/>
      <c r="BJ91" s="532"/>
      <c r="BK91" s="532"/>
      <c r="BL91" s="532"/>
      <c r="BM91" s="532"/>
      <c r="BN91" s="532"/>
      <c r="BO91" s="532"/>
      <c r="BP91" s="532"/>
      <c r="BQ91" s="532"/>
      <c r="BR91" s="532"/>
      <c r="BS91" s="532"/>
      <c r="BT91" s="532"/>
      <c r="BU91" s="532"/>
      <c r="BV91" s="532"/>
      <c r="BW91" s="532"/>
      <c r="BX91" s="532"/>
      <c r="BY91" s="532"/>
      <c r="BZ91" s="532"/>
      <c r="CA91" s="532"/>
      <c r="CB91" s="532"/>
      <c r="CC91" s="532"/>
      <c r="CD91" s="532"/>
      <c r="CE91" s="532"/>
      <c r="CF91" s="532"/>
      <c r="CG91" s="532"/>
      <c r="CH91" s="532"/>
      <c r="CI91" s="532"/>
      <c r="CJ91" s="532"/>
      <c r="CK91" s="532"/>
      <c r="CL91" s="532"/>
      <c r="CM91" s="532"/>
      <c r="CN91" s="532"/>
      <c r="CO91" s="532"/>
      <c r="CP91" s="532"/>
      <c r="CQ91" s="532"/>
      <c r="CR91" s="532"/>
      <c r="CS91" s="532"/>
      <c r="CT91" s="532"/>
      <c r="CU91" s="532"/>
      <c r="CV91" s="532"/>
      <c r="CW91" s="532"/>
      <c r="CX91" s="532"/>
      <c r="CY91" s="532"/>
      <c r="CZ91" s="532"/>
      <c r="DA91" s="532"/>
      <c r="DB91" s="532"/>
      <c r="DC91" s="532"/>
      <c r="DD91" s="532"/>
      <c r="DE91" s="532"/>
      <c r="DF91" s="532"/>
      <c r="DG91" s="532"/>
      <c r="DH91" s="532"/>
      <c r="DI91" s="532"/>
      <c r="DJ91" s="532"/>
      <c r="DK91" s="532"/>
      <c r="DL91" s="532"/>
      <c r="DM91" s="532"/>
      <c r="DN91" s="532"/>
      <c r="DO91" s="532"/>
      <c r="DP91" s="532"/>
      <c r="DQ91" s="532"/>
      <c r="DR91" s="532"/>
      <c r="DS91" s="532"/>
      <c r="DT91" s="532"/>
      <c r="DU91" s="532"/>
      <c r="DV91" s="532"/>
      <c r="DW91" s="532"/>
      <c r="DX91" s="532"/>
      <c r="DY91" s="532"/>
      <c r="DZ91" s="532"/>
      <c r="EA91" s="532"/>
      <c r="EB91" s="532"/>
      <c r="EC91" s="532"/>
      <c r="ED91" s="532"/>
      <c r="EE91" s="532"/>
      <c r="EF91" s="532"/>
      <c r="EG91" s="532"/>
      <c r="EH91" s="532"/>
      <c r="EI91" s="532"/>
      <c r="EJ91" s="532"/>
      <c r="EK91" s="532"/>
      <c r="EL91" s="532"/>
      <c r="EM91" s="532"/>
      <c r="EN91" s="532"/>
      <c r="EO91" s="532"/>
      <c r="EP91" s="532"/>
      <c r="EQ91" s="532"/>
      <c r="ER91" s="532"/>
      <c r="ES91" s="532"/>
      <c r="ET91" s="532"/>
      <c r="EU91" s="532"/>
      <c r="EV91" s="532"/>
      <c r="EW91" s="532"/>
      <c r="EX91" s="532"/>
      <c r="EY91" s="532"/>
      <c r="EZ91" s="532"/>
      <c r="FA91" s="532"/>
      <c r="FB91" s="532"/>
      <c r="FC91" s="532"/>
      <c r="FD91" s="532"/>
      <c r="FE91" s="532"/>
      <c r="FF91" s="532"/>
      <c r="FG91" s="532"/>
      <c r="FH91" s="532"/>
      <c r="FI91" s="532"/>
      <c r="FJ91" s="532"/>
      <c r="FK91" s="532"/>
      <c r="FL91" s="532"/>
      <c r="FM91" s="532"/>
      <c r="FN91" s="532"/>
      <c r="FO91" s="532"/>
      <c r="FP91" s="532"/>
      <c r="FQ91" s="532"/>
      <c r="FR91" s="532"/>
      <c r="FS91" s="532"/>
      <c r="FT91" s="532"/>
      <c r="FU91" s="532"/>
      <c r="FV91" s="532"/>
      <c r="FW91" s="532"/>
      <c r="FX91" s="532"/>
      <c r="FY91" s="532"/>
      <c r="FZ91" s="532"/>
      <c r="GA91" s="532"/>
      <c r="GB91" s="532"/>
      <c r="GC91" s="532"/>
      <c r="GD91" s="532"/>
      <c r="GE91" s="532"/>
      <c r="GF91" s="532"/>
      <c r="GG91" s="532"/>
      <c r="GH91" s="532"/>
      <c r="GI91" s="532"/>
      <c r="GJ91" s="532"/>
      <c r="GK91" s="532"/>
      <c r="GL91" s="532"/>
      <c r="GM91" s="532"/>
      <c r="GN91" s="532"/>
      <c r="GO91" s="532"/>
      <c r="GP91" s="532"/>
      <c r="GQ91" s="532"/>
      <c r="GR91" s="532"/>
      <c r="GS91" s="532"/>
      <c r="GT91" s="532"/>
      <c r="GU91" s="532"/>
      <c r="GV91" s="532"/>
      <c r="GW91" s="532"/>
      <c r="GX91" s="532"/>
      <c r="GY91" s="532"/>
      <c r="GZ91" s="532"/>
      <c r="HA91" s="532"/>
      <c r="HB91" s="532"/>
      <c r="HC91" s="532"/>
      <c r="HD91" s="532"/>
      <c r="HE91" s="532"/>
      <c r="HF91" s="532"/>
      <c r="HG91" s="532"/>
      <c r="HH91" s="532"/>
      <c r="HI91" s="532"/>
      <c r="HJ91" s="532"/>
      <c r="HK91" s="532"/>
      <c r="HL91" s="532"/>
      <c r="HM91" s="532"/>
      <c r="HN91" s="532"/>
      <c r="HO91" s="532"/>
      <c r="HP91" s="532"/>
      <c r="HQ91" s="532"/>
      <c r="HR91" s="532"/>
      <c r="HS91" s="532"/>
      <c r="HT91" s="532"/>
      <c r="HU91" s="532"/>
      <c r="HV91" s="532"/>
      <c r="HW91" s="532"/>
      <c r="HX91" s="532"/>
      <c r="HY91" s="532"/>
      <c r="HZ91" s="532"/>
      <c r="IA91" s="532"/>
      <c r="IB91" s="532"/>
      <c r="IC91" s="532"/>
      <c r="ID91" s="532"/>
      <c r="IE91" s="532"/>
      <c r="IF91" s="532"/>
      <c r="IG91" s="532"/>
      <c r="IH91" s="532"/>
    </row>
    <row r="92" s="531" customFormat="1" ht="24" customHeight="1" spans="1:242">
      <c r="A92" s="532"/>
      <c r="B92" s="532"/>
      <c r="C92" s="532"/>
      <c r="D92" s="532"/>
      <c r="E92" s="532"/>
      <c r="F92" s="532"/>
      <c r="G92" s="532"/>
      <c r="H92" s="532"/>
      <c r="I92" s="532"/>
      <c r="J92" s="532"/>
      <c r="K92" s="532"/>
      <c r="L92" s="532"/>
      <c r="M92" s="532"/>
      <c r="N92" s="532"/>
      <c r="O92" s="532"/>
      <c r="P92" s="532"/>
      <c r="Q92" s="532"/>
      <c r="R92" s="532"/>
      <c r="S92" s="532"/>
      <c r="T92" s="532"/>
      <c r="U92" s="532"/>
      <c r="V92" s="532"/>
      <c r="W92" s="532"/>
      <c r="X92" s="532"/>
      <c r="Y92" s="532"/>
      <c r="Z92" s="532"/>
      <c r="AA92" s="532"/>
      <c r="AB92" s="532"/>
      <c r="AC92" s="532"/>
      <c r="AD92" s="532"/>
      <c r="AE92" s="532"/>
      <c r="AF92" s="532"/>
      <c r="AG92" s="532"/>
      <c r="AH92" s="532"/>
      <c r="AI92" s="532"/>
      <c r="AJ92" s="532"/>
      <c r="AK92" s="532"/>
      <c r="AL92" s="532"/>
      <c r="AM92" s="532"/>
      <c r="AN92" s="532"/>
      <c r="AO92" s="532"/>
      <c r="AP92" s="532"/>
      <c r="AQ92" s="532"/>
      <c r="AR92" s="532"/>
      <c r="AS92" s="532"/>
      <c r="AT92" s="532"/>
      <c r="AU92" s="532"/>
      <c r="AV92" s="532"/>
      <c r="AW92" s="532"/>
      <c r="AX92" s="532"/>
      <c r="AY92" s="532"/>
      <c r="AZ92" s="532"/>
      <c r="BA92" s="532"/>
      <c r="BB92" s="532"/>
      <c r="BC92" s="532"/>
      <c r="BD92" s="532"/>
      <c r="BE92" s="532"/>
      <c r="BF92" s="532"/>
      <c r="BG92" s="532"/>
      <c r="BH92" s="532"/>
      <c r="BI92" s="532"/>
      <c r="BJ92" s="532"/>
      <c r="BK92" s="532"/>
      <c r="BL92" s="532"/>
      <c r="BM92" s="532"/>
      <c r="BN92" s="532"/>
      <c r="BO92" s="532"/>
      <c r="BP92" s="532"/>
      <c r="BQ92" s="532"/>
      <c r="BR92" s="532"/>
      <c r="BS92" s="532"/>
      <c r="BT92" s="532"/>
      <c r="BU92" s="532"/>
      <c r="BV92" s="532"/>
      <c r="BW92" s="532"/>
      <c r="BX92" s="532"/>
      <c r="BY92" s="532"/>
      <c r="BZ92" s="532"/>
      <c r="CA92" s="532"/>
      <c r="CB92" s="532"/>
      <c r="CC92" s="532"/>
      <c r="CD92" s="532"/>
      <c r="CE92" s="532"/>
      <c r="CF92" s="532"/>
      <c r="CG92" s="532"/>
      <c r="CH92" s="532"/>
      <c r="CI92" s="532"/>
      <c r="CJ92" s="532"/>
      <c r="CK92" s="532"/>
      <c r="CL92" s="532"/>
      <c r="CM92" s="532"/>
      <c r="CN92" s="532"/>
      <c r="CO92" s="532"/>
      <c r="CP92" s="532"/>
      <c r="CQ92" s="532"/>
      <c r="CR92" s="532"/>
      <c r="CS92" s="532"/>
      <c r="CT92" s="532"/>
      <c r="CU92" s="532"/>
      <c r="CV92" s="532"/>
      <c r="CW92" s="532"/>
      <c r="CX92" s="532"/>
      <c r="CY92" s="532"/>
      <c r="CZ92" s="532"/>
      <c r="DA92" s="532"/>
      <c r="DB92" s="532"/>
      <c r="DC92" s="532"/>
      <c r="DD92" s="532"/>
      <c r="DE92" s="532"/>
      <c r="DF92" s="532"/>
      <c r="DG92" s="532"/>
      <c r="DH92" s="532"/>
      <c r="DI92" s="532"/>
      <c r="DJ92" s="532"/>
      <c r="DK92" s="532"/>
      <c r="DL92" s="532"/>
      <c r="DM92" s="532"/>
      <c r="DN92" s="532"/>
      <c r="DO92" s="532"/>
      <c r="DP92" s="532"/>
      <c r="DQ92" s="532"/>
      <c r="DR92" s="532"/>
      <c r="DS92" s="532"/>
      <c r="DT92" s="532"/>
      <c r="DU92" s="532"/>
      <c r="DV92" s="532"/>
      <c r="DW92" s="532"/>
      <c r="DX92" s="532"/>
      <c r="DY92" s="532"/>
      <c r="DZ92" s="532"/>
      <c r="EA92" s="532"/>
      <c r="EB92" s="532"/>
      <c r="EC92" s="532"/>
      <c r="ED92" s="532"/>
      <c r="EE92" s="532"/>
      <c r="EF92" s="532"/>
      <c r="EG92" s="532"/>
      <c r="EH92" s="532"/>
      <c r="EI92" s="532"/>
      <c r="EJ92" s="532"/>
      <c r="EK92" s="532"/>
      <c r="EL92" s="532"/>
      <c r="EM92" s="532"/>
      <c r="EN92" s="532"/>
      <c r="EO92" s="532"/>
      <c r="EP92" s="532"/>
      <c r="EQ92" s="532"/>
      <c r="ER92" s="532"/>
      <c r="ES92" s="532"/>
      <c r="ET92" s="532"/>
      <c r="EU92" s="532"/>
      <c r="EV92" s="532"/>
      <c r="EW92" s="532"/>
      <c r="EX92" s="532"/>
      <c r="EY92" s="532"/>
      <c r="EZ92" s="532"/>
      <c r="FA92" s="532"/>
      <c r="FB92" s="532"/>
      <c r="FC92" s="532"/>
      <c r="FD92" s="532"/>
      <c r="FE92" s="532"/>
      <c r="FF92" s="532"/>
      <c r="FG92" s="532"/>
      <c r="FH92" s="532"/>
      <c r="FI92" s="532"/>
      <c r="FJ92" s="532"/>
      <c r="FK92" s="532"/>
      <c r="FL92" s="532"/>
      <c r="FM92" s="532"/>
      <c r="FN92" s="532"/>
      <c r="FO92" s="532"/>
      <c r="FP92" s="532"/>
      <c r="FQ92" s="532"/>
      <c r="FR92" s="532"/>
      <c r="FS92" s="532"/>
      <c r="FT92" s="532"/>
      <c r="FU92" s="532"/>
      <c r="FV92" s="532"/>
      <c r="FW92" s="532"/>
      <c r="FX92" s="532"/>
      <c r="FY92" s="532"/>
      <c r="FZ92" s="532"/>
      <c r="GA92" s="532"/>
      <c r="GB92" s="532"/>
      <c r="GC92" s="532"/>
      <c r="GD92" s="532"/>
      <c r="GE92" s="532"/>
      <c r="GF92" s="532"/>
      <c r="GG92" s="532"/>
      <c r="GH92" s="532"/>
      <c r="GI92" s="532"/>
      <c r="GJ92" s="532"/>
      <c r="GK92" s="532"/>
      <c r="GL92" s="532"/>
      <c r="GM92" s="532"/>
      <c r="GN92" s="532"/>
      <c r="GO92" s="532"/>
      <c r="GP92" s="532"/>
      <c r="GQ92" s="532"/>
      <c r="GR92" s="532"/>
      <c r="GS92" s="532"/>
      <c r="GT92" s="532"/>
      <c r="GU92" s="532"/>
      <c r="GV92" s="532"/>
      <c r="GW92" s="532"/>
      <c r="GX92" s="532"/>
      <c r="GY92" s="532"/>
      <c r="GZ92" s="532"/>
      <c r="HA92" s="532"/>
      <c r="HB92" s="532"/>
      <c r="HC92" s="532"/>
      <c r="HD92" s="532"/>
      <c r="HE92" s="532"/>
      <c r="HF92" s="532"/>
      <c r="HG92" s="532"/>
      <c r="HH92" s="532"/>
      <c r="HI92" s="532"/>
      <c r="HJ92" s="532"/>
      <c r="HK92" s="532"/>
      <c r="HL92" s="532"/>
      <c r="HM92" s="532"/>
      <c r="HN92" s="532"/>
      <c r="HO92" s="532"/>
      <c r="HP92" s="532"/>
      <c r="HQ92" s="532"/>
      <c r="HR92" s="532"/>
      <c r="HS92" s="532"/>
      <c r="HT92" s="532"/>
      <c r="HU92" s="532"/>
      <c r="HV92" s="532"/>
      <c r="HW92" s="532"/>
      <c r="HX92" s="532"/>
      <c r="HY92" s="532"/>
      <c r="HZ92" s="532"/>
      <c r="IA92" s="532"/>
      <c r="IB92" s="532"/>
      <c r="IC92" s="532"/>
      <c r="ID92" s="532"/>
      <c r="IE92" s="532"/>
      <c r="IF92" s="532"/>
      <c r="IG92" s="532"/>
      <c r="IH92" s="532"/>
    </row>
    <row r="93" s="531" customFormat="1" ht="24" customHeight="1" spans="1:242">
      <c r="A93" s="532"/>
      <c r="B93" s="532"/>
      <c r="C93" s="532"/>
      <c r="D93" s="532"/>
      <c r="E93" s="532"/>
      <c r="F93" s="532"/>
      <c r="G93" s="532"/>
      <c r="H93" s="532"/>
      <c r="I93" s="532"/>
      <c r="J93" s="532"/>
      <c r="K93" s="532"/>
      <c r="L93" s="532"/>
      <c r="M93" s="532"/>
      <c r="N93" s="532"/>
      <c r="O93" s="532"/>
      <c r="P93" s="532"/>
      <c r="Q93" s="532"/>
      <c r="R93" s="532"/>
      <c r="S93" s="532"/>
      <c r="T93" s="532"/>
      <c r="U93" s="532"/>
      <c r="V93" s="532"/>
      <c r="W93" s="532"/>
      <c r="X93" s="532"/>
      <c r="Y93" s="532"/>
      <c r="Z93" s="532"/>
      <c r="AA93" s="532"/>
      <c r="AB93" s="532"/>
      <c r="AC93" s="532"/>
      <c r="AD93" s="532"/>
      <c r="AE93" s="532"/>
      <c r="AF93" s="532"/>
      <c r="AG93" s="532"/>
      <c r="AH93" s="532"/>
      <c r="AI93" s="532"/>
      <c r="AJ93" s="532"/>
      <c r="AK93" s="532"/>
      <c r="AL93" s="532"/>
      <c r="AM93" s="532"/>
      <c r="AN93" s="532"/>
      <c r="AO93" s="532"/>
      <c r="AP93" s="532"/>
      <c r="AQ93" s="532"/>
      <c r="AR93" s="532"/>
      <c r="AS93" s="532"/>
      <c r="AT93" s="532"/>
      <c r="AU93" s="532"/>
      <c r="AV93" s="532"/>
      <c r="AW93" s="532"/>
      <c r="AX93" s="532"/>
      <c r="AY93" s="532"/>
      <c r="AZ93" s="532"/>
      <c r="BA93" s="532"/>
      <c r="BB93" s="532"/>
      <c r="BC93" s="532"/>
      <c r="BD93" s="532"/>
      <c r="BE93" s="532"/>
      <c r="BF93" s="532"/>
      <c r="BG93" s="532"/>
      <c r="BH93" s="532"/>
      <c r="BI93" s="532"/>
      <c r="BJ93" s="532"/>
      <c r="BK93" s="532"/>
      <c r="BL93" s="532"/>
      <c r="BM93" s="532"/>
      <c r="BN93" s="532"/>
      <c r="BO93" s="532"/>
      <c r="BP93" s="532"/>
      <c r="BQ93" s="532"/>
      <c r="BR93" s="532"/>
      <c r="BS93" s="532"/>
      <c r="BT93" s="532"/>
      <c r="BU93" s="532"/>
      <c r="BV93" s="532"/>
      <c r="BW93" s="532"/>
      <c r="BX93" s="532"/>
      <c r="BY93" s="532"/>
      <c r="BZ93" s="532"/>
      <c r="CA93" s="532"/>
      <c r="CB93" s="532"/>
      <c r="CC93" s="532"/>
      <c r="CD93" s="532"/>
      <c r="CE93" s="532"/>
      <c r="CF93" s="532"/>
      <c r="CG93" s="532"/>
      <c r="CH93" s="532"/>
      <c r="CI93" s="532"/>
      <c r="CJ93" s="532"/>
      <c r="CK93" s="532"/>
      <c r="CL93" s="532"/>
      <c r="CM93" s="532"/>
      <c r="CN93" s="532"/>
      <c r="CO93" s="532"/>
      <c r="CP93" s="532"/>
      <c r="CQ93" s="532"/>
      <c r="CR93" s="532"/>
      <c r="CS93" s="532"/>
      <c r="CT93" s="532"/>
      <c r="CU93" s="532"/>
      <c r="CV93" s="532"/>
      <c r="CW93" s="532"/>
      <c r="CX93" s="532"/>
      <c r="CY93" s="532"/>
      <c r="CZ93" s="532"/>
      <c r="DA93" s="532"/>
      <c r="DB93" s="532"/>
      <c r="DC93" s="532"/>
      <c r="DD93" s="532"/>
      <c r="DE93" s="532"/>
      <c r="DF93" s="532"/>
      <c r="DG93" s="532"/>
      <c r="DH93" s="532"/>
      <c r="DI93" s="532"/>
      <c r="DJ93" s="532"/>
      <c r="DK93" s="532"/>
      <c r="DL93" s="532"/>
      <c r="DM93" s="532"/>
      <c r="DN93" s="532"/>
      <c r="DO93" s="532"/>
      <c r="DP93" s="532"/>
      <c r="DQ93" s="532"/>
      <c r="DR93" s="532"/>
      <c r="DS93" s="532"/>
      <c r="DT93" s="532"/>
      <c r="DU93" s="532"/>
      <c r="DV93" s="532"/>
      <c r="DW93" s="532"/>
      <c r="DX93" s="532"/>
      <c r="DY93" s="532"/>
      <c r="DZ93" s="532"/>
      <c r="EA93" s="532"/>
      <c r="EB93" s="532"/>
      <c r="EC93" s="532"/>
      <c r="ED93" s="532"/>
      <c r="EE93" s="532"/>
      <c r="EF93" s="532"/>
      <c r="EG93" s="532"/>
      <c r="EH93" s="532"/>
      <c r="EI93" s="532"/>
      <c r="EJ93" s="532"/>
      <c r="EK93" s="532"/>
      <c r="EL93" s="532"/>
      <c r="EM93" s="532"/>
      <c r="EN93" s="532"/>
      <c r="EO93" s="532"/>
      <c r="EP93" s="532"/>
      <c r="EQ93" s="532"/>
      <c r="ER93" s="532"/>
      <c r="ES93" s="532"/>
      <c r="ET93" s="532"/>
      <c r="EU93" s="532"/>
      <c r="EV93" s="532"/>
      <c r="EW93" s="532"/>
      <c r="EX93" s="532"/>
      <c r="EY93" s="532"/>
      <c r="EZ93" s="532"/>
      <c r="FA93" s="532"/>
      <c r="FB93" s="532"/>
      <c r="FC93" s="532"/>
      <c r="FD93" s="532"/>
      <c r="FE93" s="532"/>
      <c r="FF93" s="532"/>
      <c r="FG93" s="532"/>
      <c r="FH93" s="532"/>
      <c r="FI93" s="532"/>
      <c r="FJ93" s="532"/>
      <c r="FK93" s="532"/>
      <c r="FL93" s="532"/>
      <c r="FM93" s="532"/>
      <c r="FN93" s="532"/>
      <c r="FO93" s="532"/>
      <c r="FP93" s="532"/>
      <c r="FQ93" s="532"/>
      <c r="FR93" s="532"/>
      <c r="FS93" s="532"/>
      <c r="FT93" s="532"/>
      <c r="FU93" s="532"/>
      <c r="FV93" s="532"/>
      <c r="FW93" s="532"/>
      <c r="FX93" s="532"/>
      <c r="FY93" s="532"/>
      <c r="FZ93" s="532"/>
      <c r="GA93" s="532"/>
      <c r="GB93" s="532"/>
      <c r="GC93" s="532"/>
      <c r="GD93" s="532"/>
      <c r="GE93" s="532"/>
      <c r="GF93" s="532"/>
      <c r="GG93" s="532"/>
      <c r="GH93" s="532"/>
      <c r="GI93" s="532"/>
      <c r="GJ93" s="532"/>
      <c r="GK93" s="532"/>
      <c r="GL93" s="532"/>
      <c r="GM93" s="532"/>
      <c r="GN93" s="532"/>
      <c r="GO93" s="532"/>
      <c r="GP93" s="532"/>
      <c r="GQ93" s="532"/>
      <c r="GR93" s="532"/>
      <c r="GS93" s="532"/>
      <c r="GT93" s="532"/>
      <c r="GU93" s="532"/>
      <c r="GV93" s="532"/>
      <c r="GW93" s="532"/>
      <c r="GX93" s="532"/>
      <c r="GY93" s="532"/>
      <c r="GZ93" s="532"/>
      <c r="HA93" s="532"/>
      <c r="HB93" s="532"/>
      <c r="HC93" s="532"/>
      <c r="HD93" s="532"/>
      <c r="HE93" s="532"/>
      <c r="HF93" s="532"/>
      <c r="HG93" s="532"/>
      <c r="HH93" s="532"/>
      <c r="HI93" s="532"/>
      <c r="HJ93" s="532"/>
      <c r="HK93" s="532"/>
      <c r="HL93" s="532"/>
      <c r="HM93" s="532"/>
      <c r="HN93" s="532"/>
      <c r="HO93" s="532"/>
      <c r="HP93" s="532"/>
      <c r="HQ93" s="532"/>
      <c r="HR93" s="532"/>
      <c r="HS93" s="532"/>
      <c r="HT93" s="532"/>
      <c r="HU93" s="532"/>
      <c r="HV93" s="532"/>
      <c r="HW93" s="532"/>
      <c r="HX93" s="532"/>
      <c r="HY93" s="532"/>
      <c r="HZ93" s="532"/>
      <c r="IA93" s="532"/>
      <c r="IB93" s="532"/>
      <c r="IC93" s="532"/>
      <c r="ID93" s="532"/>
      <c r="IE93" s="532"/>
      <c r="IF93" s="532"/>
      <c r="IG93" s="532"/>
      <c r="IH93" s="532"/>
    </row>
    <row r="94" s="531" customFormat="1" ht="24" customHeight="1" spans="1:242">
      <c r="A94" s="532"/>
      <c r="B94" s="532"/>
      <c r="C94" s="532"/>
      <c r="D94" s="532"/>
      <c r="E94" s="532"/>
      <c r="F94" s="532"/>
      <c r="G94" s="532"/>
      <c r="H94" s="532"/>
      <c r="I94" s="532"/>
      <c r="J94" s="532"/>
      <c r="K94" s="532"/>
      <c r="L94" s="532"/>
      <c r="M94" s="532"/>
      <c r="N94" s="532"/>
      <c r="O94" s="532"/>
      <c r="P94" s="532"/>
      <c r="Q94" s="532"/>
      <c r="R94" s="532"/>
      <c r="S94" s="532"/>
      <c r="T94" s="532"/>
      <c r="U94" s="532"/>
      <c r="V94" s="532"/>
      <c r="W94" s="532"/>
      <c r="X94" s="532"/>
      <c r="Y94" s="532"/>
      <c r="Z94" s="532"/>
      <c r="AA94" s="532"/>
      <c r="AB94" s="532"/>
      <c r="AC94" s="532"/>
      <c r="AD94" s="532"/>
      <c r="AE94" s="532"/>
      <c r="AF94" s="532"/>
      <c r="AG94" s="532"/>
      <c r="AH94" s="532"/>
      <c r="AI94" s="532"/>
      <c r="AJ94" s="532"/>
      <c r="AK94" s="532"/>
      <c r="AL94" s="532"/>
      <c r="AM94" s="532"/>
      <c r="AN94" s="532"/>
      <c r="AO94" s="532"/>
      <c r="AP94" s="532"/>
      <c r="AQ94" s="532"/>
      <c r="AR94" s="532"/>
      <c r="AS94" s="532"/>
      <c r="AT94" s="532"/>
      <c r="AU94" s="532"/>
      <c r="AV94" s="532"/>
      <c r="AW94" s="532"/>
      <c r="AX94" s="532"/>
      <c r="AY94" s="532"/>
      <c r="AZ94" s="532"/>
      <c r="BA94" s="532"/>
      <c r="BB94" s="532"/>
      <c r="BC94" s="532"/>
      <c r="BD94" s="532"/>
      <c r="BE94" s="532"/>
      <c r="BF94" s="532"/>
      <c r="BG94" s="532"/>
      <c r="BH94" s="532"/>
      <c r="BI94" s="532"/>
      <c r="BJ94" s="532"/>
      <c r="BK94" s="532"/>
      <c r="BL94" s="532"/>
      <c r="BM94" s="532"/>
      <c r="BN94" s="532"/>
      <c r="BO94" s="532"/>
      <c r="BP94" s="532"/>
      <c r="BQ94" s="532"/>
      <c r="BR94" s="532"/>
      <c r="BS94" s="532"/>
      <c r="BT94" s="532"/>
      <c r="BU94" s="532"/>
      <c r="BV94" s="532"/>
      <c r="BW94" s="532"/>
      <c r="BX94" s="532"/>
      <c r="BY94" s="532"/>
      <c r="BZ94" s="532"/>
      <c r="CA94" s="532"/>
      <c r="CB94" s="532"/>
      <c r="CC94" s="532"/>
      <c r="CD94" s="532"/>
      <c r="CE94" s="532"/>
      <c r="CF94" s="532"/>
      <c r="CG94" s="532"/>
      <c r="CH94" s="532"/>
      <c r="CI94" s="532"/>
      <c r="CJ94" s="532"/>
      <c r="CK94" s="532"/>
      <c r="CL94" s="532"/>
      <c r="CM94" s="532"/>
      <c r="CN94" s="532"/>
      <c r="CO94" s="532"/>
      <c r="CP94" s="532"/>
      <c r="CQ94" s="532"/>
      <c r="CR94" s="532"/>
      <c r="CS94" s="532"/>
      <c r="CT94" s="532"/>
      <c r="CU94" s="532"/>
      <c r="CV94" s="532"/>
      <c r="CW94" s="532"/>
      <c r="CX94" s="532"/>
      <c r="CY94" s="532"/>
      <c r="CZ94" s="532"/>
      <c r="DA94" s="532"/>
      <c r="DB94" s="532"/>
      <c r="DC94" s="532"/>
      <c r="DD94" s="532"/>
      <c r="DE94" s="532"/>
      <c r="DF94" s="532"/>
      <c r="DG94" s="532"/>
      <c r="DH94" s="532"/>
      <c r="DI94" s="532"/>
      <c r="DJ94" s="532"/>
      <c r="DK94" s="532"/>
      <c r="DL94" s="532"/>
      <c r="DM94" s="532"/>
      <c r="DN94" s="532"/>
      <c r="DO94" s="532"/>
      <c r="DP94" s="532"/>
      <c r="DQ94" s="532"/>
      <c r="DR94" s="532"/>
      <c r="DS94" s="532"/>
      <c r="DT94" s="532"/>
      <c r="DU94" s="532"/>
      <c r="DV94" s="532"/>
      <c r="DW94" s="532"/>
      <c r="DX94" s="532"/>
      <c r="DY94" s="532"/>
      <c r="DZ94" s="532"/>
      <c r="EA94" s="532"/>
      <c r="EB94" s="532"/>
      <c r="EC94" s="532"/>
      <c r="ED94" s="532"/>
      <c r="EE94" s="532"/>
      <c r="EF94" s="532"/>
      <c r="EG94" s="532"/>
      <c r="EH94" s="532"/>
      <c r="EI94" s="532"/>
      <c r="EJ94" s="532"/>
      <c r="EK94" s="532"/>
      <c r="EL94" s="532"/>
      <c r="EM94" s="532"/>
      <c r="EN94" s="532"/>
      <c r="EO94" s="532"/>
      <c r="EP94" s="532"/>
      <c r="EQ94" s="532"/>
      <c r="ER94" s="532"/>
      <c r="ES94" s="532"/>
      <c r="ET94" s="532"/>
      <c r="EU94" s="532"/>
      <c r="EV94" s="532"/>
      <c r="EW94" s="532"/>
      <c r="EX94" s="532"/>
      <c r="EY94" s="532"/>
      <c r="EZ94" s="532"/>
      <c r="FA94" s="532"/>
      <c r="FB94" s="532"/>
      <c r="FC94" s="532"/>
      <c r="FD94" s="532"/>
      <c r="FE94" s="532"/>
      <c r="FF94" s="532"/>
      <c r="FG94" s="532"/>
      <c r="FH94" s="532"/>
      <c r="FI94" s="532"/>
      <c r="FJ94" s="532"/>
      <c r="FK94" s="532"/>
      <c r="FL94" s="532"/>
      <c r="FM94" s="532"/>
      <c r="FN94" s="532"/>
      <c r="FO94" s="532"/>
      <c r="FP94" s="532"/>
      <c r="FQ94" s="532"/>
      <c r="FR94" s="532"/>
      <c r="FS94" s="532"/>
      <c r="FT94" s="532"/>
      <c r="FU94" s="532"/>
      <c r="FV94" s="532"/>
      <c r="FW94" s="532"/>
      <c r="FX94" s="532"/>
      <c r="FY94" s="532"/>
      <c r="FZ94" s="532"/>
      <c r="GA94" s="532"/>
      <c r="GB94" s="532"/>
      <c r="GC94" s="532"/>
      <c r="GD94" s="532"/>
      <c r="GE94" s="532"/>
      <c r="GF94" s="532"/>
      <c r="GG94" s="532"/>
      <c r="GH94" s="532"/>
      <c r="GI94" s="532"/>
      <c r="GJ94" s="532"/>
      <c r="GK94" s="532"/>
      <c r="GL94" s="532"/>
      <c r="GM94" s="532"/>
      <c r="GN94" s="532"/>
      <c r="GO94" s="532"/>
      <c r="GP94" s="532"/>
      <c r="GQ94" s="532"/>
      <c r="GR94" s="532"/>
      <c r="GS94" s="532"/>
      <c r="GT94" s="532"/>
      <c r="GU94" s="532"/>
      <c r="GV94" s="532"/>
      <c r="GW94" s="532"/>
      <c r="GX94" s="532"/>
      <c r="GY94" s="532"/>
      <c r="GZ94" s="532"/>
      <c r="HA94" s="532"/>
      <c r="HB94" s="532"/>
      <c r="HC94" s="532"/>
      <c r="HD94" s="532"/>
      <c r="HE94" s="532"/>
      <c r="HF94" s="532"/>
      <c r="HG94" s="532"/>
      <c r="HH94" s="532"/>
      <c r="HI94" s="532"/>
      <c r="HJ94" s="532"/>
      <c r="HK94" s="532"/>
      <c r="HL94" s="532"/>
      <c r="HM94" s="532"/>
      <c r="HN94" s="532"/>
      <c r="HO94" s="532"/>
      <c r="HP94" s="532"/>
      <c r="HQ94" s="532"/>
      <c r="HR94" s="532"/>
      <c r="HS94" s="532"/>
      <c r="HT94" s="532"/>
      <c r="HU94" s="532"/>
      <c r="HV94" s="532"/>
      <c r="HW94" s="532"/>
      <c r="HX94" s="532"/>
      <c r="HY94" s="532"/>
      <c r="HZ94" s="532"/>
      <c r="IA94" s="532"/>
      <c r="IB94" s="532"/>
      <c r="IC94" s="532"/>
      <c r="ID94" s="532"/>
      <c r="IE94" s="532"/>
      <c r="IF94" s="532"/>
      <c r="IG94" s="532"/>
      <c r="IH94" s="532"/>
    </row>
    <row r="95" s="531" customFormat="1" ht="24" customHeight="1" spans="1:242">
      <c r="A95" s="532"/>
      <c r="B95" s="532"/>
      <c r="C95" s="532"/>
      <c r="D95" s="532"/>
      <c r="E95" s="532"/>
      <c r="F95" s="532"/>
      <c r="G95" s="532"/>
      <c r="H95" s="532"/>
      <c r="I95" s="532"/>
      <c r="J95" s="532"/>
      <c r="K95" s="532"/>
      <c r="L95" s="532"/>
      <c r="M95" s="532"/>
      <c r="N95" s="532"/>
      <c r="O95" s="532"/>
      <c r="P95" s="532"/>
      <c r="Q95" s="532"/>
      <c r="R95" s="532"/>
      <c r="S95" s="532"/>
      <c r="T95" s="532"/>
      <c r="U95" s="532"/>
      <c r="V95" s="532"/>
      <c r="W95" s="532"/>
      <c r="X95" s="532"/>
      <c r="Y95" s="532"/>
      <c r="Z95" s="532"/>
      <c r="AA95" s="532"/>
      <c r="AB95" s="532"/>
      <c r="AC95" s="532"/>
      <c r="AD95" s="532"/>
      <c r="AE95" s="532"/>
      <c r="AF95" s="532"/>
      <c r="AG95" s="532"/>
      <c r="AH95" s="532"/>
      <c r="AI95" s="532"/>
      <c r="AJ95" s="532"/>
      <c r="AK95" s="532"/>
      <c r="AL95" s="532"/>
      <c r="AM95" s="532"/>
      <c r="AN95" s="532"/>
      <c r="AO95" s="532"/>
      <c r="AP95" s="532"/>
      <c r="AQ95" s="532"/>
      <c r="AR95" s="532"/>
      <c r="AS95" s="532"/>
      <c r="AT95" s="532"/>
      <c r="AU95" s="532"/>
      <c r="AV95" s="532"/>
      <c r="AW95" s="532"/>
      <c r="AX95" s="532"/>
      <c r="AY95" s="532"/>
      <c r="AZ95" s="532"/>
      <c r="BA95" s="532"/>
      <c r="BB95" s="532"/>
      <c r="BC95" s="532"/>
      <c r="BD95" s="532"/>
      <c r="BE95" s="532"/>
      <c r="BF95" s="532"/>
      <c r="BG95" s="532"/>
      <c r="BH95" s="532"/>
      <c r="BI95" s="532"/>
      <c r="BJ95" s="532"/>
      <c r="BK95" s="532"/>
      <c r="BL95" s="532"/>
      <c r="BM95" s="532"/>
      <c r="BN95" s="532"/>
      <c r="BO95" s="532"/>
      <c r="BP95" s="532"/>
      <c r="BQ95" s="532"/>
      <c r="BR95" s="532"/>
      <c r="BS95" s="532"/>
      <c r="BT95" s="532"/>
      <c r="BU95" s="532"/>
      <c r="BV95" s="532"/>
      <c r="BW95" s="532"/>
      <c r="BX95" s="532"/>
      <c r="BY95" s="532"/>
      <c r="BZ95" s="532"/>
      <c r="CA95" s="532"/>
      <c r="CB95" s="532"/>
      <c r="CC95" s="532"/>
      <c r="CD95" s="532"/>
      <c r="CE95" s="532"/>
      <c r="CF95" s="532"/>
      <c r="CG95" s="532"/>
      <c r="CH95" s="532"/>
      <c r="CI95" s="532"/>
      <c r="CJ95" s="532"/>
      <c r="CK95" s="532"/>
      <c r="CL95" s="532"/>
      <c r="CM95" s="532"/>
      <c r="CN95" s="532"/>
      <c r="CO95" s="532"/>
      <c r="CP95" s="532"/>
      <c r="CQ95" s="532"/>
      <c r="CR95" s="532"/>
      <c r="CS95" s="532"/>
      <c r="CT95" s="532"/>
      <c r="CU95" s="532"/>
      <c r="CV95" s="532"/>
      <c r="CW95" s="532"/>
      <c r="CX95" s="532"/>
      <c r="CY95" s="532"/>
      <c r="CZ95" s="532"/>
      <c r="DA95" s="532"/>
      <c r="DB95" s="532"/>
      <c r="DC95" s="532"/>
      <c r="DD95" s="532"/>
      <c r="DE95" s="532"/>
      <c r="DF95" s="532"/>
      <c r="DG95" s="532"/>
      <c r="DH95" s="532"/>
      <c r="DI95" s="532"/>
      <c r="DJ95" s="532"/>
      <c r="DK95" s="532"/>
      <c r="DL95" s="532"/>
      <c r="DM95" s="532"/>
      <c r="DN95" s="532"/>
      <c r="DO95" s="532"/>
      <c r="DP95" s="532"/>
      <c r="DQ95" s="532"/>
      <c r="DR95" s="532"/>
      <c r="DS95" s="532"/>
      <c r="DT95" s="532"/>
      <c r="DU95" s="532"/>
      <c r="DV95" s="532"/>
      <c r="DW95" s="532"/>
      <c r="DX95" s="532"/>
      <c r="DY95" s="532"/>
      <c r="DZ95" s="532"/>
      <c r="EA95" s="532"/>
      <c r="EB95" s="532"/>
      <c r="EC95" s="532"/>
      <c r="ED95" s="532"/>
      <c r="EE95" s="532"/>
      <c r="EF95" s="532"/>
      <c r="EG95" s="532"/>
      <c r="EH95" s="532"/>
      <c r="EI95" s="532"/>
      <c r="EJ95" s="532"/>
      <c r="EK95" s="532"/>
      <c r="EL95" s="532"/>
      <c r="EM95" s="532"/>
      <c r="EN95" s="532"/>
      <c r="EO95" s="532"/>
      <c r="EP95" s="532"/>
      <c r="EQ95" s="532"/>
      <c r="ER95" s="532"/>
      <c r="ES95" s="532"/>
      <c r="ET95" s="532"/>
      <c r="EU95" s="532"/>
      <c r="EV95" s="532"/>
      <c r="EW95" s="532"/>
      <c r="EX95" s="532"/>
      <c r="EY95" s="532"/>
      <c r="EZ95" s="532"/>
      <c r="FA95" s="532"/>
      <c r="FB95" s="532"/>
      <c r="FC95" s="532"/>
      <c r="FD95" s="532"/>
      <c r="FE95" s="532"/>
      <c r="FF95" s="532"/>
      <c r="FG95" s="532"/>
      <c r="FH95" s="532"/>
      <c r="FI95" s="532"/>
      <c r="FJ95" s="532"/>
      <c r="FK95" s="532"/>
      <c r="FL95" s="532"/>
      <c r="FM95" s="532"/>
      <c r="FN95" s="532"/>
      <c r="FO95" s="532"/>
      <c r="FP95" s="532"/>
      <c r="FQ95" s="532"/>
      <c r="FR95" s="532"/>
      <c r="FS95" s="532"/>
      <c r="FT95" s="532"/>
      <c r="FU95" s="532"/>
      <c r="FV95" s="532"/>
      <c r="FW95" s="532"/>
      <c r="FX95" s="532"/>
      <c r="FY95" s="532"/>
      <c r="FZ95" s="532"/>
      <c r="GA95" s="532"/>
      <c r="GB95" s="532"/>
      <c r="GC95" s="532"/>
      <c r="GD95" s="532"/>
      <c r="GE95" s="532"/>
      <c r="GF95" s="532"/>
      <c r="GG95" s="532"/>
      <c r="GH95" s="532"/>
      <c r="GI95" s="532"/>
      <c r="GJ95" s="532"/>
      <c r="GK95" s="532"/>
      <c r="GL95" s="532"/>
      <c r="GM95" s="532"/>
      <c r="GN95" s="532"/>
      <c r="GO95" s="532"/>
      <c r="GP95" s="532"/>
      <c r="GQ95" s="532"/>
      <c r="GR95" s="532"/>
      <c r="GS95" s="532"/>
      <c r="GT95" s="532"/>
      <c r="GU95" s="532"/>
      <c r="GV95" s="532"/>
      <c r="GW95" s="532"/>
      <c r="GX95" s="532"/>
      <c r="GY95" s="532"/>
      <c r="GZ95" s="532"/>
      <c r="HA95" s="532"/>
      <c r="HB95" s="532"/>
      <c r="HC95" s="532"/>
      <c r="HD95" s="532"/>
      <c r="HE95" s="532"/>
      <c r="HF95" s="532"/>
      <c r="HG95" s="532"/>
      <c r="HH95" s="532"/>
      <c r="HI95" s="532"/>
      <c r="HJ95" s="532"/>
      <c r="HK95" s="532"/>
      <c r="HL95" s="532"/>
      <c r="HM95" s="532"/>
      <c r="HN95" s="532"/>
      <c r="HO95" s="532"/>
      <c r="HP95" s="532"/>
      <c r="HQ95" s="532"/>
      <c r="HR95" s="532"/>
      <c r="HS95" s="532"/>
      <c r="HT95" s="532"/>
      <c r="HU95" s="532"/>
      <c r="HV95" s="532"/>
      <c r="HW95" s="532"/>
      <c r="HX95" s="532"/>
      <c r="HY95" s="532"/>
      <c r="HZ95" s="532"/>
      <c r="IA95" s="532"/>
      <c r="IB95" s="532"/>
      <c r="IC95" s="532"/>
      <c r="ID95" s="532"/>
      <c r="IE95" s="532"/>
      <c r="IF95" s="532"/>
      <c r="IG95" s="532"/>
      <c r="IH95" s="532"/>
    </row>
  </sheetData>
  <mergeCells count="3">
    <mergeCell ref="A2:F2"/>
    <mergeCell ref="B4:F4"/>
    <mergeCell ref="A4:A5"/>
  </mergeCells>
  <pageMargins left="0.75" right="0.75" top="1" bottom="1" header="0.5" footer="0.5"/>
  <pageSetup paperSize="9" scale="87"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11"/>
  <sheetViews>
    <sheetView topLeftCell="C1" workbookViewId="0">
      <selection activeCell="D34" sqref="D34"/>
    </sheetView>
  </sheetViews>
  <sheetFormatPr defaultColWidth="9" defaultRowHeight="14.25" outlineLevelCol="7"/>
  <cols>
    <col min="1" max="1" width="9.74166666666667" style="332" customWidth="1"/>
    <col min="2" max="2" width="35.1166666666667" style="332" customWidth="1"/>
    <col min="3" max="3" width="12.5" style="332" customWidth="1"/>
    <col min="4" max="4" width="13.5" style="332" customWidth="1"/>
    <col min="5" max="6" width="9.875" style="332" customWidth="1"/>
    <col min="7" max="7" width="12" style="332" customWidth="1"/>
    <col min="8" max="8" width="12.875" style="332" customWidth="1"/>
    <col min="9" max="16384" width="9" style="332"/>
  </cols>
  <sheetData>
    <row r="1" s="332" customFormat="1" spans="1:1">
      <c r="A1" s="332" t="s">
        <v>1090</v>
      </c>
    </row>
    <row r="2" s="332" customFormat="1" ht="27" spans="1:8">
      <c r="A2" s="513" t="s">
        <v>66</v>
      </c>
      <c r="B2" s="513"/>
      <c r="C2" s="513"/>
      <c r="D2" s="513"/>
      <c r="E2" s="513"/>
      <c r="F2" s="513"/>
      <c r="G2" s="513"/>
      <c r="H2" s="513"/>
    </row>
    <row r="3" s="332" customFormat="1" ht="27" spans="1:8">
      <c r="A3" s="513"/>
      <c r="B3" s="513"/>
      <c r="C3" s="513"/>
      <c r="D3" s="513"/>
      <c r="E3" s="513"/>
      <c r="F3" s="513"/>
      <c r="G3" s="513"/>
      <c r="H3" s="514" t="s">
        <v>2</v>
      </c>
    </row>
    <row r="4" s="332" customFormat="1" ht="28.5" spans="1:8">
      <c r="A4" s="515" t="s">
        <v>67</v>
      </c>
      <c r="B4" s="515" t="s">
        <v>68</v>
      </c>
      <c r="C4" s="515" t="s">
        <v>69</v>
      </c>
      <c r="D4" s="515" t="s">
        <v>70</v>
      </c>
      <c r="E4" s="515" t="s">
        <v>71</v>
      </c>
      <c r="F4" s="515" t="s">
        <v>72</v>
      </c>
      <c r="G4" s="515" t="s">
        <v>73</v>
      </c>
      <c r="H4" s="515" t="s">
        <v>74</v>
      </c>
    </row>
    <row r="5" s="332" customFormat="1" spans="1:8">
      <c r="A5" s="341"/>
      <c r="B5" s="337" t="s">
        <v>34</v>
      </c>
      <c r="C5" s="516">
        <f t="shared" ref="C5:G5" si="0">SUBTOTAL(9,C6:C1311)</f>
        <v>514258</v>
      </c>
      <c r="D5" s="516">
        <f t="shared" si="0"/>
        <v>672243</v>
      </c>
      <c r="E5" s="516">
        <f t="shared" si="0"/>
        <v>665758</v>
      </c>
      <c r="F5" s="343">
        <f t="shared" ref="F5:F9" si="1">E5/D5*100</f>
        <v>99.0353190736088</v>
      </c>
      <c r="G5" s="516">
        <f t="shared" si="0"/>
        <v>485556</v>
      </c>
      <c r="H5" s="517">
        <f t="shared" ref="H5:H9" si="2">G5/C5*100-100</f>
        <v>-5.58124521154751</v>
      </c>
    </row>
    <row r="6" s="332" customFormat="1" ht="15" spans="1:8">
      <c r="A6" s="345">
        <v>201</v>
      </c>
      <c r="B6" s="346" t="s">
        <v>75</v>
      </c>
      <c r="C6" s="518">
        <f t="shared" ref="C6:G6" si="3">SUBTOTAL(9,C7:C253)</f>
        <v>58952</v>
      </c>
      <c r="D6" s="518">
        <f t="shared" si="3"/>
        <v>59111</v>
      </c>
      <c r="E6" s="518">
        <f t="shared" si="3"/>
        <v>59008</v>
      </c>
      <c r="F6" s="348">
        <f t="shared" si="1"/>
        <v>99.8257515521646</v>
      </c>
      <c r="G6" s="518">
        <f t="shared" si="3"/>
        <v>56222</v>
      </c>
      <c r="H6" s="519">
        <f t="shared" si="2"/>
        <v>-4.63088614466007</v>
      </c>
    </row>
    <row r="7" s="332" customFormat="1" ht="15" spans="1:8">
      <c r="A7" s="350">
        <v>20101</v>
      </c>
      <c r="B7" s="351" t="s">
        <v>76</v>
      </c>
      <c r="C7" s="520">
        <f t="shared" ref="C7:G7" si="4">SUBTOTAL(9,C8:C18)</f>
        <v>1763</v>
      </c>
      <c r="D7" s="520">
        <f t="shared" si="4"/>
        <v>2005</v>
      </c>
      <c r="E7" s="520">
        <f t="shared" si="4"/>
        <v>2005</v>
      </c>
      <c r="F7" s="353">
        <f t="shared" si="1"/>
        <v>100</v>
      </c>
      <c r="G7" s="520">
        <f t="shared" si="4"/>
        <v>1568</v>
      </c>
      <c r="H7" s="521">
        <f t="shared" si="2"/>
        <v>-11.0606920022689</v>
      </c>
    </row>
    <row r="8" s="332" customFormat="1" ht="15" spans="1:8">
      <c r="A8" s="355">
        <v>2010101</v>
      </c>
      <c r="B8" s="356" t="s">
        <v>77</v>
      </c>
      <c r="C8" s="358">
        <v>1471</v>
      </c>
      <c r="D8" s="358">
        <v>1487</v>
      </c>
      <c r="E8" s="358">
        <v>1487</v>
      </c>
      <c r="F8" s="343">
        <f t="shared" si="1"/>
        <v>100</v>
      </c>
      <c r="G8" s="522">
        <v>1258</v>
      </c>
      <c r="H8" s="517">
        <f t="shared" si="2"/>
        <v>-14.4799456152277</v>
      </c>
    </row>
    <row r="9" s="332" customFormat="1" ht="15" spans="1:8">
      <c r="A9" s="355">
        <v>2010102</v>
      </c>
      <c r="B9" s="356" t="s">
        <v>78</v>
      </c>
      <c r="C9" s="358">
        <v>41</v>
      </c>
      <c r="D9" s="358">
        <v>267</v>
      </c>
      <c r="E9" s="358">
        <v>267</v>
      </c>
      <c r="F9" s="343">
        <f t="shared" si="1"/>
        <v>100</v>
      </c>
      <c r="G9" s="522">
        <v>40</v>
      </c>
      <c r="H9" s="517">
        <f t="shared" si="2"/>
        <v>-2.4390243902439</v>
      </c>
    </row>
    <row r="10" s="332" customFormat="1" ht="15" spans="1:8">
      <c r="A10" s="355">
        <v>2010103</v>
      </c>
      <c r="B10" s="356" t="s">
        <v>79</v>
      </c>
      <c r="C10" s="358"/>
      <c r="D10" s="358"/>
      <c r="E10" s="358"/>
      <c r="F10" s="343"/>
      <c r="G10" s="522"/>
      <c r="H10" s="517"/>
    </row>
    <row r="11" s="332" customFormat="1" ht="15" spans="1:8">
      <c r="A11" s="355">
        <v>2010104</v>
      </c>
      <c r="B11" s="356" t="s">
        <v>80</v>
      </c>
      <c r="C11" s="358">
        <v>81</v>
      </c>
      <c r="D11" s="358">
        <v>81</v>
      </c>
      <c r="E11" s="358">
        <v>81</v>
      </c>
      <c r="F11" s="343">
        <f t="shared" ref="F11:F15" si="5">E11/D11*100</f>
        <v>100</v>
      </c>
      <c r="G11" s="522">
        <v>81</v>
      </c>
      <c r="H11" s="517">
        <f t="shared" ref="H11:H15" si="6">G11/C11*100-100</f>
        <v>0</v>
      </c>
    </row>
    <row r="12" s="332" customFormat="1" ht="15" spans="1:8">
      <c r="A12" s="355">
        <v>2010105</v>
      </c>
      <c r="B12" s="356" t="s">
        <v>81</v>
      </c>
      <c r="C12" s="358"/>
      <c r="D12" s="358"/>
      <c r="E12" s="358"/>
      <c r="F12" s="343"/>
      <c r="G12" s="522"/>
      <c r="H12" s="517"/>
    </row>
    <row r="13" s="332" customFormat="1" ht="15" spans="1:8">
      <c r="A13" s="355">
        <v>2010106</v>
      </c>
      <c r="B13" s="356" t="s">
        <v>82</v>
      </c>
      <c r="C13" s="358">
        <v>26</v>
      </c>
      <c r="D13" s="358">
        <v>26</v>
      </c>
      <c r="E13" s="358">
        <v>26</v>
      </c>
      <c r="F13" s="343">
        <f t="shared" si="5"/>
        <v>100</v>
      </c>
      <c r="G13" s="522">
        <v>26</v>
      </c>
      <c r="H13" s="517">
        <f t="shared" si="6"/>
        <v>0</v>
      </c>
    </row>
    <row r="14" s="332" customFormat="1" ht="15" spans="1:8">
      <c r="A14" s="355">
        <v>2010107</v>
      </c>
      <c r="B14" s="356" t="s">
        <v>83</v>
      </c>
      <c r="C14" s="358">
        <v>40</v>
      </c>
      <c r="D14" s="358">
        <v>40</v>
      </c>
      <c r="E14" s="358">
        <v>40</v>
      </c>
      <c r="F14" s="343">
        <f t="shared" si="5"/>
        <v>100</v>
      </c>
      <c r="G14" s="522">
        <v>40</v>
      </c>
      <c r="H14" s="517">
        <f t="shared" si="6"/>
        <v>0</v>
      </c>
    </row>
    <row r="15" s="332" customFormat="1" ht="15" spans="1:8">
      <c r="A15" s="355">
        <v>2010108</v>
      </c>
      <c r="B15" s="356" t="s">
        <v>84</v>
      </c>
      <c r="C15" s="358">
        <v>94</v>
      </c>
      <c r="D15" s="358">
        <v>94</v>
      </c>
      <c r="E15" s="358">
        <v>94</v>
      </c>
      <c r="F15" s="343">
        <f t="shared" si="5"/>
        <v>100</v>
      </c>
      <c r="G15" s="522">
        <v>94</v>
      </c>
      <c r="H15" s="517">
        <f t="shared" si="6"/>
        <v>0</v>
      </c>
    </row>
    <row r="16" s="332" customFormat="1" ht="15" spans="1:8">
      <c r="A16" s="355">
        <v>2010109</v>
      </c>
      <c r="B16" s="356" t="s">
        <v>85</v>
      </c>
      <c r="C16" s="358"/>
      <c r="D16" s="358"/>
      <c r="E16" s="358"/>
      <c r="F16" s="343"/>
      <c r="G16" s="522"/>
      <c r="H16" s="517"/>
    </row>
    <row r="17" s="332" customFormat="1" ht="15" spans="1:8">
      <c r="A17" s="355">
        <v>2010150</v>
      </c>
      <c r="B17" s="356" t="s">
        <v>86</v>
      </c>
      <c r="C17" s="358">
        <v>10</v>
      </c>
      <c r="D17" s="358">
        <v>10</v>
      </c>
      <c r="E17" s="358">
        <v>10</v>
      </c>
      <c r="F17" s="343">
        <f t="shared" ref="F17:F21" si="7">E17/D17*100</f>
        <v>100</v>
      </c>
      <c r="G17" s="522">
        <v>29</v>
      </c>
      <c r="H17" s="517">
        <f t="shared" ref="H17:H20" si="8">G17/C17*100-100</f>
        <v>190</v>
      </c>
    </row>
    <row r="18" s="332" customFormat="1" ht="15" spans="1:8">
      <c r="A18" s="355">
        <v>2010199</v>
      </c>
      <c r="B18" s="356" t="s">
        <v>87</v>
      </c>
      <c r="C18" s="358"/>
      <c r="D18" s="358"/>
      <c r="E18" s="358"/>
      <c r="F18" s="343"/>
      <c r="G18" s="522"/>
      <c r="H18" s="517"/>
    </row>
    <row r="19" s="332" customFormat="1" ht="15" spans="1:8">
      <c r="A19" s="350">
        <v>20102</v>
      </c>
      <c r="B19" s="351" t="s">
        <v>88</v>
      </c>
      <c r="C19" s="520">
        <f t="shared" ref="C19:G19" si="9">SUBTOTAL(9,C20:C27)</f>
        <v>706</v>
      </c>
      <c r="D19" s="520">
        <f t="shared" si="9"/>
        <v>963</v>
      </c>
      <c r="E19" s="520">
        <f t="shared" si="9"/>
        <v>963</v>
      </c>
      <c r="F19" s="353">
        <f t="shared" si="7"/>
        <v>100</v>
      </c>
      <c r="G19" s="520">
        <f t="shared" si="9"/>
        <v>698</v>
      </c>
      <c r="H19" s="521">
        <f t="shared" si="8"/>
        <v>-1.13314447592067</v>
      </c>
    </row>
    <row r="20" s="332" customFormat="1" ht="15" spans="1:8">
      <c r="A20" s="355">
        <v>2010201</v>
      </c>
      <c r="B20" s="356" t="s">
        <v>77</v>
      </c>
      <c r="C20" s="358">
        <v>443</v>
      </c>
      <c r="D20" s="358">
        <v>459</v>
      </c>
      <c r="E20" s="358">
        <v>459</v>
      </c>
      <c r="F20" s="343">
        <f t="shared" si="7"/>
        <v>100</v>
      </c>
      <c r="G20" s="522">
        <v>434</v>
      </c>
      <c r="H20" s="517">
        <f t="shared" si="8"/>
        <v>-2.03160270880362</v>
      </c>
    </row>
    <row r="21" s="332" customFormat="1" ht="15" spans="1:8">
      <c r="A21" s="355">
        <v>2010202</v>
      </c>
      <c r="B21" s="356" t="s">
        <v>78</v>
      </c>
      <c r="C21" s="358"/>
      <c r="D21" s="358">
        <v>241</v>
      </c>
      <c r="E21" s="358">
        <v>241</v>
      </c>
      <c r="F21" s="343">
        <f t="shared" si="7"/>
        <v>100</v>
      </c>
      <c r="G21" s="522"/>
      <c r="H21" s="517"/>
    </row>
    <row r="22" s="332" customFormat="1" ht="15" spans="1:8">
      <c r="A22" s="355">
        <v>2010203</v>
      </c>
      <c r="B22" s="356" t="s">
        <v>79</v>
      </c>
      <c r="C22" s="358"/>
      <c r="D22" s="358"/>
      <c r="E22" s="358"/>
      <c r="F22" s="343"/>
      <c r="G22" s="522"/>
      <c r="H22" s="517"/>
    </row>
    <row r="23" s="332" customFormat="1" ht="15" spans="1:8">
      <c r="A23" s="355">
        <v>2010204</v>
      </c>
      <c r="B23" s="356" t="s">
        <v>89</v>
      </c>
      <c r="C23" s="358">
        <v>53</v>
      </c>
      <c r="D23" s="358">
        <v>53</v>
      </c>
      <c r="E23" s="358">
        <v>53</v>
      </c>
      <c r="F23" s="343">
        <f t="shared" ref="F23:F30" si="10">E23/D23*100</f>
        <v>100</v>
      </c>
      <c r="G23" s="522">
        <v>53</v>
      </c>
      <c r="H23" s="517">
        <f t="shared" ref="H23:H30" si="11">G23/C23*100-100</f>
        <v>0</v>
      </c>
    </row>
    <row r="24" s="332" customFormat="1" ht="15" spans="1:8">
      <c r="A24" s="355">
        <v>2010205</v>
      </c>
      <c r="B24" s="356" t="s">
        <v>90</v>
      </c>
      <c r="C24" s="358">
        <v>20</v>
      </c>
      <c r="D24" s="358">
        <v>20</v>
      </c>
      <c r="E24" s="358">
        <v>20</v>
      </c>
      <c r="F24" s="343">
        <f t="shared" si="10"/>
        <v>100</v>
      </c>
      <c r="G24" s="522">
        <v>20</v>
      </c>
      <c r="H24" s="517">
        <f t="shared" si="11"/>
        <v>0</v>
      </c>
    </row>
    <row r="25" s="332" customFormat="1" ht="15" spans="1:8">
      <c r="A25" s="355">
        <v>2010206</v>
      </c>
      <c r="B25" s="356" t="s">
        <v>91</v>
      </c>
      <c r="C25" s="358">
        <v>160</v>
      </c>
      <c r="D25" s="358">
        <v>160</v>
      </c>
      <c r="E25" s="358">
        <v>160</v>
      </c>
      <c r="F25" s="343">
        <f t="shared" si="10"/>
        <v>100</v>
      </c>
      <c r="G25" s="522">
        <v>166</v>
      </c>
      <c r="H25" s="517">
        <f t="shared" si="11"/>
        <v>3.75000000000001</v>
      </c>
    </row>
    <row r="26" s="332" customFormat="1" ht="15" spans="1:8">
      <c r="A26" s="355">
        <v>2010250</v>
      </c>
      <c r="B26" s="356" t="s">
        <v>86</v>
      </c>
      <c r="C26" s="358">
        <v>20</v>
      </c>
      <c r="D26" s="358">
        <v>20</v>
      </c>
      <c r="E26" s="358">
        <v>20</v>
      </c>
      <c r="F26" s="343">
        <f t="shared" si="10"/>
        <v>100</v>
      </c>
      <c r="G26" s="522">
        <v>21</v>
      </c>
      <c r="H26" s="517">
        <f t="shared" si="11"/>
        <v>5</v>
      </c>
    </row>
    <row r="27" s="332" customFormat="1" ht="15" spans="1:8">
      <c r="A27" s="355">
        <v>2010299</v>
      </c>
      <c r="B27" s="356" t="s">
        <v>92</v>
      </c>
      <c r="C27" s="358">
        <v>10</v>
      </c>
      <c r="D27" s="358">
        <v>10</v>
      </c>
      <c r="E27" s="358">
        <v>10</v>
      </c>
      <c r="F27" s="343">
        <f t="shared" si="10"/>
        <v>100</v>
      </c>
      <c r="G27" s="522">
        <v>4</v>
      </c>
      <c r="H27" s="517">
        <f t="shared" si="11"/>
        <v>-60</v>
      </c>
    </row>
    <row r="28" s="332" customFormat="1" ht="15" spans="1:8">
      <c r="A28" s="350">
        <v>20103</v>
      </c>
      <c r="B28" s="351" t="s">
        <v>93</v>
      </c>
      <c r="C28" s="520">
        <f t="shared" ref="C28:G28" si="12">SUBTOTAL(9,C29:C37)</f>
        <v>18240</v>
      </c>
      <c r="D28" s="520">
        <f t="shared" si="12"/>
        <v>21053</v>
      </c>
      <c r="E28" s="520">
        <f t="shared" si="12"/>
        <v>21043</v>
      </c>
      <c r="F28" s="353">
        <f t="shared" si="10"/>
        <v>99.9525008312355</v>
      </c>
      <c r="G28" s="520">
        <f t="shared" si="12"/>
        <v>18512</v>
      </c>
      <c r="H28" s="521">
        <f t="shared" si="11"/>
        <v>1.49122807017544</v>
      </c>
    </row>
    <row r="29" s="332" customFormat="1" ht="15" spans="1:8">
      <c r="A29" s="355">
        <v>2010301</v>
      </c>
      <c r="B29" s="356" t="s">
        <v>77</v>
      </c>
      <c r="C29" s="358">
        <v>16662</v>
      </c>
      <c r="D29" s="358">
        <v>18002</v>
      </c>
      <c r="E29" s="358">
        <v>18002</v>
      </c>
      <c r="F29" s="343">
        <f t="shared" si="10"/>
        <v>100</v>
      </c>
      <c r="G29" s="522">
        <v>16500</v>
      </c>
      <c r="H29" s="517">
        <f t="shared" si="11"/>
        <v>-0.972272236226146</v>
      </c>
    </row>
    <row r="30" s="332" customFormat="1" ht="15" spans="1:8">
      <c r="A30" s="355">
        <v>2010302</v>
      </c>
      <c r="B30" s="356" t="s">
        <v>78</v>
      </c>
      <c r="C30" s="358">
        <v>448</v>
      </c>
      <c r="D30" s="358">
        <v>1276</v>
      </c>
      <c r="E30" s="358">
        <v>1276</v>
      </c>
      <c r="F30" s="343">
        <f t="shared" si="10"/>
        <v>100</v>
      </c>
      <c r="G30" s="522">
        <v>433</v>
      </c>
      <c r="H30" s="517">
        <f t="shared" si="11"/>
        <v>-3.34821428571429</v>
      </c>
    </row>
    <row r="31" s="332" customFormat="1" ht="15" spans="1:8">
      <c r="A31" s="355">
        <v>2010303</v>
      </c>
      <c r="B31" s="356" t="s">
        <v>79</v>
      </c>
      <c r="C31" s="358"/>
      <c r="D31" s="358"/>
      <c r="E31" s="358"/>
      <c r="F31" s="343"/>
      <c r="G31" s="522"/>
      <c r="H31" s="517"/>
    </row>
    <row r="32" s="332" customFormat="1" ht="15" spans="1:8">
      <c r="A32" s="355">
        <v>2010304</v>
      </c>
      <c r="B32" s="356" t="s">
        <v>94</v>
      </c>
      <c r="C32" s="358"/>
      <c r="D32" s="358"/>
      <c r="E32" s="358"/>
      <c r="F32" s="343"/>
      <c r="G32" s="522"/>
      <c r="H32" s="517"/>
    </row>
    <row r="33" s="332" customFormat="1" ht="15" spans="1:8">
      <c r="A33" s="355">
        <v>2010305</v>
      </c>
      <c r="B33" s="356" t="s">
        <v>95</v>
      </c>
      <c r="C33" s="358"/>
      <c r="D33" s="358"/>
      <c r="E33" s="358"/>
      <c r="F33" s="343"/>
      <c r="G33" s="522"/>
      <c r="H33" s="517"/>
    </row>
    <row r="34" s="332" customFormat="1" ht="15" spans="1:8">
      <c r="A34" s="355">
        <v>2010306</v>
      </c>
      <c r="B34" s="356" t="s">
        <v>96</v>
      </c>
      <c r="C34" s="358">
        <v>58</v>
      </c>
      <c r="D34" s="358">
        <v>177</v>
      </c>
      <c r="E34" s="358">
        <v>177</v>
      </c>
      <c r="F34" s="343">
        <f t="shared" ref="F34:F40" si="13">E34/D34*100</f>
        <v>100</v>
      </c>
      <c r="G34" s="522">
        <v>49</v>
      </c>
      <c r="H34" s="517">
        <f t="shared" ref="H34:H39" si="14">G34/C34*100-100</f>
        <v>-15.5172413793103</v>
      </c>
    </row>
    <row r="35" s="332" customFormat="1" ht="15" spans="1:8">
      <c r="A35" s="355">
        <v>2010309</v>
      </c>
      <c r="B35" s="356" t="s">
        <v>97</v>
      </c>
      <c r="C35" s="358"/>
      <c r="D35" s="358"/>
      <c r="E35" s="358"/>
      <c r="F35" s="343"/>
      <c r="G35" s="522"/>
      <c r="H35" s="517"/>
    </row>
    <row r="36" s="332" customFormat="1" ht="15" spans="1:8">
      <c r="A36" s="355">
        <v>2010350</v>
      </c>
      <c r="B36" s="356" t="s">
        <v>86</v>
      </c>
      <c r="C36" s="358">
        <v>1072</v>
      </c>
      <c r="D36" s="358">
        <v>1098</v>
      </c>
      <c r="E36" s="358">
        <v>1098</v>
      </c>
      <c r="F36" s="343">
        <f t="shared" si="13"/>
        <v>100</v>
      </c>
      <c r="G36" s="522">
        <v>1112</v>
      </c>
      <c r="H36" s="517">
        <f t="shared" si="14"/>
        <v>3.73134328358209</v>
      </c>
    </row>
    <row r="37" s="332" customFormat="1" ht="15" spans="1:8">
      <c r="A37" s="355">
        <v>2010399</v>
      </c>
      <c r="B37" s="356" t="s">
        <v>98</v>
      </c>
      <c r="C37" s="358"/>
      <c r="D37" s="358">
        <v>500</v>
      </c>
      <c r="E37" s="358">
        <v>490</v>
      </c>
      <c r="F37" s="343">
        <f t="shared" si="13"/>
        <v>98</v>
      </c>
      <c r="G37" s="522">
        <v>418</v>
      </c>
      <c r="H37" s="517"/>
    </row>
    <row r="38" s="332" customFormat="1" ht="15" spans="1:8">
      <c r="A38" s="350">
        <v>20104</v>
      </c>
      <c r="B38" s="351" t="s">
        <v>99</v>
      </c>
      <c r="C38" s="520">
        <f t="shared" ref="C38:G38" si="15">SUBTOTAL(9,C39:C48)</f>
        <v>937</v>
      </c>
      <c r="D38" s="520">
        <f t="shared" si="15"/>
        <v>2920</v>
      </c>
      <c r="E38" s="520">
        <f t="shared" si="15"/>
        <v>2913</v>
      </c>
      <c r="F38" s="353">
        <f t="shared" si="13"/>
        <v>99.7602739726027</v>
      </c>
      <c r="G38" s="520">
        <f t="shared" si="15"/>
        <v>1655</v>
      </c>
      <c r="H38" s="521">
        <f t="shared" si="14"/>
        <v>76.6275346851654</v>
      </c>
    </row>
    <row r="39" s="332" customFormat="1" ht="15" spans="1:8">
      <c r="A39" s="355">
        <v>2010401</v>
      </c>
      <c r="B39" s="356" t="s">
        <v>77</v>
      </c>
      <c r="C39" s="358">
        <v>504</v>
      </c>
      <c r="D39" s="358">
        <v>651</v>
      </c>
      <c r="E39" s="358">
        <v>651</v>
      </c>
      <c r="F39" s="343">
        <f t="shared" si="13"/>
        <v>100</v>
      </c>
      <c r="G39" s="522">
        <v>967</v>
      </c>
      <c r="H39" s="517">
        <f t="shared" si="14"/>
        <v>91.8650793650794</v>
      </c>
    </row>
    <row r="40" s="332" customFormat="1" ht="15" spans="1:8">
      <c r="A40" s="355">
        <v>2010402</v>
      </c>
      <c r="B40" s="356" t="s">
        <v>78</v>
      </c>
      <c r="C40" s="358">
        <v>115</v>
      </c>
      <c r="D40" s="358">
        <v>987</v>
      </c>
      <c r="E40" s="358">
        <v>987</v>
      </c>
      <c r="F40" s="343">
        <f t="shared" si="13"/>
        <v>100</v>
      </c>
      <c r="G40" s="522">
        <v>130</v>
      </c>
      <c r="H40" s="517"/>
    </row>
    <row r="41" s="332" customFormat="1" ht="15" spans="1:8">
      <c r="A41" s="355">
        <v>2010403</v>
      </c>
      <c r="B41" s="356" t="s">
        <v>79</v>
      </c>
      <c r="C41" s="358">
        <v>14</v>
      </c>
      <c r="D41" s="358"/>
      <c r="E41" s="358"/>
      <c r="F41" s="343"/>
      <c r="G41" s="522">
        <v>12</v>
      </c>
      <c r="H41" s="517"/>
    </row>
    <row r="42" s="332" customFormat="1" ht="15" spans="1:8">
      <c r="A42" s="355">
        <v>2010404</v>
      </c>
      <c r="B42" s="356" t="s">
        <v>100</v>
      </c>
      <c r="C42" s="358"/>
      <c r="D42" s="358">
        <v>12</v>
      </c>
      <c r="E42" s="358">
        <v>12</v>
      </c>
      <c r="F42" s="343">
        <f>E42/D42*100</f>
        <v>100</v>
      </c>
      <c r="G42" s="522"/>
      <c r="H42" s="517"/>
    </row>
    <row r="43" s="332" customFormat="1" ht="15" spans="1:8">
      <c r="A43" s="355">
        <v>2010405</v>
      </c>
      <c r="B43" s="356" t="s">
        <v>101</v>
      </c>
      <c r="C43" s="358"/>
      <c r="D43" s="358"/>
      <c r="E43" s="358"/>
      <c r="F43" s="343"/>
      <c r="G43" s="522"/>
      <c r="H43" s="517"/>
    </row>
    <row r="44" s="332" customFormat="1" ht="15" spans="1:8">
      <c r="A44" s="355">
        <v>2010406</v>
      </c>
      <c r="B44" s="356" t="s">
        <v>102</v>
      </c>
      <c r="C44" s="358"/>
      <c r="D44" s="358"/>
      <c r="E44" s="358"/>
      <c r="F44" s="343"/>
      <c r="G44" s="522"/>
      <c r="H44" s="517"/>
    </row>
    <row r="45" s="332" customFormat="1" ht="15" spans="1:8">
      <c r="A45" s="355">
        <v>2010407</v>
      </c>
      <c r="B45" s="356" t="s">
        <v>103</v>
      </c>
      <c r="C45" s="358"/>
      <c r="D45" s="358"/>
      <c r="E45" s="358"/>
      <c r="F45" s="343"/>
      <c r="G45" s="522"/>
      <c r="H45" s="517"/>
    </row>
    <row r="46" s="332" customFormat="1" ht="15" spans="1:8">
      <c r="A46" s="355">
        <v>2010408</v>
      </c>
      <c r="B46" s="356" t="s">
        <v>104</v>
      </c>
      <c r="C46" s="358"/>
      <c r="D46" s="358"/>
      <c r="E46" s="358"/>
      <c r="F46" s="343"/>
      <c r="G46" s="522"/>
      <c r="H46" s="517"/>
    </row>
    <row r="47" s="332" customFormat="1" ht="15" spans="1:8">
      <c r="A47" s="355">
        <v>2010450</v>
      </c>
      <c r="B47" s="356" t="s">
        <v>86</v>
      </c>
      <c r="C47" s="358">
        <v>304</v>
      </c>
      <c r="D47" s="358">
        <v>353</v>
      </c>
      <c r="E47" s="358">
        <v>353</v>
      </c>
      <c r="F47" s="343">
        <f t="shared" ref="F47:F51" si="16">E47/D47*100</f>
        <v>100</v>
      </c>
      <c r="G47" s="522">
        <v>539</v>
      </c>
      <c r="H47" s="517">
        <f t="shared" ref="H47:H51" si="17">G47/C47*100-100</f>
        <v>77.3026315789474</v>
      </c>
    </row>
    <row r="48" s="332" customFormat="1" ht="15" spans="1:8">
      <c r="A48" s="355">
        <v>2010499</v>
      </c>
      <c r="B48" s="356" t="s">
        <v>105</v>
      </c>
      <c r="C48" s="358"/>
      <c r="D48" s="358">
        <v>917</v>
      </c>
      <c r="E48" s="358">
        <v>910</v>
      </c>
      <c r="F48" s="343">
        <f t="shared" si="16"/>
        <v>99.236641221374</v>
      </c>
      <c r="G48" s="522">
        <v>7</v>
      </c>
      <c r="H48" s="517"/>
    </row>
    <row r="49" s="332" customFormat="1" ht="15" spans="1:8">
      <c r="A49" s="350">
        <v>20105</v>
      </c>
      <c r="B49" s="351" t="s">
        <v>106</v>
      </c>
      <c r="C49" s="520">
        <f t="shared" ref="C49:G49" si="18">SUBTOTAL(9,C50:C59)</f>
        <v>614</v>
      </c>
      <c r="D49" s="520">
        <f t="shared" si="18"/>
        <v>713</v>
      </c>
      <c r="E49" s="520">
        <f t="shared" si="18"/>
        <v>697</v>
      </c>
      <c r="F49" s="353">
        <f t="shared" si="16"/>
        <v>97.7559607293128</v>
      </c>
      <c r="G49" s="520">
        <f t="shared" si="18"/>
        <v>795</v>
      </c>
      <c r="H49" s="521">
        <f t="shared" si="17"/>
        <v>29.4788273615635</v>
      </c>
    </row>
    <row r="50" s="332" customFormat="1" ht="15" spans="1:8">
      <c r="A50" s="355">
        <v>2010501</v>
      </c>
      <c r="B50" s="356" t="s">
        <v>77</v>
      </c>
      <c r="C50" s="358">
        <v>315</v>
      </c>
      <c r="D50" s="358">
        <v>344</v>
      </c>
      <c r="E50" s="358">
        <v>344</v>
      </c>
      <c r="F50" s="343">
        <f t="shared" si="16"/>
        <v>100</v>
      </c>
      <c r="G50" s="522">
        <v>295</v>
      </c>
      <c r="H50" s="517">
        <f t="shared" si="17"/>
        <v>-6.34920634920636</v>
      </c>
    </row>
    <row r="51" s="332" customFormat="1" ht="15" spans="1:8">
      <c r="A51" s="355">
        <v>2010502</v>
      </c>
      <c r="B51" s="356" t="s">
        <v>78</v>
      </c>
      <c r="C51" s="358">
        <v>32</v>
      </c>
      <c r="D51" s="358">
        <v>33</v>
      </c>
      <c r="E51" s="358">
        <v>33</v>
      </c>
      <c r="F51" s="343">
        <f t="shared" si="16"/>
        <v>100</v>
      </c>
      <c r="G51" s="522">
        <v>32</v>
      </c>
      <c r="H51" s="517">
        <f t="shared" si="17"/>
        <v>0</v>
      </c>
    </row>
    <row r="52" s="332" customFormat="1" ht="15" spans="1:8">
      <c r="A52" s="355">
        <v>2010503</v>
      </c>
      <c r="B52" s="356" t="s">
        <v>79</v>
      </c>
      <c r="C52" s="358"/>
      <c r="D52" s="358"/>
      <c r="E52" s="358"/>
      <c r="F52" s="343"/>
      <c r="G52" s="522"/>
      <c r="H52" s="517"/>
    </row>
    <row r="53" s="332" customFormat="1" ht="15" spans="1:8">
      <c r="A53" s="355">
        <v>2010504</v>
      </c>
      <c r="B53" s="356" t="s">
        <v>107</v>
      </c>
      <c r="C53" s="358"/>
      <c r="D53" s="358"/>
      <c r="E53" s="358"/>
      <c r="F53" s="343"/>
      <c r="G53" s="522"/>
      <c r="H53" s="517"/>
    </row>
    <row r="54" s="332" customFormat="1" ht="15" spans="1:8">
      <c r="A54" s="355">
        <v>2010505</v>
      </c>
      <c r="B54" s="356" t="s">
        <v>108</v>
      </c>
      <c r="C54" s="358"/>
      <c r="D54" s="358"/>
      <c r="E54" s="358"/>
      <c r="F54" s="343"/>
      <c r="G54" s="522"/>
      <c r="H54" s="517"/>
    </row>
    <row r="55" s="332" customFormat="1" ht="15" spans="1:8">
      <c r="A55" s="355">
        <v>2010506</v>
      </c>
      <c r="B55" s="356" t="s">
        <v>109</v>
      </c>
      <c r="C55" s="358"/>
      <c r="D55" s="358"/>
      <c r="E55" s="358"/>
      <c r="F55" s="343"/>
      <c r="G55" s="522"/>
      <c r="H55" s="517"/>
    </row>
    <row r="56" s="332" customFormat="1" ht="15" spans="1:8">
      <c r="A56" s="355">
        <v>2010507</v>
      </c>
      <c r="B56" s="356" t="s">
        <v>110</v>
      </c>
      <c r="C56" s="358">
        <v>50</v>
      </c>
      <c r="D56" s="358">
        <v>66</v>
      </c>
      <c r="E56" s="358">
        <v>50</v>
      </c>
      <c r="F56" s="343">
        <f t="shared" ref="F56:F58" si="19">E56/D56*100</f>
        <v>75.7575757575758</v>
      </c>
      <c r="G56" s="522">
        <v>296</v>
      </c>
      <c r="H56" s="517">
        <f t="shared" ref="H56:H58" si="20">G56/C56*100-100</f>
        <v>492</v>
      </c>
    </row>
    <row r="57" s="332" customFormat="1" ht="15" spans="1:8">
      <c r="A57" s="355">
        <v>2010508</v>
      </c>
      <c r="B57" s="356" t="s">
        <v>111</v>
      </c>
      <c r="C57" s="358">
        <v>138</v>
      </c>
      <c r="D57" s="358">
        <v>192</v>
      </c>
      <c r="E57" s="358">
        <v>192</v>
      </c>
      <c r="F57" s="343">
        <f t="shared" si="19"/>
        <v>100</v>
      </c>
      <c r="G57" s="522">
        <v>78</v>
      </c>
      <c r="H57" s="517">
        <f t="shared" si="20"/>
        <v>-43.4782608695652</v>
      </c>
    </row>
    <row r="58" s="332" customFormat="1" ht="15" spans="1:8">
      <c r="A58" s="355">
        <v>2010550</v>
      </c>
      <c r="B58" s="356" t="s">
        <v>86</v>
      </c>
      <c r="C58" s="358">
        <v>79</v>
      </c>
      <c r="D58" s="358">
        <v>78</v>
      </c>
      <c r="E58" s="358">
        <v>78</v>
      </c>
      <c r="F58" s="343">
        <f t="shared" si="19"/>
        <v>100</v>
      </c>
      <c r="G58" s="522">
        <v>94</v>
      </c>
      <c r="H58" s="517">
        <f t="shared" si="20"/>
        <v>18.9873417721519</v>
      </c>
    </row>
    <row r="59" s="332" customFormat="1" ht="15" spans="1:8">
      <c r="A59" s="355">
        <v>2010599</v>
      </c>
      <c r="B59" s="356" t="s">
        <v>112</v>
      </c>
      <c r="C59" s="358"/>
      <c r="D59" s="358"/>
      <c r="E59" s="358"/>
      <c r="F59" s="343"/>
      <c r="G59" s="522"/>
      <c r="H59" s="517"/>
    </row>
    <row r="60" s="332" customFormat="1" ht="15" spans="1:8">
      <c r="A60" s="350">
        <v>20106</v>
      </c>
      <c r="B60" s="351" t="s">
        <v>113</v>
      </c>
      <c r="C60" s="520">
        <f t="shared" ref="C60:G60" si="21">SUBTOTAL(9,C61:C70)</f>
        <v>1562</v>
      </c>
      <c r="D60" s="520">
        <f t="shared" si="21"/>
        <v>1847</v>
      </c>
      <c r="E60" s="520">
        <f t="shared" si="21"/>
        <v>1847</v>
      </c>
      <c r="F60" s="353">
        <f t="shared" ref="F60:F62" si="22">E60/D60*100</f>
        <v>100</v>
      </c>
      <c r="G60" s="520">
        <f t="shared" si="21"/>
        <v>1635</v>
      </c>
      <c r="H60" s="521">
        <f t="shared" ref="H60:H62" si="23">G60/C60*100-100</f>
        <v>4.67349551856596</v>
      </c>
    </row>
    <row r="61" s="332" customFormat="1" ht="15" spans="1:8">
      <c r="A61" s="355">
        <v>2010601</v>
      </c>
      <c r="B61" s="356" t="s">
        <v>77</v>
      </c>
      <c r="C61" s="358">
        <v>792</v>
      </c>
      <c r="D61" s="358">
        <v>880</v>
      </c>
      <c r="E61" s="358">
        <v>880</v>
      </c>
      <c r="F61" s="343">
        <f t="shared" si="22"/>
        <v>100</v>
      </c>
      <c r="G61" s="522">
        <v>797</v>
      </c>
      <c r="H61" s="517">
        <f t="shared" si="23"/>
        <v>0.631313131313121</v>
      </c>
    </row>
    <row r="62" s="332" customFormat="1" ht="15" spans="1:8">
      <c r="A62" s="355">
        <v>2010602</v>
      </c>
      <c r="B62" s="356" t="s">
        <v>78</v>
      </c>
      <c r="C62" s="358">
        <v>160</v>
      </c>
      <c r="D62" s="358">
        <v>223</v>
      </c>
      <c r="E62" s="358">
        <v>223</v>
      </c>
      <c r="F62" s="343">
        <f t="shared" si="22"/>
        <v>100</v>
      </c>
      <c r="G62" s="522">
        <v>148</v>
      </c>
      <c r="H62" s="517">
        <f t="shared" si="23"/>
        <v>-7.5</v>
      </c>
    </row>
    <row r="63" s="332" customFormat="1" ht="15" spans="1:8">
      <c r="A63" s="355">
        <v>2010603</v>
      </c>
      <c r="B63" s="356" t="s">
        <v>79</v>
      </c>
      <c r="C63" s="358"/>
      <c r="D63" s="358"/>
      <c r="E63" s="358"/>
      <c r="F63" s="343"/>
      <c r="G63" s="522"/>
      <c r="H63" s="517"/>
    </row>
    <row r="64" s="332" customFormat="1" ht="15" spans="1:8">
      <c r="A64" s="355">
        <v>2010604</v>
      </c>
      <c r="B64" s="356" t="s">
        <v>114</v>
      </c>
      <c r="C64" s="358">
        <v>38</v>
      </c>
      <c r="D64" s="358">
        <v>38</v>
      </c>
      <c r="E64" s="358">
        <v>38</v>
      </c>
      <c r="F64" s="343">
        <f t="shared" ref="F64:F69" si="24">E64/D64*100</f>
        <v>100</v>
      </c>
      <c r="G64" s="522">
        <v>43</v>
      </c>
      <c r="H64" s="517"/>
    </row>
    <row r="65" s="332" customFormat="1" ht="15" spans="1:8">
      <c r="A65" s="355">
        <v>2010605</v>
      </c>
      <c r="B65" s="356" t="s">
        <v>115</v>
      </c>
      <c r="C65" s="358">
        <v>40</v>
      </c>
      <c r="D65" s="358">
        <v>40</v>
      </c>
      <c r="E65" s="358">
        <v>40</v>
      </c>
      <c r="F65" s="343">
        <f t="shared" si="24"/>
        <v>100</v>
      </c>
      <c r="G65" s="522">
        <v>30</v>
      </c>
      <c r="H65" s="517"/>
    </row>
    <row r="66" s="332" customFormat="1" ht="15" spans="1:8">
      <c r="A66" s="355">
        <v>2010606</v>
      </c>
      <c r="B66" s="356" t="s">
        <v>116</v>
      </c>
      <c r="C66" s="358">
        <v>40</v>
      </c>
      <c r="D66" s="358">
        <v>37</v>
      </c>
      <c r="E66" s="358">
        <v>37</v>
      </c>
      <c r="F66" s="343">
        <f t="shared" si="24"/>
        <v>100</v>
      </c>
      <c r="G66" s="522">
        <v>40</v>
      </c>
      <c r="H66" s="517"/>
    </row>
    <row r="67" s="332" customFormat="1" ht="15" spans="1:8">
      <c r="A67" s="355">
        <v>2010607</v>
      </c>
      <c r="B67" s="356" t="s">
        <v>117</v>
      </c>
      <c r="C67" s="358">
        <v>86</v>
      </c>
      <c r="D67" s="358">
        <v>92</v>
      </c>
      <c r="E67" s="358">
        <v>92</v>
      </c>
      <c r="F67" s="343">
        <f t="shared" si="24"/>
        <v>100</v>
      </c>
      <c r="G67" s="522">
        <v>96</v>
      </c>
      <c r="H67" s="517">
        <f t="shared" ref="H67:H69" si="25">G67/C67*100-100</f>
        <v>11.6279069767442</v>
      </c>
    </row>
    <row r="68" s="332" customFormat="1" ht="15" spans="1:8">
      <c r="A68" s="355">
        <v>2010608</v>
      </c>
      <c r="B68" s="356" t="s">
        <v>118</v>
      </c>
      <c r="C68" s="358">
        <v>20</v>
      </c>
      <c r="D68" s="358">
        <v>154</v>
      </c>
      <c r="E68" s="358">
        <v>154</v>
      </c>
      <c r="F68" s="343">
        <f t="shared" si="24"/>
        <v>100</v>
      </c>
      <c r="G68" s="522">
        <v>27</v>
      </c>
      <c r="H68" s="517">
        <f t="shared" si="25"/>
        <v>35</v>
      </c>
    </row>
    <row r="69" s="332" customFormat="1" ht="15" spans="1:8">
      <c r="A69" s="355">
        <v>2010650</v>
      </c>
      <c r="B69" s="356" t="s">
        <v>86</v>
      </c>
      <c r="C69" s="358">
        <v>386</v>
      </c>
      <c r="D69" s="358">
        <v>383</v>
      </c>
      <c r="E69" s="358">
        <v>383</v>
      </c>
      <c r="F69" s="343">
        <f t="shared" si="24"/>
        <v>100</v>
      </c>
      <c r="G69" s="522">
        <v>454</v>
      </c>
      <c r="H69" s="517">
        <f t="shared" si="25"/>
        <v>17.6165803108808</v>
      </c>
    </row>
    <row r="70" s="332" customFormat="1" ht="15" spans="1:8">
      <c r="A70" s="355">
        <v>2010699</v>
      </c>
      <c r="B70" s="356" t="s">
        <v>119</v>
      </c>
      <c r="C70" s="358"/>
      <c r="D70" s="358"/>
      <c r="E70" s="358"/>
      <c r="F70" s="343"/>
      <c r="G70" s="522"/>
      <c r="H70" s="517"/>
    </row>
    <row r="71" s="332" customFormat="1" ht="15" spans="1:8">
      <c r="A71" s="350">
        <v>20107</v>
      </c>
      <c r="B71" s="351" t="s">
        <v>120</v>
      </c>
      <c r="C71" s="520">
        <f t="shared" ref="C71:G71" si="26">SUBTOTAL(9,C72:C78)</f>
        <v>0</v>
      </c>
      <c r="D71" s="520">
        <f t="shared" si="26"/>
        <v>1537</v>
      </c>
      <c r="E71" s="520">
        <f t="shared" si="26"/>
        <v>1537</v>
      </c>
      <c r="F71" s="353">
        <f t="shared" ref="F71:F74" si="27">E71/D71*100</f>
        <v>100</v>
      </c>
      <c r="G71" s="520">
        <f t="shared" si="26"/>
        <v>0</v>
      </c>
      <c r="H71" s="521"/>
    </row>
    <row r="72" s="332" customFormat="1" ht="15" spans="1:8">
      <c r="A72" s="355">
        <v>2010701</v>
      </c>
      <c r="B72" s="356" t="s">
        <v>77</v>
      </c>
      <c r="C72" s="358"/>
      <c r="D72" s="358">
        <v>1237</v>
      </c>
      <c r="E72" s="358">
        <v>1237</v>
      </c>
      <c r="F72" s="343">
        <f t="shared" si="27"/>
        <v>100</v>
      </c>
      <c r="G72" s="522"/>
      <c r="H72" s="517"/>
    </row>
    <row r="73" s="332" customFormat="1" ht="15" spans="1:8">
      <c r="A73" s="355">
        <v>2010702</v>
      </c>
      <c r="B73" s="356" t="s">
        <v>78</v>
      </c>
      <c r="C73" s="358"/>
      <c r="D73" s="358">
        <v>200</v>
      </c>
      <c r="E73" s="358">
        <v>200</v>
      </c>
      <c r="F73" s="343">
        <f t="shared" si="27"/>
        <v>100</v>
      </c>
      <c r="G73" s="522"/>
      <c r="H73" s="517"/>
    </row>
    <row r="74" s="332" customFormat="1" ht="15" spans="1:8">
      <c r="A74" s="355">
        <v>2010703</v>
      </c>
      <c r="B74" s="356" t="s">
        <v>79</v>
      </c>
      <c r="C74" s="358"/>
      <c r="D74" s="358">
        <v>100</v>
      </c>
      <c r="E74" s="358">
        <v>100</v>
      </c>
      <c r="F74" s="343">
        <f t="shared" si="27"/>
        <v>100</v>
      </c>
      <c r="G74" s="522"/>
      <c r="H74" s="517"/>
    </row>
    <row r="75" s="332" customFormat="1" ht="15" spans="1:8">
      <c r="A75" s="355">
        <v>2010709</v>
      </c>
      <c r="B75" s="356" t="s">
        <v>117</v>
      </c>
      <c r="C75" s="358"/>
      <c r="D75" s="358"/>
      <c r="E75" s="358"/>
      <c r="F75" s="343"/>
      <c r="G75" s="522"/>
      <c r="H75" s="517"/>
    </row>
    <row r="76" s="332" customFormat="1" ht="15" spans="1:8">
      <c r="A76" s="355">
        <v>2010710</v>
      </c>
      <c r="B76" s="356" t="s">
        <v>121</v>
      </c>
      <c r="C76" s="358"/>
      <c r="D76" s="358"/>
      <c r="E76" s="358"/>
      <c r="F76" s="343"/>
      <c r="G76" s="522"/>
      <c r="H76" s="517"/>
    </row>
    <row r="77" s="332" customFormat="1" ht="15" spans="1:8">
      <c r="A77" s="355">
        <v>2010750</v>
      </c>
      <c r="B77" s="356" t="s">
        <v>86</v>
      </c>
      <c r="C77" s="358"/>
      <c r="D77" s="358"/>
      <c r="E77" s="358"/>
      <c r="F77" s="343"/>
      <c r="G77" s="522"/>
      <c r="H77" s="517"/>
    </row>
    <row r="78" s="332" customFormat="1" ht="15" spans="1:8">
      <c r="A78" s="355">
        <v>2010799</v>
      </c>
      <c r="B78" s="356" t="s">
        <v>122</v>
      </c>
      <c r="C78" s="358"/>
      <c r="D78" s="358"/>
      <c r="E78" s="358"/>
      <c r="F78" s="343"/>
      <c r="G78" s="522"/>
      <c r="H78" s="517"/>
    </row>
    <row r="79" s="332" customFormat="1" ht="15" spans="1:8">
      <c r="A79" s="350">
        <v>20108</v>
      </c>
      <c r="B79" s="351" t="s">
        <v>123</v>
      </c>
      <c r="C79" s="520">
        <f t="shared" ref="C79:G79" si="28">SUBTOTAL(9,C80:C87)</f>
        <v>638</v>
      </c>
      <c r="D79" s="520">
        <f t="shared" si="28"/>
        <v>855</v>
      </c>
      <c r="E79" s="520">
        <f t="shared" si="28"/>
        <v>855</v>
      </c>
      <c r="F79" s="353">
        <f t="shared" ref="F79:F81" si="29">E79/D79*100</f>
        <v>100</v>
      </c>
      <c r="G79" s="520">
        <f t="shared" si="28"/>
        <v>706</v>
      </c>
      <c r="H79" s="521">
        <f>G79/C79*100-100</f>
        <v>10.6583072100313</v>
      </c>
    </row>
    <row r="80" s="332" customFormat="1" ht="15" spans="1:8">
      <c r="A80" s="355">
        <v>2010801</v>
      </c>
      <c r="B80" s="356" t="s">
        <v>77</v>
      </c>
      <c r="C80" s="358">
        <v>370</v>
      </c>
      <c r="D80" s="358">
        <v>419</v>
      </c>
      <c r="E80" s="358">
        <v>419</v>
      </c>
      <c r="F80" s="343">
        <f t="shared" si="29"/>
        <v>100</v>
      </c>
      <c r="G80" s="522">
        <v>409</v>
      </c>
      <c r="H80" s="517">
        <f>G80/C80*100-100</f>
        <v>10.5405405405405</v>
      </c>
    </row>
    <row r="81" s="332" customFormat="1" ht="15" spans="1:8">
      <c r="A81" s="355">
        <v>2010802</v>
      </c>
      <c r="B81" s="356" t="s">
        <v>78</v>
      </c>
      <c r="C81" s="358">
        <v>36</v>
      </c>
      <c r="D81" s="358">
        <v>88</v>
      </c>
      <c r="E81" s="358">
        <v>88</v>
      </c>
      <c r="F81" s="343">
        <f t="shared" si="29"/>
        <v>100</v>
      </c>
      <c r="G81" s="522"/>
      <c r="H81" s="517"/>
    </row>
    <row r="82" s="332" customFormat="1" ht="15" spans="1:8">
      <c r="A82" s="355">
        <v>2010803</v>
      </c>
      <c r="B82" s="356" t="s">
        <v>79</v>
      </c>
      <c r="C82" s="358"/>
      <c r="D82" s="358"/>
      <c r="E82" s="358"/>
      <c r="F82" s="343"/>
      <c r="G82" s="522"/>
      <c r="H82" s="517"/>
    </row>
    <row r="83" s="332" customFormat="1" ht="15" spans="1:8">
      <c r="A83" s="355">
        <v>2010804</v>
      </c>
      <c r="B83" s="356" t="s">
        <v>124</v>
      </c>
      <c r="C83" s="358"/>
      <c r="D83" s="358">
        <v>118</v>
      </c>
      <c r="E83" s="358">
        <v>118</v>
      </c>
      <c r="F83" s="343">
        <f>E83/D83*100</f>
        <v>100</v>
      </c>
      <c r="G83" s="522">
        <v>32</v>
      </c>
      <c r="H83" s="517"/>
    </row>
    <row r="84" s="332" customFormat="1" ht="15" spans="1:8">
      <c r="A84" s="355">
        <v>2010805</v>
      </c>
      <c r="B84" s="356" t="s">
        <v>125</v>
      </c>
      <c r="C84" s="358"/>
      <c r="D84" s="358"/>
      <c r="E84" s="358"/>
      <c r="F84" s="343"/>
      <c r="G84" s="522"/>
      <c r="H84" s="517"/>
    </row>
    <row r="85" s="332" customFormat="1" ht="15" spans="1:8">
      <c r="A85" s="355">
        <v>2010806</v>
      </c>
      <c r="B85" s="356" t="s">
        <v>117</v>
      </c>
      <c r="C85" s="358"/>
      <c r="D85" s="358"/>
      <c r="E85" s="358"/>
      <c r="F85" s="343"/>
      <c r="G85" s="522">
        <v>5</v>
      </c>
      <c r="H85" s="517"/>
    </row>
    <row r="86" s="332" customFormat="1" ht="15" spans="1:8">
      <c r="A86" s="355">
        <v>2010850</v>
      </c>
      <c r="B86" s="356" t="s">
        <v>86</v>
      </c>
      <c r="C86" s="358">
        <v>232</v>
      </c>
      <c r="D86" s="358">
        <v>230</v>
      </c>
      <c r="E86" s="358">
        <v>230</v>
      </c>
      <c r="F86" s="343">
        <f>E86/D86*100</f>
        <v>100</v>
      </c>
      <c r="G86" s="522">
        <v>260</v>
      </c>
      <c r="H86" s="517">
        <f>G86/C86*100-100</f>
        <v>12.0689655172414</v>
      </c>
    </row>
    <row r="87" s="332" customFormat="1" ht="15" spans="1:8">
      <c r="A87" s="355">
        <v>2010899</v>
      </c>
      <c r="B87" s="356" t="s">
        <v>126</v>
      </c>
      <c r="C87" s="358"/>
      <c r="D87" s="358"/>
      <c r="E87" s="358"/>
      <c r="F87" s="343"/>
      <c r="G87" s="522"/>
      <c r="H87" s="517"/>
    </row>
    <row r="88" s="332" customFormat="1" ht="15" spans="1:8">
      <c r="A88" s="350">
        <v>20109</v>
      </c>
      <c r="B88" s="351" t="s">
        <v>127</v>
      </c>
      <c r="C88" s="520">
        <f t="shared" ref="C88:G88" si="30">SUBTOTAL(9,C89:C100)</f>
        <v>0</v>
      </c>
      <c r="D88" s="520">
        <f t="shared" si="30"/>
        <v>0</v>
      </c>
      <c r="E88" s="520">
        <f t="shared" si="30"/>
        <v>0</v>
      </c>
      <c r="F88" s="353"/>
      <c r="G88" s="520">
        <f t="shared" si="30"/>
        <v>0</v>
      </c>
      <c r="H88" s="521"/>
    </row>
    <row r="89" s="332" customFormat="1" ht="15" spans="1:8">
      <c r="A89" s="355">
        <v>2010901</v>
      </c>
      <c r="B89" s="356" t="s">
        <v>77</v>
      </c>
      <c r="C89" s="358"/>
      <c r="D89" s="358"/>
      <c r="E89" s="358"/>
      <c r="F89" s="343"/>
      <c r="G89" s="522"/>
      <c r="H89" s="517"/>
    </row>
    <row r="90" s="332" customFormat="1" ht="15" spans="1:8">
      <c r="A90" s="355">
        <v>2010902</v>
      </c>
      <c r="B90" s="356" t="s">
        <v>78</v>
      </c>
      <c r="C90" s="358"/>
      <c r="D90" s="358"/>
      <c r="E90" s="358"/>
      <c r="F90" s="343"/>
      <c r="G90" s="522"/>
      <c r="H90" s="517"/>
    </row>
    <row r="91" s="332" customFormat="1" ht="15" spans="1:8">
      <c r="A91" s="355">
        <v>2010903</v>
      </c>
      <c r="B91" s="356" t="s">
        <v>79</v>
      </c>
      <c r="C91" s="358"/>
      <c r="D91" s="358"/>
      <c r="E91" s="358"/>
      <c r="F91" s="343"/>
      <c r="G91" s="522"/>
      <c r="H91" s="517"/>
    </row>
    <row r="92" s="332" customFormat="1" ht="15" spans="1:8">
      <c r="A92" s="355">
        <v>2010905</v>
      </c>
      <c r="B92" s="356" t="s">
        <v>128</v>
      </c>
      <c r="C92" s="358"/>
      <c r="D92" s="358"/>
      <c r="E92" s="358"/>
      <c r="F92" s="343"/>
      <c r="G92" s="522"/>
      <c r="H92" s="517"/>
    </row>
    <row r="93" s="332" customFormat="1" ht="15" spans="1:8">
      <c r="A93" s="355">
        <v>2010907</v>
      </c>
      <c r="B93" s="356" t="s">
        <v>129</v>
      </c>
      <c r="C93" s="358"/>
      <c r="D93" s="358"/>
      <c r="E93" s="358"/>
      <c r="F93" s="343"/>
      <c r="G93" s="522"/>
      <c r="H93" s="517"/>
    </row>
    <row r="94" s="332" customFormat="1" ht="15" spans="1:8">
      <c r="A94" s="355">
        <v>2010908</v>
      </c>
      <c r="B94" s="356" t="s">
        <v>117</v>
      </c>
      <c r="C94" s="358"/>
      <c r="D94" s="358"/>
      <c r="E94" s="358"/>
      <c r="F94" s="343"/>
      <c r="G94" s="522"/>
      <c r="H94" s="517"/>
    </row>
    <row r="95" s="332" customFormat="1" ht="15" spans="1:8">
      <c r="A95" s="355">
        <v>2010909</v>
      </c>
      <c r="B95" s="356" t="s">
        <v>130</v>
      </c>
      <c r="C95" s="358"/>
      <c r="D95" s="358"/>
      <c r="E95" s="358"/>
      <c r="F95" s="343"/>
      <c r="G95" s="522"/>
      <c r="H95" s="517"/>
    </row>
    <row r="96" s="332" customFormat="1" ht="15" spans="1:8">
      <c r="A96" s="355">
        <v>2010910</v>
      </c>
      <c r="B96" s="356" t="s">
        <v>131</v>
      </c>
      <c r="C96" s="358"/>
      <c r="D96" s="358"/>
      <c r="E96" s="358"/>
      <c r="F96" s="343"/>
      <c r="G96" s="522"/>
      <c r="H96" s="517"/>
    </row>
    <row r="97" s="332" customFormat="1" ht="15" spans="1:8">
      <c r="A97" s="355">
        <v>2010911</v>
      </c>
      <c r="B97" s="356" t="s">
        <v>132</v>
      </c>
      <c r="C97" s="358"/>
      <c r="D97" s="358"/>
      <c r="E97" s="358"/>
      <c r="F97" s="343"/>
      <c r="G97" s="522"/>
      <c r="H97" s="517"/>
    </row>
    <row r="98" s="332" customFormat="1" ht="15" spans="1:8">
      <c r="A98" s="355">
        <v>2010912</v>
      </c>
      <c r="B98" s="356" t="s">
        <v>133</v>
      </c>
      <c r="C98" s="358"/>
      <c r="D98" s="358"/>
      <c r="E98" s="358"/>
      <c r="F98" s="343"/>
      <c r="G98" s="522"/>
      <c r="H98" s="517"/>
    </row>
    <row r="99" s="332" customFormat="1" ht="15" spans="1:8">
      <c r="A99" s="355">
        <v>2010950</v>
      </c>
      <c r="B99" s="356" t="s">
        <v>86</v>
      </c>
      <c r="C99" s="358"/>
      <c r="D99" s="358"/>
      <c r="E99" s="358"/>
      <c r="F99" s="343"/>
      <c r="G99" s="522"/>
      <c r="H99" s="517"/>
    </row>
    <row r="100" s="332" customFormat="1" ht="15" spans="1:8">
      <c r="A100" s="355">
        <v>2010999</v>
      </c>
      <c r="B100" s="356" t="s">
        <v>134</v>
      </c>
      <c r="C100" s="358"/>
      <c r="D100" s="358"/>
      <c r="E100" s="358"/>
      <c r="F100" s="343"/>
      <c r="G100" s="522"/>
      <c r="H100" s="517"/>
    </row>
    <row r="101" s="332" customFormat="1" ht="15" spans="1:8">
      <c r="A101" s="350">
        <v>20111</v>
      </c>
      <c r="B101" s="351" t="s">
        <v>135</v>
      </c>
      <c r="C101" s="520">
        <f t="shared" ref="C101:G101" si="31">SUBTOTAL(9,C102:C109)</f>
        <v>1851</v>
      </c>
      <c r="D101" s="520">
        <f t="shared" si="31"/>
        <v>3062</v>
      </c>
      <c r="E101" s="520">
        <f t="shared" si="31"/>
        <v>3062</v>
      </c>
      <c r="F101" s="353">
        <f t="shared" ref="F101:F103" si="32">E101/D101*100</f>
        <v>100</v>
      </c>
      <c r="G101" s="520">
        <f t="shared" si="31"/>
        <v>1856</v>
      </c>
      <c r="H101" s="521">
        <f t="shared" ref="H101:H103" si="33">G101/C101*100-100</f>
        <v>0.270124257158287</v>
      </c>
    </row>
    <row r="102" s="332" customFormat="1" ht="15" spans="1:8">
      <c r="A102" s="355">
        <v>2011101</v>
      </c>
      <c r="B102" s="356" t="s">
        <v>77</v>
      </c>
      <c r="C102" s="358">
        <v>1709</v>
      </c>
      <c r="D102" s="358">
        <v>1705</v>
      </c>
      <c r="E102" s="358">
        <v>1705</v>
      </c>
      <c r="F102" s="343">
        <f t="shared" si="32"/>
        <v>100</v>
      </c>
      <c r="G102" s="522">
        <v>1686</v>
      </c>
      <c r="H102" s="517">
        <f t="shared" si="33"/>
        <v>-1.34581626682271</v>
      </c>
    </row>
    <row r="103" s="332" customFormat="1" ht="15" spans="1:8">
      <c r="A103" s="355">
        <v>2011102</v>
      </c>
      <c r="B103" s="356" t="s">
        <v>78</v>
      </c>
      <c r="C103" s="358">
        <v>31</v>
      </c>
      <c r="D103" s="358">
        <v>1199</v>
      </c>
      <c r="E103" s="358">
        <v>1199</v>
      </c>
      <c r="F103" s="343">
        <f t="shared" si="32"/>
        <v>100</v>
      </c>
      <c r="G103" s="522">
        <v>31</v>
      </c>
      <c r="H103" s="517">
        <f t="shared" si="33"/>
        <v>0</v>
      </c>
    </row>
    <row r="104" s="332" customFormat="1" ht="15" spans="1:8">
      <c r="A104" s="355">
        <v>2011103</v>
      </c>
      <c r="B104" s="356" t="s">
        <v>79</v>
      </c>
      <c r="C104" s="358"/>
      <c r="D104" s="358"/>
      <c r="E104" s="358"/>
      <c r="F104" s="343"/>
      <c r="G104" s="522"/>
      <c r="H104" s="517"/>
    </row>
    <row r="105" s="332" customFormat="1" ht="15" spans="1:8">
      <c r="A105" s="355">
        <v>2011104</v>
      </c>
      <c r="B105" s="356" t="s">
        <v>136</v>
      </c>
      <c r="C105" s="358"/>
      <c r="D105" s="358"/>
      <c r="E105" s="358"/>
      <c r="F105" s="343"/>
      <c r="G105" s="522"/>
      <c r="H105" s="517"/>
    </row>
    <row r="106" s="332" customFormat="1" ht="15" spans="1:8">
      <c r="A106" s="355">
        <v>2011105</v>
      </c>
      <c r="B106" s="356" t="s">
        <v>137</v>
      </c>
      <c r="C106" s="358"/>
      <c r="D106" s="358"/>
      <c r="E106" s="358"/>
      <c r="F106" s="343"/>
      <c r="G106" s="522"/>
      <c r="H106" s="517"/>
    </row>
    <row r="107" s="332" customFormat="1" ht="15" spans="1:8">
      <c r="A107" s="355">
        <v>2011106</v>
      </c>
      <c r="B107" s="356" t="s">
        <v>138</v>
      </c>
      <c r="C107" s="358"/>
      <c r="D107" s="358"/>
      <c r="E107" s="358"/>
      <c r="F107" s="343"/>
      <c r="G107" s="522"/>
      <c r="H107" s="517"/>
    </row>
    <row r="108" s="332" customFormat="1" ht="15" spans="1:8">
      <c r="A108" s="355">
        <v>2011150</v>
      </c>
      <c r="B108" s="356" t="s">
        <v>86</v>
      </c>
      <c r="C108" s="358">
        <v>111</v>
      </c>
      <c r="D108" s="358">
        <v>111</v>
      </c>
      <c r="E108" s="358">
        <v>111</v>
      </c>
      <c r="F108" s="343">
        <f t="shared" ref="F108:F113" si="34">E108/D108*100</f>
        <v>100</v>
      </c>
      <c r="G108" s="522">
        <v>139</v>
      </c>
      <c r="H108" s="517">
        <f t="shared" ref="H108:H113" si="35">G108/C108*100-100</f>
        <v>25.2252252252252</v>
      </c>
    </row>
    <row r="109" s="332" customFormat="1" ht="15" spans="1:8">
      <c r="A109" s="355">
        <v>2011199</v>
      </c>
      <c r="B109" s="356" t="s">
        <v>139</v>
      </c>
      <c r="C109" s="358"/>
      <c r="D109" s="358">
        <v>47</v>
      </c>
      <c r="E109" s="358">
        <v>47</v>
      </c>
      <c r="F109" s="343">
        <f t="shared" si="34"/>
        <v>100</v>
      </c>
      <c r="G109" s="522"/>
      <c r="H109" s="517"/>
    </row>
    <row r="110" s="332" customFormat="1" ht="15" spans="1:8">
      <c r="A110" s="350">
        <v>20113</v>
      </c>
      <c r="B110" s="351" t="s">
        <v>140</v>
      </c>
      <c r="C110" s="523">
        <f t="shared" ref="C110:G110" si="36">SUBTOTAL(9,C111:C120)</f>
        <v>2463</v>
      </c>
      <c r="D110" s="523">
        <f t="shared" si="36"/>
        <v>3639</v>
      </c>
      <c r="E110" s="523">
        <f t="shared" si="36"/>
        <v>3639</v>
      </c>
      <c r="F110" s="353">
        <f t="shared" si="34"/>
        <v>100</v>
      </c>
      <c r="G110" s="523">
        <f t="shared" si="36"/>
        <v>2395</v>
      </c>
      <c r="H110" s="521">
        <f t="shared" si="35"/>
        <v>-2.76086073893626</v>
      </c>
    </row>
    <row r="111" s="332" customFormat="1" ht="15" spans="1:8">
      <c r="A111" s="355">
        <v>2011301</v>
      </c>
      <c r="B111" s="356" t="s">
        <v>77</v>
      </c>
      <c r="C111" s="358">
        <v>1466</v>
      </c>
      <c r="D111" s="358">
        <v>1495</v>
      </c>
      <c r="E111" s="358">
        <v>1495</v>
      </c>
      <c r="F111" s="343">
        <f t="shared" si="34"/>
        <v>100</v>
      </c>
      <c r="G111" s="522">
        <v>1387</v>
      </c>
      <c r="H111" s="517">
        <f t="shared" si="35"/>
        <v>-5.38881309686221</v>
      </c>
    </row>
    <row r="112" s="332" customFormat="1" ht="15" spans="1:8">
      <c r="A112" s="355">
        <v>2011302</v>
      </c>
      <c r="B112" s="356" t="s">
        <v>78</v>
      </c>
      <c r="C112" s="358">
        <v>74</v>
      </c>
      <c r="D112" s="358">
        <v>983</v>
      </c>
      <c r="E112" s="358">
        <v>983</v>
      </c>
      <c r="F112" s="343">
        <f t="shared" si="34"/>
        <v>100</v>
      </c>
      <c r="G112" s="522">
        <v>57</v>
      </c>
      <c r="H112" s="517">
        <f t="shared" si="35"/>
        <v>-22.972972972973</v>
      </c>
    </row>
    <row r="113" s="332" customFormat="1" ht="15" spans="1:8">
      <c r="A113" s="355">
        <v>2011303</v>
      </c>
      <c r="B113" s="356" t="s">
        <v>79</v>
      </c>
      <c r="C113" s="358">
        <v>329</v>
      </c>
      <c r="D113" s="358">
        <v>322</v>
      </c>
      <c r="E113" s="358">
        <v>322</v>
      </c>
      <c r="F113" s="343">
        <f t="shared" si="34"/>
        <v>100</v>
      </c>
      <c r="G113" s="522">
        <v>328</v>
      </c>
      <c r="H113" s="517">
        <f t="shared" si="35"/>
        <v>-0.303951367781153</v>
      </c>
    </row>
    <row r="114" s="332" customFormat="1" ht="15" spans="1:8">
      <c r="A114" s="355">
        <v>2011304</v>
      </c>
      <c r="B114" s="356" t="s">
        <v>141</v>
      </c>
      <c r="C114" s="358"/>
      <c r="D114" s="358"/>
      <c r="E114" s="358"/>
      <c r="F114" s="343"/>
      <c r="G114" s="522"/>
      <c r="H114" s="517"/>
    </row>
    <row r="115" s="332" customFormat="1" ht="15" spans="1:8">
      <c r="A115" s="355">
        <v>2011305</v>
      </c>
      <c r="B115" s="356" t="s">
        <v>142</v>
      </c>
      <c r="C115" s="358"/>
      <c r="D115" s="358"/>
      <c r="E115" s="358"/>
      <c r="F115" s="343"/>
      <c r="G115" s="522"/>
      <c r="H115" s="517"/>
    </row>
    <row r="116" s="332" customFormat="1" ht="15" spans="1:8">
      <c r="A116" s="355">
        <v>2011306</v>
      </c>
      <c r="B116" s="356" t="s">
        <v>143</v>
      </c>
      <c r="C116" s="358"/>
      <c r="D116" s="358"/>
      <c r="E116" s="358"/>
      <c r="F116" s="343"/>
      <c r="G116" s="522"/>
      <c r="H116" s="517"/>
    </row>
    <row r="117" s="332" customFormat="1" ht="15" spans="1:8">
      <c r="A117" s="355">
        <v>2011307</v>
      </c>
      <c r="B117" s="356" t="s">
        <v>144</v>
      </c>
      <c r="C117" s="358"/>
      <c r="D117" s="358"/>
      <c r="E117" s="358"/>
      <c r="F117" s="343"/>
      <c r="G117" s="522"/>
      <c r="H117" s="517"/>
    </row>
    <row r="118" s="332" customFormat="1" ht="15" spans="1:8">
      <c r="A118" s="355">
        <v>2011308</v>
      </c>
      <c r="B118" s="356" t="s">
        <v>145</v>
      </c>
      <c r="C118" s="358">
        <v>345</v>
      </c>
      <c r="D118" s="358">
        <v>592</v>
      </c>
      <c r="E118" s="358">
        <v>592</v>
      </c>
      <c r="F118" s="343">
        <f t="shared" ref="F118:F121" si="37">E118/D118*100</f>
        <v>100</v>
      </c>
      <c r="G118" s="522">
        <v>335</v>
      </c>
      <c r="H118" s="517">
        <f>G118/C118*100-100</f>
        <v>-2.89855072463769</v>
      </c>
    </row>
    <row r="119" s="332" customFormat="1" ht="15" spans="1:8">
      <c r="A119" s="355">
        <v>2011350</v>
      </c>
      <c r="B119" s="356" t="s">
        <v>86</v>
      </c>
      <c r="C119" s="358">
        <v>249</v>
      </c>
      <c r="D119" s="358">
        <v>238</v>
      </c>
      <c r="E119" s="358">
        <v>238</v>
      </c>
      <c r="F119" s="343">
        <f t="shared" si="37"/>
        <v>100</v>
      </c>
      <c r="G119" s="522">
        <v>288</v>
      </c>
      <c r="H119" s="517">
        <f>G119/C119*100-100</f>
        <v>15.6626506024096</v>
      </c>
    </row>
    <row r="120" s="332" customFormat="1" ht="15" spans="1:8">
      <c r="A120" s="355">
        <v>2011399</v>
      </c>
      <c r="B120" s="356" t="s">
        <v>146</v>
      </c>
      <c r="C120" s="358"/>
      <c r="D120" s="358">
        <v>9</v>
      </c>
      <c r="E120" s="358">
        <v>9</v>
      </c>
      <c r="F120" s="343">
        <f t="shared" si="37"/>
        <v>100</v>
      </c>
      <c r="G120" s="522"/>
      <c r="H120" s="517"/>
    </row>
    <row r="121" s="332" customFormat="1" ht="15" spans="1:8">
      <c r="A121" s="350">
        <v>20114</v>
      </c>
      <c r="B121" s="351" t="s">
        <v>147</v>
      </c>
      <c r="C121" s="523">
        <f t="shared" ref="C121:G121" si="38">SUBTOTAL(9,C122:C132)</f>
        <v>0</v>
      </c>
      <c r="D121" s="523">
        <f t="shared" si="38"/>
        <v>48</v>
      </c>
      <c r="E121" s="523">
        <f t="shared" si="38"/>
        <v>48</v>
      </c>
      <c r="F121" s="353">
        <f t="shared" si="37"/>
        <v>100</v>
      </c>
      <c r="G121" s="523">
        <f t="shared" si="38"/>
        <v>0</v>
      </c>
      <c r="H121" s="521"/>
    </row>
    <row r="122" s="332" customFormat="1" ht="15" spans="1:8">
      <c r="A122" s="355">
        <v>2011401</v>
      </c>
      <c r="B122" s="356" t="s">
        <v>77</v>
      </c>
      <c r="C122" s="358"/>
      <c r="D122" s="358"/>
      <c r="E122" s="358"/>
      <c r="F122" s="343"/>
      <c r="G122" s="522"/>
      <c r="H122" s="517"/>
    </row>
    <row r="123" s="332" customFormat="1" ht="15" spans="1:8">
      <c r="A123" s="355">
        <v>2011402</v>
      </c>
      <c r="B123" s="356" t="s">
        <v>78</v>
      </c>
      <c r="C123" s="358"/>
      <c r="D123" s="358"/>
      <c r="E123" s="358"/>
      <c r="F123" s="343"/>
      <c r="G123" s="522"/>
      <c r="H123" s="517"/>
    </row>
    <row r="124" s="332" customFormat="1" ht="15" spans="1:8">
      <c r="A124" s="355">
        <v>2011403</v>
      </c>
      <c r="B124" s="356" t="s">
        <v>79</v>
      </c>
      <c r="C124" s="358"/>
      <c r="D124" s="358"/>
      <c r="E124" s="358"/>
      <c r="F124" s="343"/>
      <c r="G124" s="522"/>
      <c r="H124" s="517"/>
    </row>
    <row r="125" s="332" customFormat="1" ht="15" spans="1:8">
      <c r="A125" s="355">
        <v>2011404</v>
      </c>
      <c r="B125" s="356" t="s">
        <v>148</v>
      </c>
      <c r="C125" s="358"/>
      <c r="D125" s="358"/>
      <c r="E125" s="358"/>
      <c r="F125" s="343"/>
      <c r="G125" s="522"/>
      <c r="H125" s="517"/>
    </row>
    <row r="126" s="332" customFormat="1" ht="15" spans="1:8">
      <c r="A126" s="355">
        <v>2011405</v>
      </c>
      <c r="B126" s="356" t="s">
        <v>149</v>
      </c>
      <c r="C126" s="358"/>
      <c r="D126" s="358"/>
      <c r="E126" s="358"/>
      <c r="F126" s="343"/>
      <c r="G126" s="522"/>
      <c r="H126" s="517"/>
    </row>
    <row r="127" s="332" customFormat="1" ht="15" spans="1:8">
      <c r="A127" s="355">
        <v>2011408</v>
      </c>
      <c r="B127" s="356" t="s">
        <v>150</v>
      </c>
      <c r="C127" s="358"/>
      <c r="D127" s="358"/>
      <c r="E127" s="358"/>
      <c r="F127" s="343"/>
      <c r="G127" s="522"/>
      <c r="H127" s="517"/>
    </row>
    <row r="128" s="332" customFormat="1" ht="15" spans="1:8">
      <c r="A128" s="355">
        <v>2011409</v>
      </c>
      <c r="B128" s="356" t="s">
        <v>151</v>
      </c>
      <c r="C128" s="358"/>
      <c r="D128" s="358"/>
      <c r="E128" s="358"/>
      <c r="F128" s="343"/>
      <c r="G128" s="522"/>
      <c r="H128" s="517"/>
    </row>
    <row r="129" s="332" customFormat="1" ht="15" spans="1:8">
      <c r="A129" s="355">
        <v>2011410</v>
      </c>
      <c r="B129" s="356" t="s">
        <v>152</v>
      </c>
      <c r="C129" s="358"/>
      <c r="D129" s="358"/>
      <c r="E129" s="358"/>
      <c r="F129" s="343"/>
      <c r="G129" s="522"/>
      <c r="H129" s="517"/>
    </row>
    <row r="130" s="332" customFormat="1" ht="15" spans="1:8">
      <c r="A130" s="355">
        <v>2011411</v>
      </c>
      <c r="B130" s="356" t="s">
        <v>153</v>
      </c>
      <c r="C130" s="358"/>
      <c r="D130" s="358"/>
      <c r="E130" s="358"/>
      <c r="F130" s="343"/>
      <c r="G130" s="522"/>
      <c r="H130" s="517"/>
    </row>
    <row r="131" s="332" customFormat="1" ht="15" spans="1:8">
      <c r="A131" s="355">
        <v>2011450</v>
      </c>
      <c r="B131" s="356" t="s">
        <v>86</v>
      </c>
      <c r="C131" s="358"/>
      <c r="D131" s="358"/>
      <c r="E131" s="358"/>
      <c r="F131" s="343"/>
      <c r="G131" s="522"/>
      <c r="H131" s="517"/>
    </row>
    <row r="132" s="332" customFormat="1" ht="15" spans="1:8">
      <c r="A132" s="355">
        <v>2011499</v>
      </c>
      <c r="B132" s="356" t="s">
        <v>154</v>
      </c>
      <c r="C132" s="358"/>
      <c r="D132" s="358">
        <v>48</v>
      </c>
      <c r="E132" s="358">
        <v>48</v>
      </c>
      <c r="F132" s="343">
        <f>E132/D132*100</f>
        <v>100</v>
      </c>
      <c r="G132" s="522"/>
      <c r="H132" s="517"/>
    </row>
    <row r="133" s="332" customFormat="1" ht="15" spans="1:8">
      <c r="A133" s="350">
        <v>20123</v>
      </c>
      <c r="B133" s="351" t="s">
        <v>155</v>
      </c>
      <c r="C133" s="520"/>
      <c r="D133" s="520">
        <f>SUBTOTAL(9,D134:D139)</f>
        <v>0</v>
      </c>
      <c r="E133" s="520">
        <f>SUBTOTAL(9,E134:E139)</f>
        <v>0</v>
      </c>
      <c r="F133" s="353"/>
      <c r="G133" s="520"/>
      <c r="H133" s="521"/>
    </row>
    <row r="134" s="332" customFormat="1" ht="15" spans="1:8">
      <c r="A134" s="355">
        <v>2012301</v>
      </c>
      <c r="B134" s="356" t="s">
        <v>77</v>
      </c>
      <c r="C134" s="358"/>
      <c r="D134" s="358"/>
      <c r="E134" s="358"/>
      <c r="F134" s="343"/>
      <c r="G134" s="522"/>
      <c r="H134" s="517"/>
    </row>
    <row r="135" s="332" customFormat="1" ht="15" spans="1:8">
      <c r="A135" s="355">
        <v>2012302</v>
      </c>
      <c r="B135" s="356" t="s">
        <v>78</v>
      </c>
      <c r="C135" s="358"/>
      <c r="D135" s="358"/>
      <c r="E135" s="358"/>
      <c r="F135" s="343"/>
      <c r="G135" s="522"/>
      <c r="H135" s="517"/>
    </row>
    <row r="136" s="332" customFormat="1" ht="15" spans="1:8">
      <c r="A136" s="355">
        <v>2012303</v>
      </c>
      <c r="B136" s="356" t="s">
        <v>79</v>
      </c>
      <c r="C136" s="358"/>
      <c r="D136" s="358"/>
      <c r="E136" s="358"/>
      <c r="F136" s="343"/>
      <c r="G136" s="522"/>
      <c r="H136" s="517"/>
    </row>
    <row r="137" s="332" customFormat="1" ht="15" spans="1:8">
      <c r="A137" s="355">
        <v>2012304</v>
      </c>
      <c r="B137" s="356" t="s">
        <v>156</v>
      </c>
      <c r="C137" s="358"/>
      <c r="D137" s="358"/>
      <c r="E137" s="358"/>
      <c r="F137" s="343"/>
      <c r="G137" s="522"/>
      <c r="H137" s="517"/>
    </row>
    <row r="138" s="332" customFormat="1" ht="15" spans="1:8">
      <c r="A138" s="355">
        <v>2012350</v>
      </c>
      <c r="B138" s="356" t="s">
        <v>86</v>
      </c>
      <c r="C138" s="358"/>
      <c r="D138" s="358"/>
      <c r="E138" s="358"/>
      <c r="F138" s="343"/>
      <c r="G138" s="522"/>
      <c r="H138" s="517"/>
    </row>
    <row r="139" s="332" customFormat="1" ht="15" spans="1:8">
      <c r="A139" s="355">
        <v>2012399</v>
      </c>
      <c r="B139" s="356" t="s">
        <v>157</v>
      </c>
      <c r="C139" s="358"/>
      <c r="D139" s="358"/>
      <c r="E139" s="358"/>
      <c r="F139" s="343"/>
      <c r="G139" s="522"/>
      <c r="H139" s="517"/>
    </row>
    <row r="140" s="332" customFormat="1" ht="15" spans="1:8">
      <c r="A140" s="350">
        <v>20125</v>
      </c>
      <c r="B140" s="351" t="s">
        <v>158</v>
      </c>
      <c r="C140" s="520">
        <f t="shared" ref="C140:G140" si="39">SUBTOTAL(9,C141:C147)</f>
        <v>61</v>
      </c>
      <c r="D140" s="520">
        <f t="shared" si="39"/>
        <v>68</v>
      </c>
      <c r="E140" s="520">
        <f t="shared" si="39"/>
        <v>68</v>
      </c>
      <c r="F140" s="353">
        <f t="shared" ref="F140:F142" si="40">E140/D140*100</f>
        <v>100</v>
      </c>
      <c r="G140" s="520">
        <f t="shared" si="39"/>
        <v>63</v>
      </c>
      <c r="H140" s="521">
        <f t="shared" ref="H140:H142" si="41">G140/C140*100-100</f>
        <v>3.27868852459017</v>
      </c>
    </row>
    <row r="141" s="332" customFormat="1" ht="15" spans="1:8">
      <c r="A141" s="355">
        <v>2012501</v>
      </c>
      <c r="B141" s="356" t="s">
        <v>77</v>
      </c>
      <c r="C141" s="358">
        <v>57</v>
      </c>
      <c r="D141" s="358">
        <v>60</v>
      </c>
      <c r="E141" s="358">
        <v>60</v>
      </c>
      <c r="F141" s="343">
        <f t="shared" si="40"/>
        <v>100</v>
      </c>
      <c r="G141" s="522">
        <v>59</v>
      </c>
      <c r="H141" s="517">
        <f t="shared" si="41"/>
        <v>3.50877192982458</v>
      </c>
    </row>
    <row r="142" s="332" customFormat="1" ht="15" spans="1:8">
      <c r="A142" s="355">
        <v>2012502</v>
      </c>
      <c r="B142" s="356" t="s">
        <v>78</v>
      </c>
      <c r="C142" s="358">
        <v>4</v>
      </c>
      <c r="D142" s="358">
        <v>8</v>
      </c>
      <c r="E142" s="358">
        <v>8</v>
      </c>
      <c r="F142" s="343">
        <f t="shared" si="40"/>
        <v>100</v>
      </c>
      <c r="G142" s="522">
        <v>4</v>
      </c>
      <c r="H142" s="517">
        <f t="shared" si="41"/>
        <v>0</v>
      </c>
    </row>
    <row r="143" s="332" customFormat="1" ht="15" spans="1:8">
      <c r="A143" s="355">
        <v>2012503</v>
      </c>
      <c r="B143" s="356" t="s">
        <v>79</v>
      </c>
      <c r="C143" s="358"/>
      <c r="D143" s="358"/>
      <c r="E143" s="358"/>
      <c r="F143" s="343"/>
      <c r="G143" s="522"/>
      <c r="H143" s="517"/>
    </row>
    <row r="144" s="332" customFormat="1" ht="15" spans="1:8">
      <c r="A144" s="355">
        <v>2012504</v>
      </c>
      <c r="B144" s="356" t="s">
        <v>159</v>
      </c>
      <c r="C144" s="358"/>
      <c r="D144" s="358"/>
      <c r="E144" s="358"/>
      <c r="F144" s="343"/>
      <c r="G144" s="522"/>
      <c r="H144" s="517"/>
    </row>
    <row r="145" s="332" customFormat="1" ht="15" spans="1:8">
      <c r="A145" s="355">
        <v>2012505</v>
      </c>
      <c r="B145" s="356" t="s">
        <v>160</v>
      </c>
      <c r="C145" s="358"/>
      <c r="D145" s="358"/>
      <c r="E145" s="358"/>
      <c r="F145" s="343"/>
      <c r="G145" s="522"/>
      <c r="H145" s="517"/>
    </row>
    <row r="146" s="332" customFormat="1" ht="15" spans="1:8">
      <c r="A146" s="355">
        <v>2012550</v>
      </c>
      <c r="B146" s="356" t="s">
        <v>86</v>
      </c>
      <c r="C146" s="358"/>
      <c r="D146" s="358"/>
      <c r="E146" s="358"/>
      <c r="F146" s="343"/>
      <c r="G146" s="522"/>
      <c r="H146" s="517"/>
    </row>
    <row r="147" s="332" customFormat="1" ht="15" spans="1:8">
      <c r="A147" s="355">
        <v>2012599</v>
      </c>
      <c r="B147" s="356" t="s">
        <v>161</v>
      </c>
      <c r="C147" s="358"/>
      <c r="D147" s="358"/>
      <c r="E147" s="358"/>
      <c r="F147" s="343"/>
      <c r="G147" s="522"/>
      <c r="H147" s="517"/>
    </row>
    <row r="148" s="332" customFormat="1" ht="15" spans="1:8">
      <c r="A148" s="350">
        <v>20126</v>
      </c>
      <c r="B148" s="351" t="s">
        <v>162</v>
      </c>
      <c r="C148" s="520">
        <f t="shared" ref="C148:G148" si="42">SUBTOTAL(9,C149:C153)</f>
        <v>298</v>
      </c>
      <c r="D148" s="520">
        <f t="shared" si="42"/>
        <v>330</v>
      </c>
      <c r="E148" s="520">
        <f t="shared" si="42"/>
        <v>330</v>
      </c>
      <c r="F148" s="353">
        <f t="shared" ref="F148:F150" si="43">E148/D148*100</f>
        <v>100</v>
      </c>
      <c r="G148" s="520">
        <f t="shared" si="42"/>
        <v>274</v>
      </c>
      <c r="H148" s="521">
        <f t="shared" ref="H148:H152" si="44">G148/C148*100-100</f>
        <v>-8.05369127516778</v>
      </c>
    </row>
    <row r="149" s="332" customFormat="1" ht="15" spans="1:8">
      <c r="A149" s="355">
        <v>2012601</v>
      </c>
      <c r="B149" s="356" t="s">
        <v>77</v>
      </c>
      <c r="C149" s="358">
        <v>165</v>
      </c>
      <c r="D149" s="358">
        <v>162</v>
      </c>
      <c r="E149" s="358">
        <v>162</v>
      </c>
      <c r="F149" s="343">
        <f t="shared" si="43"/>
        <v>100</v>
      </c>
      <c r="G149" s="522">
        <v>142</v>
      </c>
      <c r="H149" s="517">
        <f t="shared" si="44"/>
        <v>-13.9393939393939</v>
      </c>
    </row>
    <row r="150" s="332" customFormat="1" ht="15" spans="1:8">
      <c r="A150" s="355">
        <v>2012602</v>
      </c>
      <c r="B150" s="356" t="s">
        <v>78</v>
      </c>
      <c r="C150" s="358">
        <v>112</v>
      </c>
      <c r="D150" s="358">
        <v>49</v>
      </c>
      <c r="E150" s="358">
        <v>49</v>
      </c>
      <c r="F150" s="343">
        <f t="shared" si="43"/>
        <v>100</v>
      </c>
      <c r="G150" s="522"/>
      <c r="H150" s="517"/>
    </row>
    <row r="151" s="332" customFormat="1" ht="15" spans="1:8">
      <c r="A151" s="355">
        <v>2012603</v>
      </c>
      <c r="B151" s="356" t="s">
        <v>79</v>
      </c>
      <c r="C151" s="358"/>
      <c r="D151" s="358"/>
      <c r="E151" s="358"/>
      <c r="F151" s="343"/>
      <c r="G151" s="522"/>
      <c r="H151" s="517"/>
    </row>
    <row r="152" s="332" customFormat="1" ht="15" spans="1:8">
      <c r="A152" s="355">
        <v>2012604</v>
      </c>
      <c r="B152" s="356" t="s">
        <v>163</v>
      </c>
      <c r="C152" s="358">
        <v>21</v>
      </c>
      <c r="D152" s="358">
        <v>79</v>
      </c>
      <c r="E152" s="358">
        <v>79</v>
      </c>
      <c r="F152" s="343">
        <f t="shared" ref="F152:F156" si="45">E152/D152*100</f>
        <v>100</v>
      </c>
      <c r="G152" s="522">
        <v>132</v>
      </c>
      <c r="H152" s="517">
        <f t="shared" si="44"/>
        <v>528.571428571429</v>
      </c>
    </row>
    <row r="153" s="332" customFormat="1" ht="15" spans="1:8">
      <c r="A153" s="355">
        <v>2012699</v>
      </c>
      <c r="B153" s="356" t="s">
        <v>164</v>
      </c>
      <c r="C153" s="358"/>
      <c r="D153" s="358">
        <v>40</v>
      </c>
      <c r="E153" s="358">
        <v>40</v>
      </c>
      <c r="F153" s="343">
        <f t="shared" si="45"/>
        <v>100</v>
      </c>
      <c r="G153" s="522"/>
      <c r="H153" s="517"/>
    </row>
    <row r="154" s="332" customFormat="1" ht="15" spans="1:8">
      <c r="A154" s="350">
        <v>20128</v>
      </c>
      <c r="B154" s="351" t="s">
        <v>165</v>
      </c>
      <c r="C154" s="520">
        <f t="shared" ref="C154:G154" si="46">SUBTOTAL(9,C155:C160)</f>
        <v>250</v>
      </c>
      <c r="D154" s="520">
        <f t="shared" si="46"/>
        <v>328</v>
      </c>
      <c r="E154" s="520">
        <f t="shared" si="46"/>
        <v>328</v>
      </c>
      <c r="F154" s="353">
        <f t="shared" si="45"/>
        <v>100</v>
      </c>
      <c r="G154" s="520">
        <f t="shared" si="46"/>
        <v>258</v>
      </c>
      <c r="H154" s="521">
        <f t="shared" ref="H154:H156" si="47">G154/C154*100-100</f>
        <v>3.2</v>
      </c>
    </row>
    <row r="155" s="332" customFormat="1" ht="15" spans="1:8">
      <c r="A155" s="355">
        <v>2012801</v>
      </c>
      <c r="B155" s="356" t="s">
        <v>77</v>
      </c>
      <c r="C155" s="358">
        <v>215</v>
      </c>
      <c r="D155" s="358">
        <v>226</v>
      </c>
      <c r="E155" s="358">
        <v>226</v>
      </c>
      <c r="F155" s="343">
        <f t="shared" si="45"/>
        <v>100</v>
      </c>
      <c r="G155" s="522">
        <v>222</v>
      </c>
      <c r="H155" s="517">
        <f t="shared" si="47"/>
        <v>3.25581395348837</v>
      </c>
    </row>
    <row r="156" s="332" customFormat="1" ht="15" spans="1:8">
      <c r="A156" s="355">
        <v>2012802</v>
      </c>
      <c r="B156" s="356" t="s">
        <v>78</v>
      </c>
      <c r="C156" s="358">
        <v>14</v>
      </c>
      <c r="D156" s="358">
        <v>82</v>
      </c>
      <c r="E156" s="358">
        <v>82</v>
      </c>
      <c r="F156" s="343">
        <f t="shared" si="45"/>
        <v>100</v>
      </c>
      <c r="G156" s="522">
        <v>14</v>
      </c>
      <c r="H156" s="517">
        <f t="shared" si="47"/>
        <v>0</v>
      </c>
    </row>
    <row r="157" s="332" customFormat="1" ht="15" spans="1:8">
      <c r="A157" s="355">
        <v>2012803</v>
      </c>
      <c r="B157" s="356" t="s">
        <v>79</v>
      </c>
      <c r="C157" s="358"/>
      <c r="D157" s="358"/>
      <c r="E157" s="358"/>
      <c r="F157" s="343"/>
      <c r="G157" s="522"/>
      <c r="H157" s="517"/>
    </row>
    <row r="158" s="332" customFormat="1" ht="15" spans="1:8">
      <c r="A158" s="355">
        <v>2012804</v>
      </c>
      <c r="B158" s="356" t="s">
        <v>91</v>
      </c>
      <c r="C158" s="358"/>
      <c r="D158" s="358"/>
      <c r="E158" s="358"/>
      <c r="F158" s="343"/>
      <c r="G158" s="522"/>
      <c r="H158" s="517"/>
    </row>
    <row r="159" s="332" customFormat="1" ht="15" spans="1:8">
      <c r="A159" s="355">
        <v>2012850</v>
      </c>
      <c r="B159" s="356" t="s">
        <v>86</v>
      </c>
      <c r="C159" s="358">
        <v>21</v>
      </c>
      <c r="D159" s="358">
        <v>20</v>
      </c>
      <c r="E159" s="358">
        <v>20</v>
      </c>
      <c r="F159" s="343">
        <f t="shared" ref="F159:F163" si="48">E159/D159*100</f>
        <v>100</v>
      </c>
      <c r="G159" s="522">
        <v>22</v>
      </c>
      <c r="H159" s="517">
        <f t="shared" ref="H159:H163" si="49">G159/C159*100-100</f>
        <v>4.76190476190477</v>
      </c>
    </row>
    <row r="160" s="332" customFormat="1" ht="15" spans="1:8">
      <c r="A160" s="355">
        <v>2012899</v>
      </c>
      <c r="B160" s="356" t="s">
        <v>166</v>
      </c>
      <c r="C160" s="358"/>
      <c r="D160" s="358"/>
      <c r="E160" s="358"/>
      <c r="F160" s="343"/>
      <c r="G160" s="522"/>
      <c r="H160" s="517"/>
    </row>
    <row r="161" s="332" customFormat="1" ht="15" spans="1:8">
      <c r="A161" s="350">
        <v>20129</v>
      </c>
      <c r="B161" s="351" t="s">
        <v>167</v>
      </c>
      <c r="C161" s="520">
        <f t="shared" ref="C161:G161" si="50">SUBTOTAL(9,C162:C167)</f>
        <v>517</v>
      </c>
      <c r="D161" s="520">
        <f t="shared" si="50"/>
        <v>789</v>
      </c>
      <c r="E161" s="520">
        <f t="shared" si="50"/>
        <v>786</v>
      </c>
      <c r="F161" s="353">
        <f t="shared" si="48"/>
        <v>99.6197718631179</v>
      </c>
      <c r="G161" s="520">
        <f t="shared" si="50"/>
        <v>570</v>
      </c>
      <c r="H161" s="521">
        <f t="shared" si="49"/>
        <v>10.2514506769826</v>
      </c>
    </row>
    <row r="162" s="332" customFormat="1" ht="15" spans="1:8">
      <c r="A162" s="355">
        <v>2012901</v>
      </c>
      <c r="B162" s="356" t="s">
        <v>77</v>
      </c>
      <c r="C162" s="358">
        <v>369</v>
      </c>
      <c r="D162" s="358">
        <v>401</v>
      </c>
      <c r="E162" s="358">
        <v>401</v>
      </c>
      <c r="F162" s="343">
        <f t="shared" si="48"/>
        <v>100</v>
      </c>
      <c r="G162" s="522">
        <v>419</v>
      </c>
      <c r="H162" s="517">
        <f t="shared" si="49"/>
        <v>13.550135501355</v>
      </c>
    </row>
    <row r="163" s="332" customFormat="1" ht="15" spans="1:8">
      <c r="A163" s="355">
        <v>2012902</v>
      </c>
      <c r="B163" s="356" t="s">
        <v>78</v>
      </c>
      <c r="C163" s="358">
        <v>98</v>
      </c>
      <c r="D163" s="358">
        <v>85</v>
      </c>
      <c r="E163" s="358">
        <v>85</v>
      </c>
      <c r="F163" s="343">
        <f t="shared" si="48"/>
        <v>100</v>
      </c>
      <c r="G163" s="522">
        <v>98</v>
      </c>
      <c r="H163" s="517">
        <f t="shared" si="49"/>
        <v>0</v>
      </c>
    </row>
    <row r="164" s="332" customFormat="1" ht="15" spans="1:8">
      <c r="A164" s="355">
        <v>2012903</v>
      </c>
      <c r="B164" s="356" t="s">
        <v>79</v>
      </c>
      <c r="C164" s="358"/>
      <c r="D164" s="358"/>
      <c r="E164" s="358"/>
      <c r="F164" s="343"/>
      <c r="G164" s="522"/>
      <c r="H164" s="517"/>
    </row>
    <row r="165" s="332" customFormat="1" ht="15" spans="1:8">
      <c r="A165" s="355">
        <v>2012906</v>
      </c>
      <c r="B165" s="356" t="s">
        <v>168</v>
      </c>
      <c r="C165" s="358"/>
      <c r="D165" s="358"/>
      <c r="E165" s="358"/>
      <c r="F165" s="343"/>
      <c r="G165" s="522"/>
      <c r="H165" s="517"/>
    </row>
    <row r="166" s="332" customFormat="1" ht="15" spans="1:8">
      <c r="A166" s="355">
        <v>2012950</v>
      </c>
      <c r="B166" s="356" t="s">
        <v>86</v>
      </c>
      <c r="C166" s="358"/>
      <c r="D166" s="358"/>
      <c r="E166" s="358"/>
      <c r="F166" s="343"/>
      <c r="G166" s="522"/>
      <c r="H166" s="517"/>
    </row>
    <row r="167" s="332" customFormat="1" ht="15" spans="1:8">
      <c r="A167" s="355">
        <v>2012999</v>
      </c>
      <c r="B167" s="356" t="s">
        <v>169</v>
      </c>
      <c r="C167" s="358">
        <v>50</v>
      </c>
      <c r="D167" s="358">
        <v>303</v>
      </c>
      <c r="E167" s="358">
        <v>300</v>
      </c>
      <c r="F167" s="343">
        <f t="shared" ref="F167:F170" si="51">E167/D167*100</f>
        <v>99.009900990099</v>
      </c>
      <c r="G167" s="522">
        <v>53</v>
      </c>
      <c r="H167" s="517">
        <f t="shared" ref="H167:H170" si="52">G167/C167*100-100</f>
        <v>6</v>
      </c>
    </row>
    <row r="168" s="332" customFormat="1" ht="15" spans="1:8">
      <c r="A168" s="350">
        <v>20131</v>
      </c>
      <c r="B168" s="351" t="s">
        <v>170</v>
      </c>
      <c r="C168" s="520">
        <f t="shared" ref="C168:G168" si="53">SUBTOTAL(9,C169:C174)</f>
        <v>4105</v>
      </c>
      <c r="D168" s="520">
        <f t="shared" si="53"/>
        <v>9577</v>
      </c>
      <c r="E168" s="520">
        <f t="shared" si="53"/>
        <v>9577</v>
      </c>
      <c r="F168" s="353">
        <f t="shared" si="51"/>
        <v>100</v>
      </c>
      <c r="G168" s="520">
        <f t="shared" si="53"/>
        <v>4694</v>
      </c>
      <c r="H168" s="521">
        <f t="shared" si="52"/>
        <v>14.3483556638246</v>
      </c>
    </row>
    <row r="169" s="332" customFormat="1" ht="15" spans="1:8">
      <c r="A169" s="355">
        <v>2013101</v>
      </c>
      <c r="B169" s="356" t="s">
        <v>77</v>
      </c>
      <c r="C169" s="358">
        <v>3333</v>
      </c>
      <c r="D169" s="358">
        <v>3605</v>
      </c>
      <c r="E169" s="358">
        <v>3605</v>
      </c>
      <c r="F169" s="343">
        <f t="shared" si="51"/>
        <v>100</v>
      </c>
      <c r="G169" s="522">
        <v>3741</v>
      </c>
      <c r="H169" s="517">
        <f t="shared" si="52"/>
        <v>12.2412241224122</v>
      </c>
    </row>
    <row r="170" s="332" customFormat="1" ht="15" spans="1:8">
      <c r="A170" s="355">
        <v>2013102</v>
      </c>
      <c r="B170" s="356" t="s">
        <v>78</v>
      </c>
      <c r="C170" s="358">
        <v>322</v>
      </c>
      <c r="D170" s="358">
        <v>5415</v>
      </c>
      <c r="E170" s="358">
        <v>5415</v>
      </c>
      <c r="F170" s="343">
        <f t="shared" si="51"/>
        <v>100</v>
      </c>
      <c r="G170" s="522">
        <v>372</v>
      </c>
      <c r="H170" s="517">
        <f t="shared" si="52"/>
        <v>15.527950310559</v>
      </c>
    </row>
    <row r="171" s="332" customFormat="1" ht="15" spans="1:8">
      <c r="A171" s="355">
        <v>2013103</v>
      </c>
      <c r="B171" s="356" t="s">
        <v>79</v>
      </c>
      <c r="C171" s="358"/>
      <c r="D171" s="358"/>
      <c r="E171" s="358"/>
      <c r="F171" s="343"/>
      <c r="G171" s="522"/>
      <c r="H171" s="517"/>
    </row>
    <row r="172" s="332" customFormat="1" ht="15" spans="1:8">
      <c r="A172" s="355">
        <v>2013105</v>
      </c>
      <c r="B172" s="356" t="s">
        <v>171</v>
      </c>
      <c r="C172" s="358"/>
      <c r="D172" s="358"/>
      <c r="E172" s="358"/>
      <c r="F172" s="343"/>
      <c r="G172" s="522"/>
      <c r="H172" s="517"/>
    </row>
    <row r="173" s="332" customFormat="1" ht="15" spans="1:8">
      <c r="A173" s="355">
        <v>2013150</v>
      </c>
      <c r="B173" s="356" t="s">
        <v>86</v>
      </c>
      <c r="C173" s="358">
        <v>450</v>
      </c>
      <c r="D173" s="358">
        <v>557</v>
      </c>
      <c r="E173" s="358">
        <v>557</v>
      </c>
      <c r="F173" s="343">
        <f t="shared" ref="F173:F177" si="54">E173/D173*100</f>
        <v>100</v>
      </c>
      <c r="G173" s="522">
        <v>581</v>
      </c>
      <c r="H173" s="517">
        <f t="shared" ref="H173:H177" si="55">G173/C173*100-100</f>
        <v>29.1111111111111</v>
      </c>
    </row>
    <row r="174" s="332" customFormat="1" ht="15" spans="1:8">
      <c r="A174" s="355">
        <v>2013199</v>
      </c>
      <c r="B174" s="356" t="s">
        <v>172</v>
      </c>
      <c r="C174" s="358"/>
      <c r="D174" s="358"/>
      <c r="E174" s="358"/>
      <c r="F174" s="343"/>
      <c r="G174" s="522"/>
      <c r="H174" s="517"/>
    </row>
    <row r="175" s="332" customFormat="1" ht="15" spans="1:8">
      <c r="A175" s="350">
        <v>20132</v>
      </c>
      <c r="B175" s="351" t="s">
        <v>173</v>
      </c>
      <c r="C175" s="523">
        <f t="shared" ref="C175:G175" si="56">SUBTOTAL(9,C176:C181)</f>
        <v>811</v>
      </c>
      <c r="D175" s="523">
        <f t="shared" si="56"/>
        <v>1693</v>
      </c>
      <c r="E175" s="523">
        <f t="shared" si="56"/>
        <v>1685</v>
      </c>
      <c r="F175" s="353">
        <f t="shared" si="54"/>
        <v>99.5274660366214</v>
      </c>
      <c r="G175" s="523">
        <f t="shared" si="56"/>
        <v>837</v>
      </c>
      <c r="H175" s="521">
        <f t="shared" si="55"/>
        <v>3.20591861898892</v>
      </c>
    </row>
    <row r="176" s="332" customFormat="1" ht="15" spans="1:8">
      <c r="A176" s="355">
        <v>2013201</v>
      </c>
      <c r="B176" s="356" t="s">
        <v>77</v>
      </c>
      <c r="C176" s="358">
        <v>508</v>
      </c>
      <c r="D176" s="358">
        <v>519</v>
      </c>
      <c r="E176" s="358">
        <v>519</v>
      </c>
      <c r="F176" s="343">
        <f t="shared" si="54"/>
        <v>100</v>
      </c>
      <c r="G176" s="522">
        <v>510</v>
      </c>
      <c r="H176" s="517">
        <f t="shared" si="55"/>
        <v>0.393700787401571</v>
      </c>
    </row>
    <row r="177" s="332" customFormat="1" ht="15" spans="1:8">
      <c r="A177" s="355">
        <v>2013202</v>
      </c>
      <c r="B177" s="356" t="s">
        <v>78</v>
      </c>
      <c r="C177" s="358">
        <v>250</v>
      </c>
      <c r="D177" s="358">
        <v>282</v>
      </c>
      <c r="E177" s="358">
        <v>282</v>
      </c>
      <c r="F177" s="343">
        <f t="shared" si="54"/>
        <v>100</v>
      </c>
      <c r="G177" s="522">
        <v>249</v>
      </c>
      <c r="H177" s="517">
        <f t="shared" si="55"/>
        <v>-0.400000000000006</v>
      </c>
    </row>
    <row r="178" s="332" customFormat="1" ht="15" spans="1:8">
      <c r="A178" s="355">
        <v>2013203</v>
      </c>
      <c r="B178" s="356" t="s">
        <v>79</v>
      </c>
      <c r="C178" s="358"/>
      <c r="D178" s="358"/>
      <c r="E178" s="358"/>
      <c r="F178" s="343"/>
      <c r="G178" s="522"/>
      <c r="H178" s="517"/>
    </row>
    <row r="179" s="332" customFormat="1" ht="15" spans="1:8">
      <c r="A179" s="355">
        <v>2013204</v>
      </c>
      <c r="B179" s="356" t="s">
        <v>174</v>
      </c>
      <c r="C179" s="358"/>
      <c r="D179" s="358"/>
      <c r="E179" s="358"/>
      <c r="F179" s="343"/>
      <c r="G179" s="522"/>
      <c r="H179" s="517"/>
    </row>
    <row r="180" s="332" customFormat="1" ht="15" spans="1:8">
      <c r="A180" s="355">
        <v>2013250</v>
      </c>
      <c r="B180" s="356" t="s">
        <v>86</v>
      </c>
      <c r="C180" s="358">
        <v>45</v>
      </c>
      <c r="D180" s="358">
        <v>45</v>
      </c>
      <c r="E180" s="358">
        <v>45</v>
      </c>
      <c r="F180" s="343">
        <f t="shared" ref="F180:F184" si="57">E180/D180*100</f>
        <v>100</v>
      </c>
      <c r="G180" s="522">
        <v>70</v>
      </c>
      <c r="H180" s="517">
        <f t="shared" ref="H180:H183" si="58">G180/C180*100-100</f>
        <v>55.5555555555556</v>
      </c>
    </row>
    <row r="181" s="332" customFormat="1" ht="15" spans="1:8">
      <c r="A181" s="355">
        <v>2013299</v>
      </c>
      <c r="B181" s="356" t="s">
        <v>175</v>
      </c>
      <c r="C181" s="358">
        <v>8</v>
      </c>
      <c r="D181" s="358">
        <v>847</v>
      </c>
      <c r="E181" s="358">
        <v>839</v>
      </c>
      <c r="F181" s="343">
        <f t="shared" si="57"/>
        <v>99.0554899645809</v>
      </c>
      <c r="G181" s="522">
        <v>8</v>
      </c>
      <c r="H181" s="517">
        <f t="shared" si="58"/>
        <v>0</v>
      </c>
    </row>
    <row r="182" s="332" customFormat="1" ht="15" spans="1:8">
      <c r="A182" s="350">
        <v>20133</v>
      </c>
      <c r="B182" s="351" t="s">
        <v>176</v>
      </c>
      <c r="C182" s="523">
        <f t="shared" ref="C182:G182" si="59">SUBTOTAL(9,C183:C188)</f>
        <v>1105</v>
      </c>
      <c r="D182" s="523">
        <f t="shared" si="59"/>
        <v>2391</v>
      </c>
      <c r="E182" s="523">
        <f t="shared" si="59"/>
        <v>2391</v>
      </c>
      <c r="F182" s="353">
        <f t="shared" si="57"/>
        <v>100</v>
      </c>
      <c r="G182" s="523">
        <f t="shared" si="59"/>
        <v>1253</v>
      </c>
      <c r="H182" s="521">
        <f t="shared" si="58"/>
        <v>13.393665158371</v>
      </c>
    </row>
    <row r="183" s="332" customFormat="1" ht="15" spans="1:8">
      <c r="A183" s="355">
        <v>2013301</v>
      </c>
      <c r="B183" s="356" t="s">
        <v>77</v>
      </c>
      <c r="C183" s="358">
        <v>253</v>
      </c>
      <c r="D183" s="358">
        <v>291</v>
      </c>
      <c r="E183" s="358">
        <v>291</v>
      </c>
      <c r="F183" s="343">
        <f t="shared" si="57"/>
        <v>100</v>
      </c>
      <c r="G183" s="522">
        <v>354</v>
      </c>
      <c r="H183" s="517">
        <f t="shared" si="58"/>
        <v>39.9209486166008</v>
      </c>
    </row>
    <row r="184" s="332" customFormat="1" ht="15" spans="1:8">
      <c r="A184" s="355">
        <v>2013302</v>
      </c>
      <c r="B184" s="356" t="s">
        <v>78</v>
      </c>
      <c r="C184" s="358">
        <v>12</v>
      </c>
      <c r="D184" s="358">
        <v>2</v>
      </c>
      <c r="E184" s="358">
        <v>2</v>
      </c>
      <c r="F184" s="343">
        <f t="shared" si="57"/>
        <v>100</v>
      </c>
      <c r="G184" s="522">
        <v>12</v>
      </c>
      <c r="H184" s="517"/>
    </row>
    <row r="185" s="332" customFormat="1" ht="15" spans="1:8">
      <c r="A185" s="355">
        <v>2013303</v>
      </c>
      <c r="B185" s="356" t="s">
        <v>79</v>
      </c>
      <c r="C185" s="358"/>
      <c r="D185" s="358"/>
      <c r="E185" s="358"/>
      <c r="F185" s="343"/>
      <c r="G185" s="522"/>
      <c r="H185" s="517"/>
    </row>
    <row r="186" s="332" customFormat="1" ht="15" spans="1:8">
      <c r="A186" s="355">
        <v>2013304</v>
      </c>
      <c r="B186" s="356" t="s">
        <v>177</v>
      </c>
      <c r="C186" s="358"/>
      <c r="D186" s="358"/>
      <c r="E186" s="358"/>
      <c r="F186" s="343"/>
      <c r="G186" s="522"/>
      <c r="H186" s="517"/>
    </row>
    <row r="187" s="332" customFormat="1" ht="15" spans="1:8">
      <c r="A187" s="355">
        <v>2013350</v>
      </c>
      <c r="B187" s="356" t="s">
        <v>86</v>
      </c>
      <c r="C187" s="358">
        <v>840</v>
      </c>
      <c r="D187" s="358">
        <v>1078</v>
      </c>
      <c r="E187" s="358">
        <v>1078</v>
      </c>
      <c r="F187" s="343">
        <f t="shared" ref="F187:F191" si="60">E187/D187*100</f>
        <v>100</v>
      </c>
      <c r="G187" s="522">
        <v>887</v>
      </c>
      <c r="H187" s="517">
        <f t="shared" ref="H187:H191" si="61">G187/C187*100-100</f>
        <v>5.5952380952381</v>
      </c>
    </row>
    <row r="188" s="332" customFormat="1" ht="15" spans="1:8">
      <c r="A188" s="355">
        <v>2013399</v>
      </c>
      <c r="B188" s="356" t="s">
        <v>178</v>
      </c>
      <c r="C188" s="358"/>
      <c r="D188" s="358">
        <v>1020</v>
      </c>
      <c r="E188" s="358">
        <v>1020</v>
      </c>
      <c r="F188" s="343">
        <f t="shared" si="60"/>
        <v>100</v>
      </c>
      <c r="G188" s="522"/>
      <c r="H188" s="517"/>
    </row>
    <row r="189" s="332" customFormat="1" ht="15" spans="1:8">
      <c r="A189" s="350">
        <v>20134</v>
      </c>
      <c r="B189" s="351" t="s">
        <v>179</v>
      </c>
      <c r="C189" s="520">
        <f t="shared" ref="C189:G189" si="62">SUBTOTAL(9,C190:C196)</f>
        <v>252</v>
      </c>
      <c r="D189" s="520">
        <f t="shared" si="62"/>
        <v>330</v>
      </c>
      <c r="E189" s="520">
        <f t="shared" si="62"/>
        <v>330</v>
      </c>
      <c r="F189" s="353">
        <f t="shared" si="60"/>
        <v>100</v>
      </c>
      <c r="G189" s="520">
        <f t="shared" si="62"/>
        <v>355</v>
      </c>
      <c r="H189" s="521">
        <f t="shared" si="61"/>
        <v>40.8730158730159</v>
      </c>
    </row>
    <row r="190" s="332" customFormat="1" ht="15" spans="1:8">
      <c r="A190" s="355">
        <v>2013401</v>
      </c>
      <c r="B190" s="356" t="s">
        <v>77</v>
      </c>
      <c r="C190" s="358">
        <v>190</v>
      </c>
      <c r="D190" s="358">
        <v>212</v>
      </c>
      <c r="E190" s="358">
        <v>212</v>
      </c>
      <c r="F190" s="343">
        <f t="shared" si="60"/>
        <v>100</v>
      </c>
      <c r="G190" s="522">
        <v>203</v>
      </c>
      <c r="H190" s="517">
        <f t="shared" si="61"/>
        <v>6.84210526315789</v>
      </c>
    </row>
    <row r="191" s="332" customFormat="1" ht="15" spans="1:8">
      <c r="A191" s="355">
        <v>2013402</v>
      </c>
      <c r="B191" s="356" t="s">
        <v>78</v>
      </c>
      <c r="C191" s="358">
        <v>30</v>
      </c>
      <c r="D191" s="358">
        <v>57</v>
      </c>
      <c r="E191" s="358">
        <v>57</v>
      </c>
      <c r="F191" s="343">
        <f t="shared" si="60"/>
        <v>100</v>
      </c>
      <c r="G191" s="522">
        <v>84</v>
      </c>
      <c r="H191" s="517">
        <f t="shared" si="61"/>
        <v>180</v>
      </c>
    </row>
    <row r="192" s="332" customFormat="1" ht="15" spans="1:8">
      <c r="A192" s="355">
        <v>2013403</v>
      </c>
      <c r="B192" s="356" t="s">
        <v>79</v>
      </c>
      <c r="C192" s="358"/>
      <c r="D192" s="358"/>
      <c r="E192" s="358"/>
      <c r="F192" s="343"/>
      <c r="G192" s="522"/>
      <c r="H192" s="517"/>
    </row>
    <row r="193" s="332" customFormat="1" ht="15" spans="1:8">
      <c r="A193" s="355">
        <v>2013404</v>
      </c>
      <c r="B193" s="356" t="s">
        <v>180</v>
      </c>
      <c r="C193" s="358"/>
      <c r="D193" s="358">
        <v>30</v>
      </c>
      <c r="E193" s="358">
        <v>30</v>
      </c>
      <c r="F193" s="343">
        <f>E193/D193*100</f>
        <v>100</v>
      </c>
      <c r="G193" s="522">
        <v>6</v>
      </c>
      <c r="H193" s="517"/>
    </row>
    <row r="194" s="332" customFormat="1" ht="15" spans="1:8">
      <c r="A194" s="355">
        <v>2013405</v>
      </c>
      <c r="B194" s="356" t="s">
        <v>181</v>
      </c>
      <c r="C194" s="358"/>
      <c r="D194" s="358"/>
      <c r="E194" s="358"/>
      <c r="F194" s="343"/>
      <c r="G194" s="522"/>
      <c r="H194" s="517"/>
    </row>
    <row r="195" s="332" customFormat="1" ht="15" spans="1:8">
      <c r="A195" s="355">
        <v>2013450</v>
      </c>
      <c r="B195" s="356" t="s">
        <v>86</v>
      </c>
      <c r="C195" s="358">
        <v>32</v>
      </c>
      <c r="D195" s="358">
        <v>31</v>
      </c>
      <c r="E195" s="358">
        <v>31</v>
      </c>
      <c r="F195" s="343">
        <f>E195/D195*100</f>
        <v>100</v>
      </c>
      <c r="G195" s="522">
        <v>62</v>
      </c>
      <c r="H195" s="517">
        <f>G195/C195*100-100</f>
        <v>93.75</v>
      </c>
    </row>
    <row r="196" s="332" customFormat="1" ht="15" spans="1:8">
      <c r="A196" s="355">
        <v>2013499</v>
      </c>
      <c r="B196" s="356" t="s">
        <v>182</v>
      </c>
      <c r="C196" s="358"/>
      <c r="D196" s="358"/>
      <c r="E196" s="358"/>
      <c r="F196" s="343"/>
      <c r="G196" s="522"/>
      <c r="H196" s="517"/>
    </row>
    <row r="197" s="332" customFormat="1" ht="15" spans="1:8">
      <c r="A197" s="350">
        <v>20135</v>
      </c>
      <c r="B197" s="351" t="s">
        <v>183</v>
      </c>
      <c r="C197" s="520">
        <f t="shared" ref="C197:G197" si="63">SUBTOTAL(9,C198:C202)</f>
        <v>0</v>
      </c>
      <c r="D197" s="520">
        <f t="shared" si="63"/>
        <v>0</v>
      </c>
      <c r="E197" s="520">
        <f t="shared" si="63"/>
        <v>0</v>
      </c>
      <c r="F197" s="353"/>
      <c r="G197" s="520">
        <f t="shared" si="63"/>
        <v>0</v>
      </c>
      <c r="H197" s="521"/>
    </row>
    <row r="198" s="332" customFormat="1" ht="15" spans="1:8">
      <c r="A198" s="355">
        <v>2013501</v>
      </c>
      <c r="B198" s="356" t="s">
        <v>77</v>
      </c>
      <c r="C198" s="358"/>
      <c r="D198" s="358"/>
      <c r="E198" s="358"/>
      <c r="F198" s="343"/>
      <c r="G198" s="522"/>
      <c r="H198" s="517"/>
    </row>
    <row r="199" s="332" customFormat="1" ht="15" spans="1:8">
      <c r="A199" s="355">
        <v>2013502</v>
      </c>
      <c r="B199" s="356" t="s">
        <v>78</v>
      </c>
      <c r="C199" s="358"/>
      <c r="D199" s="358"/>
      <c r="E199" s="358"/>
      <c r="F199" s="343"/>
      <c r="G199" s="522"/>
      <c r="H199" s="517"/>
    </row>
    <row r="200" s="332" customFormat="1" ht="15" spans="1:8">
      <c r="A200" s="355">
        <v>2013503</v>
      </c>
      <c r="B200" s="356" t="s">
        <v>79</v>
      </c>
      <c r="C200" s="358"/>
      <c r="D200" s="358"/>
      <c r="E200" s="358"/>
      <c r="F200" s="343"/>
      <c r="G200" s="522"/>
      <c r="H200" s="517"/>
    </row>
    <row r="201" s="332" customFormat="1" ht="15" spans="1:8">
      <c r="A201" s="355">
        <v>2013550</v>
      </c>
      <c r="B201" s="356" t="s">
        <v>86</v>
      </c>
      <c r="C201" s="358"/>
      <c r="D201" s="358"/>
      <c r="E201" s="358"/>
      <c r="F201" s="343"/>
      <c r="G201" s="522"/>
      <c r="H201" s="517"/>
    </row>
    <row r="202" s="332" customFormat="1" ht="15" spans="1:8">
      <c r="A202" s="355">
        <v>2013599</v>
      </c>
      <c r="B202" s="356" t="s">
        <v>184</v>
      </c>
      <c r="C202" s="358"/>
      <c r="D202" s="358"/>
      <c r="E202" s="358"/>
      <c r="F202" s="343"/>
      <c r="G202" s="522"/>
      <c r="H202" s="517"/>
    </row>
    <row r="203" s="332" customFormat="1" ht="15" spans="1:8">
      <c r="A203" s="350">
        <v>20136</v>
      </c>
      <c r="B203" s="351" t="s">
        <v>185</v>
      </c>
      <c r="C203" s="520">
        <f t="shared" ref="C203:G203" si="64">SUBTOTAL(9,C204:C208)</f>
        <v>0</v>
      </c>
      <c r="D203" s="520">
        <f t="shared" si="64"/>
        <v>0</v>
      </c>
      <c r="E203" s="520">
        <f t="shared" si="64"/>
        <v>0</v>
      </c>
      <c r="F203" s="353"/>
      <c r="G203" s="520">
        <f t="shared" si="64"/>
        <v>0</v>
      </c>
      <c r="H203" s="521"/>
    </row>
    <row r="204" s="332" customFormat="1" ht="15" spans="1:8">
      <c r="A204" s="355">
        <v>2013601</v>
      </c>
      <c r="B204" s="356" t="s">
        <v>77</v>
      </c>
      <c r="C204" s="358"/>
      <c r="D204" s="358"/>
      <c r="E204" s="358"/>
      <c r="F204" s="343"/>
      <c r="G204" s="522"/>
      <c r="H204" s="517"/>
    </row>
    <row r="205" s="332" customFormat="1" ht="15" spans="1:8">
      <c r="A205" s="355">
        <v>2013602</v>
      </c>
      <c r="B205" s="356" t="s">
        <v>78</v>
      </c>
      <c r="C205" s="358"/>
      <c r="D205" s="358"/>
      <c r="E205" s="358"/>
      <c r="F205" s="343"/>
      <c r="G205" s="522"/>
      <c r="H205" s="517"/>
    </row>
    <row r="206" s="332" customFormat="1" ht="15" spans="1:8">
      <c r="A206" s="355">
        <v>2013603</v>
      </c>
      <c r="B206" s="356" t="s">
        <v>79</v>
      </c>
      <c r="C206" s="358"/>
      <c r="D206" s="358"/>
      <c r="E206" s="358"/>
      <c r="F206" s="343"/>
      <c r="G206" s="522"/>
      <c r="H206" s="517"/>
    </row>
    <row r="207" s="332" customFormat="1" ht="15" spans="1:8">
      <c r="A207" s="355">
        <v>2013650</v>
      </c>
      <c r="B207" s="356" t="s">
        <v>86</v>
      </c>
      <c r="C207" s="358"/>
      <c r="D207" s="358"/>
      <c r="E207" s="358"/>
      <c r="F207" s="343"/>
      <c r="G207" s="522"/>
      <c r="H207" s="517"/>
    </row>
    <row r="208" s="332" customFormat="1" ht="15" spans="1:8">
      <c r="A208" s="355">
        <v>2013699</v>
      </c>
      <c r="B208" s="356" t="s">
        <v>185</v>
      </c>
      <c r="C208" s="358"/>
      <c r="D208" s="358"/>
      <c r="E208" s="358"/>
      <c r="F208" s="343"/>
      <c r="G208" s="522"/>
      <c r="H208" s="517"/>
    </row>
    <row r="209" s="332" customFormat="1" ht="15" spans="1:8">
      <c r="A209" s="350">
        <v>20137</v>
      </c>
      <c r="B209" s="351" t="s">
        <v>186</v>
      </c>
      <c r="C209" s="520">
        <f t="shared" ref="C209:G209" si="65">SUBTOTAL(9,C210:C215)</f>
        <v>0</v>
      </c>
      <c r="D209" s="520">
        <f t="shared" si="65"/>
        <v>0</v>
      </c>
      <c r="E209" s="520">
        <f t="shared" si="65"/>
        <v>0</v>
      </c>
      <c r="F209" s="353"/>
      <c r="G209" s="520">
        <f t="shared" si="65"/>
        <v>0</v>
      </c>
      <c r="H209" s="521"/>
    </row>
    <row r="210" s="332" customFormat="1" ht="15" spans="1:8">
      <c r="A210" s="355">
        <v>2013701</v>
      </c>
      <c r="B210" s="356" t="s">
        <v>77</v>
      </c>
      <c r="C210" s="358"/>
      <c r="D210" s="358"/>
      <c r="E210" s="358"/>
      <c r="F210" s="343"/>
      <c r="G210" s="522"/>
      <c r="H210" s="517"/>
    </row>
    <row r="211" s="332" customFormat="1" ht="15" spans="1:8">
      <c r="A211" s="355">
        <v>2013702</v>
      </c>
      <c r="B211" s="356" t="s">
        <v>78</v>
      </c>
      <c r="C211" s="358"/>
      <c r="D211" s="358"/>
      <c r="E211" s="358"/>
      <c r="F211" s="343"/>
      <c r="G211" s="522"/>
      <c r="H211" s="517"/>
    </row>
    <row r="212" s="332" customFormat="1" ht="15" spans="1:8">
      <c r="A212" s="355">
        <v>2013703</v>
      </c>
      <c r="B212" s="356" t="s">
        <v>79</v>
      </c>
      <c r="C212" s="358"/>
      <c r="D212" s="358"/>
      <c r="E212" s="358"/>
      <c r="F212" s="343"/>
      <c r="G212" s="522"/>
      <c r="H212" s="517"/>
    </row>
    <row r="213" s="332" customFormat="1" ht="15" spans="1:8">
      <c r="A213" s="355">
        <v>2013704</v>
      </c>
      <c r="B213" s="356" t="s">
        <v>187</v>
      </c>
      <c r="C213" s="358"/>
      <c r="D213" s="358"/>
      <c r="E213" s="358"/>
      <c r="F213" s="343"/>
      <c r="G213" s="522"/>
      <c r="H213" s="517"/>
    </row>
    <row r="214" s="332" customFormat="1" ht="15" spans="1:8">
      <c r="A214" s="355">
        <v>2013750</v>
      </c>
      <c r="B214" s="356" t="s">
        <v>86</v>
      </c>
      <c r="C214" s="358"/>
      <c r="D214" s="358"/>
      <c r="E214" s="358"/>
      <c r="F214" s="343"/>
      <c r="G214" s="522"/>
      <c r="H214" s="517"/>
    </row>
    <row r="215" s="332" customFormat="1" ht="15" spans="1:8">
      <c r="A215" s="355">
        <v>2013799</v>
      </c>
      <c r="B215" s="356" t="s">
        <v>188</v>
      </c>
      <c r="C215" s="358"/>
      <c r="D215" s="358"/>
      <c r="E215" s="358"/>
      <c r="F215" s="343"/>
      <c r="G215" s="522"/>
      <c r="H215" s="517"/>
    </row>
    <row r="216" s="332" customFormat="1" ht="15" spans="1:8">
      <c r="A216" s="350">
        <v>20138</v>
      </c>
      <c r="B216" s="351" t="s">
        <v>189</v>
      </c>
      <c r="C216" s="520">
        <f t="shared" ref="C216:G216" si="66">SUBTOTAL(9,C217:C230)</f>
        <v>3208</v>
      </c>
      <c r="D216" s="520">
        <f t="shared" si="66"/>
        <v>3577</v>
      </c>
      <c r="E216" s="520">
        <f t="shared" si="66"/>
        <v>3577</v>
      </c>
      <c r="F216" s="353">
        <f t="shared" ref="F216:F218" si="67">E216/D216*100</f>
        <v>100</v>
      </c>
      <c r="G216" s="520">
        <f t="shared" si="66"/>
        <v>3157</v>
      </c>
      <c r="H216" s="521">
        <f t="shared" ref="H216:H218" si="68">G216/C216*100-100</f>
        <v>-1.58977556109726</v>
      </c>
    </row>
    <row r="217" s="332" customFormat="1" ht="15" spans="1:8">
      <c r="A217" s="355">
        <v>2013801</v>
      </c>
      <c r="B217" s="356" t="s">
        <v>77</v>
      </c>
      <c r="C217" s="358">
        <v>2630</v>
      </c>
      <c r="D217" s="358">
        <v>2713</v>
      </c>
      <c r="E217" s="358">
        <v>2713</v>
      </c>
      <c r="F217" s="343">
        <f t="shared" si="67"/>
        <v>100</v>
      </c>
      <c r="G217" s="522">
        <v>2551</v>
      </c>
      <c r="H217" s="517">
        <f t="shared" si="68"/>
        <v>-3.00380228136882</v>
      </c>
    </row>
    <row r="218" s="332" customFormat="1" ht="15" spans="1:8">
      <c r="A218" s="355">
        <v>2013802</v>
      </c>
      <c r="B218" s="356" t="s">
        <v>78</v>
      </c>
      <c r="C218" s="358">
        <v>58</v>
      </c>
      <c r="D218" s="358">
        <v>159</v>
      </c>
      <c r="E218" s="358">
        <v>159</v>
      </c>
      <c r="F218" s="343">
        <f t="shared" si="67"/>
        <v>100</v>
      </c>
      <c r="G218" s="522">
        <v>10</v>
      </c>
      <c r="H218" s="517">
        <f t="shared" si="68"/>
        <v>-82.7586206896552</v>
      </c>
    </row>
    <row r="219" s="332" customFormat="1" ht="15" spans="1:8">
      <c r="A219" s="355">
        <v>2013803</v>
      </c>
      <c r="B219" s="356" t="s">
        <v>79</v>
      </c>
      <c r="C219" s="358"/>
      <c r="D219" s="358"/>
      <c r="E219" s="358"/>
      <c r="F219" s="343"/>
      <c r="G219" s="522"/>
      <c r="H219" s="517"/>
    </row>
    <row r="220" s="332" customFormat="1" ht="15" spans="1:8">
      <c r="A220" s="355">
        <v>2013804</v>
      </c>
      <c r="B220" s="356" t="s">
        <v>190</v>
      </c>
      <c r="C220" s="358"/>
      <c r="D220" s="358"/>
      <c r="E220" s="358"/>
      <c r="F220" s="343"/>
      <c r="G220" s="522"/>
      <c r="H220" s="517"/>
    </row>
    <row r="221" s="332" customFormat="1" ht="15" spans="1:8">
      <c r="A221" s="355">
        <v>2013805</v>
      </c>
      <c r="B221" s="356" t="s">
        <v>191</v>
      </c>
      <c r="C221" s="358">
        <v>48</v>
      </c>
      <c r="D221" s="358">
        <v>48</v>
      </c>
      <c r="E221" s="358">
        <v>48</v>
      </c>
      <c r="F221" s="343">
        <f t="shared" ref="F221:F225" si="69">E221/D221*100</f>
        <v>100</v>
      </c>
      <c r="G221" s="522">
        <v>86</v>
      </c>
      <c r="H221" s="517">
        <f t="shared" ref="H221:H225" si="70">G221/C221*100-100</f>
        <v>79.1666666666667</v>
      </c>
    </row>
    <row r="222" s="332" customFormat="1" ht="15" spans="1:8">
      <c r="A222" s="355">
        <v>2013808</v>
      </c>
      <c r="B222" s="356" t="s">
        <v>117</v>
      </c>
      <c r="C222" s="358"/>
      <c r="D222" s="358"/>
      <c r="E222" s="358"/>
      <c r="F222" s="343"/>
      <c r="G222" s="522"/>
      <c r="H222" s="517"/>
    </row>
    <row r="223" s="332" customFormat="1" ht="15" spans="1:8">
      <c r="A223" s="355">
        <v>2013810</v>
      </c>
      <c r="B223" s="356" t="s">
        <v>192</v>
      </c>
      <c r="C223" s="358">
        <v>16</v>
      </c>
      <c r="D223" s="358">
        <v>16</v>
      </c>
      <c r="E223" s="358">
        <v>16</v>
      </c>
      <c r="F223" s="343">
        <f t="shared" si="69"/>
        <v>100</v>
      </c>
      <c r="G223" s="522">
        <v>40</v>
      </c>
      <c r="H223" s="517">
        <f t="shared" si="70"/>
        <v>150</v>
      </c>
    </row>
    <row r="224" s="332" customFormat="1" ht="15" spans="1:8">
      <c r="A224" s="355">
        <v>2013812</v>
      </c>
      <c r="B224" s="356" t="s">
        <v>193</v>
      </c>
      <c r="C224" s="358"/>
      <c r="D224" s="358">
        <v>29</v>
      </c>
      <c r="E224" s="358">
        <v>29</v>
      </c>
      <c r="F224" s="343">
        <f t="shared" si="69"/>
        <v>100</v>
      </c>
      <c r="G224" s="522"/>
      <c r="H224" s="517"/>
    </row>
    <row r="225" s="332" customFormat="1" ht="15" spans="1:8">
      <c r="A225" s="355">
        <v>2013813</v>
      </c>
      <c r="B225" s="356" t="s">
        <v>194</v>
      </c>
      <c r="C225" s="358">
        <v>4</v>
      </c>
      <c r="D225" s="358">
        <v>4</v>
      </c>
      <c r="E225" s="358">
        <v>4</v>
      </c>
      <c r="F225" s="343">
        <f t="shared" si="69"/>
        <v>100</v>
      </c>
      <c r="G225" s="522"/>
      <c r="H225" s="517">
        <f t="shared" si="70"/>
        <v>-100</v>
      </c>
    </row>
    <row r="226" s="332" customFormat="1" ht="15" spans="1:8">
      <c r="A226" s="355">
        <v>2013814</v>
      </c>
      <c r="B226" s="356" t="s">
        <v>195</v>
      </c>
      <c r="C226" s="358"/>
      <c r="D226" s="358"/>
      <c r="E226" s="358"/>
      <c r="F226" s="343"/>
      <c r="G226" s="522"/>
      <c r="H226" s="517"/>
    </row>
    <row r="227" s="332" customFormat="1" ht="15" spans="1:8">
      <c r="A227" s="355">
        <v>2013815</v>
      </c>
      <c r="B227" s="356" t="s">
        <v>196</v>
      </c>
      <c r="C227" s="358">
        <v>9</v>
      </c>
      <c r="D227" s="358">
        <v>9</v>
      </c>
      <c r="E227" s="358">
        <v>9</v>
      </c>
      <c r="F227" s="343">
        <f t="shared" ref="F227:F233" si="71">E227/D227*100</f>
        <v>100</v>
      </c>
      <c r="G227" s="522"/>
      <c r="H227" s="517">
        <f>G227/C227*100-100</f>
        <v>-100</v>
      </c>
    </row>
    <row r="228" s="332" customFormat="1" ht="15" spans="1:8">
      <c r="A228" s="355">
        <v>2013816</v>
      </c>
      <c r="B228" s="356" t="s">
        <v>197</v>
      </c>
      <c r="C228" s="358"/>
      <c r="D228" s="358">
        <v>100</v>
      </c>
      <c r="E228" s="358">
        <v>100</v>
      </c>
      <c r="F228" s="343">
        <f t="shared" si="71"/>
        <v>100</v>
      </c>
      <c r="G228" s="522"/>
      <c r="H228" s="517"/>
    </row>
    <row r="229" s="332" customFormat="1" ht="15" spans="1:8">
      <c r="A229" s="355">
        <v>2013850</v>
      </c>
      <c r="B229" s="356" t="s">
        <v>86</v>
      </c>
      <c r="C229" s="358">
        <v>443</v>
      </c>
      <c r="D229" s="358">
        <v>443</v>
      </c>
      <c r="E229" s="358">
        <v>443</v>
      </c>
      <c r="F229" s="343">
        <f t="shared" si="71"/>
        <v>100</v>
      </c>
      <c r="G229" s="522">
        <v>470</v>
      </c>
      <c r="H229" s="517">
        <f>G229/C229*100-100</f>
        <v>6.09480812641084</v>
      </c>
    </row>
    <row r="230" s="332" customFormat="1" ht="15" spans="1:8">
      <c r="A230" s="355">
        <v>2013899</v>
      </c>
      <c r="B230" s="356" t="s">
        <v>198</v>
      </c>
      <c r="C230" s="358"/>
      <c r="D230" s="358">
        <v>56</v>
      </c>
      <c r="E230" s="358">
        <v>56</v>
      </c>
      <c r="F230" s="343">
        <f t="shared" si="71"/>
        <v>100</v>
      </c>
      <c r="G230" s="522"/>
      <c r="H230" s="517"/>
    </row>
    <row r="231" s="332" customFormat="1" ht="15" spans="1:8">
      <c r="A231" s="350">
        <v>20139</v>
      </c>
      <c r="B231" s="351" t="s">
        <v>199</v>
      </c>
      <c r="C231" s="520"/>
      <c r="D231" s="520">
        <f t="shared" ref="D231:G231" si="72">SUBTOTAL(9,D232:D237)</f>
        <v>515</v>
      </c>
      <c r="E231" s="520">
        <f t="shared" si="72"/>
        <v>476</v>
      </c>
      <c r="F231" s="353">
        <f t="shared" si="71"/>
        <v>92.4271844660194</v>
      </c>
      <c r="G231" s="520">
        <f t="shared" si="72"/>
        <v>201</v>
      </c>
      <c r="H231" s="521"/>
    </row>
    <row r="232" s="332" customFormat="1" ht="15" spans="1:8">
      <c r="A232" s="355">
        <v>2013901</v>
      </c>
      <c r="B232" s="356" t="s">
        <v>77</v>
      </c>
      <c r="C232" s="358">
        <v>87</v>
      </c>
      <c r="D232" s="358">
        <v>107</v>
      </c>
      <c r="E232" s="358">
        <v>107</v>
      </c>
      <c r="F232" s="343">
        <f t="shared" si="71"/>
        <v>100</v>
      </c>
      <c r="G232" s="522">
        <v>102</v>
      </c>
      <c r="H232" s="517"/>
    </row>
    <row r="233" s="332" customFormat="1" ht="15" spans="1:8">
      <c r="A233" s="355">
        <v>2013902</v>
      </c>
      <c r="B233" s="356" t="s">
        <v>78</v>
      </c>
      <c r="C233" s="358">
        <v>18</v>
      </c>
      <c r="D233" s="358">
        <v>28</v>
      </c>
      <c r="E233" s="358">
        <v>28</v>
      </c>
      <c r="F233" s="343">
        <f t="shared" si="71"/>
        <v>100</v>
      </c>
      <c r="G233" s="522">
        <v>18</v>
      </c>
      <c r="H233" s="517"/>
    </row>
    <row r="234" s="332" customFormat="1" ht="15" spans="1:8">
      <c r="A234" s="355">
        <v>2013903</v>
      </c>
      <c r="B234" s="356" t="s">
        <v>79</v>
      </c>
      <c r="C234" s="358"/>
      <c r="D234" s="358"/>
      <c r="E234" s="358"/>
      <c r="F234" s="343"/>
      <c r="G234" s="522"/>
      <c r="H234" s="517"/>
    </row>
    <row r="235" s="332" customFormat="1" ht="15" spans="1:8">
      <c r="A235" s="355">
        <v>2013904</v>
      </c>
      <c r="B235" s="356" t="s">
        <v>171</v>
      </c>
      <c r="C235" s="358"/>
      <c r="D235" s="358"/>
      <c r="E235" s="358"/>
      <c r="F235" s="343"/>
      <c r="G235" s="522"/>
      <c r="H235" s="517"/>
    </row>
    <row r="236" s="332" customFormat="1" ht="15" spans="1:8">
      <c r="A236" s="355">
        <v>2013950</v>
      </c>
      <c r="B236" s="356" t="s">
        <v>86</v>
      </c>
      <c r="C236" s="358">
        <v>39</v>
      </c>
      <c r="D236" s="358">
        <v>37</v>
      </c>
      <c r="E236" s="358">
        <v>37</v>
      </c>
      <c r="F236" s="343">
        <f t="shared" ref="F236:F240" si="73">E236/D236*100</f>
        <v>100</v>
      </c>
      <c r="G236" s="522">
        <v>42</v>
      </c>
      <c r="H236" s="517"/>
    </row>
    <row r="237" s="332" customFormat="1" ht="15" spans="1:8">
      <c r="A237" s="355">
        <v>2013999</v>
      </c>
      <c r="B237" s="356" t="s">
        <v>200</v>
      </c>
      <c r="C237" s="358">
        <v>304</v>
      </c>
      <c r="D237" s="358">
        <v>343</v>
      </c>
      <c r="E237" s="358">
        <v>304</v>
      </c>
      <c r="F237" s="343">
        <f t="shared" si="73"/>
        <v>88.6297376093295</v>
      </c>
      <c r="G237" s="522">
        <v>39</v>
      </c>
      <c r="H237" s="517"/>
    </row>
    <row r="238" s="332" customFormat="1" ht="15" spans="1:8">
      <c r="A238" s="350">
        <v>20140</v>
      </c>
      <c r="B238" s="351" t="s">
        <v>201</v>
      </c>
      <c r="C238" s="520">
        <f t="shared" ref="C238:G238" si="74">SUBTOTAL(9,C239:C244)</f>
        <v>327</v>
      </c>
      <c r="D238" s="520">
        <f t="shared" si="74"/>
        <v>593</v>
      </c>
      <c r="E238" s="520">
        <f t="shared" si="74"/>
        <v>593</v>
      </c>
      <c r="F238" s="353">
        <f t="shared" si="73"/>
        <v>100</v>
      </c>
      <c r="G238" s="520">
        <f t="shared" si="74"/>
        <v>379</v>
      </c>
      <c r="H238" s="521">
        <f>G238/C238*100-100</f>
        <v>15.9021406727829</v>
      </c>
    </row>
    <row r="239" s="332" customFormat="1" ht="15" spans="1:8">
      <c r="A239" s="355">
        <v>2014001</v>
      </c>
      <c r="B239" s="356" t="s">
        <v>77</v>
      </c>
      <c r="C239" s="358">
        <v>168</v>
      </c>
      <c r="D239" s="358">
        <v>218</v>
      </c>
      <c r="E239" s="358">
        <v>218</v>
      </c>
      <c r="F239" s="343">
        <f t="shared" si="73"/>
        <v>100</v>
      </c>
      <c r="G239" s="522">
        <v>212</v>
      </c>
      <c r="H239" s="517"/>
    </row>
    <row r="240" s="332" customFormat="1" ht="15" spans="1:8">
      <c r="A240" s="355">
        <v>2014002</v>
      </c>
      <c r="B240" s="356" t="s">
        <v>78</v>
      </c>
      <c r="C240" s="358"/>
      <c r="D240" s="358">
        <v>33</v>
      </c>
      <c r="E240" s="358">
        <v>33</v>
      </c>
      <c r="F240" s="343">
        <f t="shared" si="73"/>
        <v>100</v>
      </c>
      <c r="G240" s="522"/>
      <c r="H240" s="517"/>
    </row>
    <row r="241" s="332" customFormat="1" ht="15" spans="1:8">
      <c r="A241" s="355">
        <v>2014003</v>
      </c>
      <c r="B241" s="356" t="s">
        <v>79</v>
      </c>
      <c r="C241" s="358"/>
      <c r="D241" s="358"/>
      <c r="E241" s="358"/>
      <c r="F241" s="343"/>
      <c r="G241" s="522"/>
      <c r="H241" s="517"/>
    </row>
    <row r="242" s="332" customFormat="1" ht="15" spans="1:8">
      <c r="A242" s="355">
        <v>2014004</v>
      </c>
      <c r="B242" s="356" t="s">
        <v>202</v>
      </c>
      <c r="C242" s="358">
        <v>45</v>
      </c>
      <c r="D242" s="358">
        <v>230</v>
      </c>
      <c r="E242" s="358">
        <v>230</v>
      </c>
      <c r="F242" s="343">
        <f>E242/D242*100</f>
        <v>100</v>
      </c>
      <c r="G242" s="522">
        <v>45</v>
      </c>
      <c r="H242" s="517"/>
    </row>
    <row r="243" s="332" customFormat="1" ht="15" spans="1:8">
      <c r="A243" s="355">
        <v>2014050</v>
      </c>
      <c r="B243" s="356" t="s">
        <v>86</v>
      </c>
      <c r="C243" s="358">
        <v>114</v>
      </c>
      <c r="D243" s="358">
        <v>112</v>
      </c>
      <c r="E243" s="358">
        <v>112</v>
      </c>
      <c r="F243" s="343">
        <f>E243/D243*100</f>
        <v>100</v>
      </c>
      <c r="G243" s="522">
        <v>122</v>
      </c>
      <c r="H243" s="517"/>
    </row>
    <row r="244" s="332" customFormat="1" ht="15" spans="1:8">
      <c r="A244" s="355">
        <v>2014099</v>
      </c>
      <c r="B244" s="356" t="s">
        <v>203</v>
      </c>
      <c r="C244" s="358"/>
      <c r="D244" s="358"/>
      <c r="E244" s="358"/>
      <c r="F244" s="343"/>
      <c r="G244" s="522"/>
      <c r="H244" s="517"/>
    </row>
    <row r="245" s="332" customFormat="1" ht="15" spans="1:8">
      <c r="A245" s="350">
        <v>20141</v>
      </c>
      <c r="B245" s="351" t="s">
        <v>204</v>
      </c>
      <c r="C245" s="520">
        <f t="shared" ref="C245:G245" si="75">SUBTOTAL(9,C246:C250)</f>
        <v>0</v>
      </c>
      <c r="D245" s="520">
        <f t="shared" si="75"/>
        <v>0</v>
      </c>
      <c r="E245" s="520">
        <f t="shared" si="75"/>
        <v>0</v>
      </c>
      <c r="F245" s="353"/>
      <c r="G245" s="520">
        <f t="shared" si="75"/>
        <v>0</v>
      </c>
      <c r="H245" s="521"/>
    </row>
    <row r="246" s="332" customFormat="1" ht="15" spans="1:8">
      <c r="A246" s="355">
        <v>2014101</v>
      </c>
      <c r="B246" s="356" t="s">
        <v>77</v>
      </c>
      <c r="C246" s="358"/>
      <c r="D246" s="358"/>
      <c r="E246" s="358"/>
      <c r="F246" s="343"/>
      <c r="G246" s="522"/>
      <c r="H246" s="517"/>
    </row>
    <row r="247" s="332" customFormat="1" ht="15" spans="1:8">
      <c r="A247" s="355">
        <v>2014102</v>
      </c>
      <c r="B247" s="356" t="s">
        <v>78</v>
      </c>
      <c r="C247" s="358"/>
      <c r="D247" s="358"/>
      <c r="E247" s="358"/>
      <c r="F247" s="343"/>
      <c r="G247" s="522"/>
      <c r="H247" s="517"/>
    </row>
    <row r="248" s="332" customFormat="1" ht="15" spans="1:8">
      <c r="A248" s="355">
        <v>2014103</v>
      </c>
      <c r="B248" s="356" t="s">
        <v>79</v>
      </c>
      <c r="C248" s="358"/>
      <c r="D248" s="358"/>
      <c r="E248" s="358"/>
      <c r="F248" s="343"/>
      <c r="G248" s="522"/>
      <c r="H248" s="517"/>
    </row>
    <row r="249" s="332" customFormat="1" ht="15" spans="1:8">
      <c r="A249" s="355">
        <v>2014150</v>
      </c>
      <c r="B249" s="356" t="s">
        <v>86</v>
      </c>
      <c r="C249" s="358"/>
      <c r="D249" s="358"/>
      <c r="E249" s="358"/>
      <c r="F249" s="343"/>
      <c r="G249" s="522"/>
      <c r="H249" s="517"/>
    </row>
    <row r="250" s="332" customFormat="1" ht="15" spans="1:8">
      <c r="A250" s="355">
        <v>2014199</v>
      </c>
      <c r="B250" s="356" t="s">
        <v>205</v>
      </c>
      <c r="C250" s="358"/>
      <c r="D250" s="358"/>
      <c r="E250" s="358"/>
      <c r="F250" s="343"/>
      <c r="G250" s="522"/>
      <c r="H250" s="517"/>
    </row>
    <row r="251" s="332" customFormat="1" ht="15" spans="1:8">
      <c r="A251" s="350">
        <v>20199</v>
      </c>
      <c r="B251" s="351" t="s">
        <v>206</v>
      </c>
      <c r="C251" s="523">
        <f t="shared" ref="C251:G251" si="76">SUBTOTAL(9,C252:C253)</f>
        <v>18796</v>
      </c>
      <c r="D251" s="523">
        <f t="shared" si="76"/>
        <v>278</v>
      </c>
      <c r="E251" s="523">
        <f t="shared" si="76"/>
        <v>258</v>
      </c>
      <c r="F251" s="353">
        <f t="shared" ref="F251:F255" si="77">E251/D251*100</f>
        <v>92.8057553956834</v>
      </c>
      <c r="G251" s="523">
        <f t="shared" si="76"/>
        <v>14361</v>
      </c>
      <c r="H251" s="521">
        <f t="shared" ref="H251:H255" si="78">G251/C251*100-100</f>
        <v>-23.5954458395403</v>
      </c>
    </row>
    <row r="252" s="332" customFormat="1" ht="15" spans="1:8">
      <c r="A252" s="355">
        <v>2019901</v>
      </c>
      <c r="B252" s="356" t="s">
        <v>207</v>
      </c>
      <c r="C252" s="358"/>
      <c r="D252" s="358"/>
      <c r="E252" s="358"/>
      <c r="F252" s="343"/>
      <c r="G252" s="522"/>
      <c r="H252" s="517"/>
    </row>
    <row r="253" s="332" customFormat="1" ht="15" spans="1:8">
      <c r="A253" s="355">
        <v>2019999</v>
      </c>
      <c r="B253" s="356" t="s">
        <v>206</v>
      </c>
      <c r="C253" s="358">
        <v>18796</v>
      </c>
      <c r="D253" s="358">
        <v>278</v>
      </c>
      <c r="E253" s="358">
        <v>258</v>
      </c>
      <c r="F253" s="343">
        <f t="shared" si="77"/>
        <v>92.8057553956834</v>
      </c>
      <c r="G253" s="522">
        <v>14361</v>
      </c>
      <c r="H253" s="517">
        <f t="shared" si="78"/>
        <v>-23.5954458395403</v>
      </c>
    </row>
    <row r="254" s="332" customFormat="1" ht="15" spans="1:8">
      <c r="A254" s="345">
        <v>202</v>
      </c>
      <c r="B254" s="346" t="s">
        <v>208</v>
      </c>
      <c r="C254" s="347"/>
      <c r="D254" s="347"/>
      <c r="E254" s="347"/>
      <c r="F254" s="348"/>
      <c r="G254" s="347"/>
      <c r="H254" s="519"/>
    </row>
    <row r="255" s="332" customFormat="1" ht="15" spans="1:8">
      <c r="A255" s="345">
        <v>203</v>
      </c>
      <c r="B255" s="346" t="s">
        <v>209</v>
      </c>
      <c r="C255" s="524">
        <f t="shared" ref="C255:G255" si="79">SUBTOTAL(9,C256:C273)</f>
        <v>268</v>
      </c>
      <c r="D255" s="524">
        <f t="shared" si="79"/>
        <v>656</v>
      </c>
      <c r="E255" s="524">
        <f t="shared" si="79"/>
        <v>656</v>
      </c>
      <c r="F255" s="348">
        <f t="shared" si="77"/>
        <v>100</v>
      </c>
      <c r="G255" s="524">
        <f t="shared" si="79"/>
        <v>268</v>
      </c>
      <c r="H255" s="519">
        <f t="shared" si="78"/>
        <v>0</v>
      </c>
    </row>
    <row r="256" s="332" customFormat="1" ht="15" spans="1:8">
      <c r="A256" s="350">
        <v>20301</v>
      </c>
      <c r="B256" s="351" t="s">
        <v>210</v>
      </c>
      <c r="C256" s="523"/>
      <c r="D256" s="523"/>
      <c r="E256" s="523"/>
      <c r="F256" s="353"/>
      <c r="G256" s="523"/>
      <c r="H256" s="521"/>
    </row>
    <row r="257" s="332" customFormat="1" ht="15" spans="1:8">
      <c r="A257" s="355">
        <v>2030101</v>
      </c>
      <c r="B257" s="356" t="s">
        <v>211</v>
      </c>
      <c r="C257" s="358"/>
      <c r="D257" s="358"/>
      <c r="E257" s="358"/>
      <c r="F257" s="343"/>
      <c r="G257" s="522"/>
      <c r="H257" s="517"/>
    </row>
    <row r="258" s="332" customFormat="1" ht="15" spans="1:8">
      <c r="A258" s="355">
        <v>2030102</v>
      </c>
      <c r="B258" s="356" t="s">
        <v>212</v>
      </c>
      <c r="C258" s="358"/>
      <c r="D258" s="358"/>
      <c r="E258" s="358"/>
      <c r="F258" s="343"/>
      <c r="G258" s="522"/>
      <c r="H258" s="517"/>
    </row>
    <row r="259" s="332" customFormat="1" ht="15" spans="1:8">
      <c r="A259" s="355">
        <v>2030199</v>
      </c>
      <c r="B259" s="356" t="s">
        <v>213</v>
      </c>
      <c r="C259" s="358"/>
      <c r="D259" s="358"/>
      <c r="E259" s="358"/>
      <c r="F259" s="343"/>
      <c r="G259" s="522"/>
      <c r="H259" s="517"/>
    </row>
    <row r="260" s="332" customFormat="1" ht="15" spans="1:8">
      <c r="A260" s="350">
        <v>20304</v>
      </c>
      <c r="B260" s="351" t="s">
        <v>214</v>
      </c>
      <c r="C260" s="523"/>
      <c r="D260" s="523"/>
      <c r="E260" s="523"/>
      <c r="F260" s="353"/>
      <c r="G260" s="523"/>
      <c r="H260" s="521"/>
    </row>
    <row r="261" s="332" customFormat="1" ht="15" spans="1:8">
      <c r="A261" s="355">
        <v>2030401</v>
      </c>
      <c r="B261" s="356" t="s">
        <v>214</v>
      </c>
      <c r="C261" s="358"/>
      <c r="D261" s="358"/>
      <c r="E261" s="358"/>
      <c r="F261" s="343"/>
      <c r="G261" s="522"/>
      <c r="H261" s="517"/>
    </row>
    <row r="262" s="332" customFormat="1" ht="15" spans="1:8">
      <c r="A262" s="350">
        <v>20305</v>
      </c>
      <c r="B262" s="351" t="s">
        <v>215</v>
      </c>
      <c r="C262" s="523"/>
      <c r="D262" s="523"/>
      <c r="E262" s="523"/>
      <c r="F262" s="353"/>
      <c r="G262" s="523"/>
      <c r="H262" s="521"/>
    </row>
    <row r="263" s="332" customFormat="1" ht="15" spans="1:8">
      <c r="A263" s="355">
        <v>2030501</v>
      </c>
      <c r="B263" s="356" t="s">
        <v>215</v>
      </c>
      <c r="C263" s="358"/>
      <c r="D263" s="358"/>
      <c r="E263" s="358"/>
      <c r="F263" s="343"/>
      <c r="G263" s="522"/>
      <c r="H263" s="517"/>
    </row>
    <row r="264" s="332" customFormat="1" ht="15" spans="1:8">
      <c r="A264" s="350">
        <v>20306</v>
      </c>
      <c r="B264" s="351" t="s">
        <v>216</v>
      </c>
      <c r="C264" s="523">
        <f t="shared" ref="C264:G264" si="80">SUBTOTAL(9,C265:C271)</f>
        <v>268</v>
      </c>
      <c r="D264" s="523">
        <f t="shared" si="80"/>
        <v>656</v>
      </c>
      <c r="E264" s="523">
        <f t="shared" si="80"/>
        <v>656</v>
      </c>
      <c r="F264" s="353">
        <f t="shared" ref="F264:F269" si="81">E264/D264*100</f>
        <v>100</v>
      </c>
      <c r="G264" s="523">
        <f t="shared" si="80"/>
        <v>268</v>
      </c>
      <c r="H264" s="521">
        <f t="shared" ref="H264:H269" si="82">G264/C264*100-100</f>
        <v>0</v>
      </c>
    </row>
    <row r="265" s="332" customFormat="1" ht="15" spans="1:8">
      <c r="A265" s="355">
        <v>2030601</v>
      </c>
      <c r="B265" s="356" t="s">
        <v>217</v>
      </c>
      <c r="C265" s="358">
        <v>78</v>
      </c>
      <c r="D265" s="358">
        <v>84</v>
      </c>
      <c r="E265" s="358">
        <v>84</v>
      </c>
      <c r="F265" s="343">
        <f t="shared" si="81"/>
        <v>100</v>
      </c>
      <c r="G265" s="522">
        <v>78</v>
      </c>
      <c r="H265" s="517">
        <f t="shared" si="82"/>
        <v>0</v>
      </c>
    </row>
    <row r="266" s="332" customFormat="1" ht="15" spans="1:8">
      <c r="A266" s="355">
        <v>2030602</v>
      </c>
      <c r="B266" s="356" t="s">
        <v>218</v>
      </c>
      <c r="C266" s="358"/>
      <c r="D266" s="358"/>
      <c r="E266" s="358"/>
      <c r="F266" s="343"/>
      <c r="G266" s="522"/>
      <c r="H266" s="517"/>
    </row>
    <row r="267" s="332" customFormat="1" ht="15" spans="1:8">
      <c r="A267" s="355">
        <v>2030603</v>
      </c>
      <c r="B267" s="356" t="s">
        <v>219</v>
      </c>
      <c r="C267" s="358"/>
      <c r="D267" s="358"/>
      <c r="E267" s="358"/>
      <c r="F267" s="343"/>
      <c r="G267" s="522"/>
      <c r="H267" s="517"/>
    </row>
    <row r="268" s="332" customFormat="1" ht="15" spans="1:8">
      <c r="A268" s="355">
        <v>2030604</v>
      </c>
      <c r="B268" s="356" t="s">
        <v>220</v>
      </c>
      <c r="C268" s="358"/>
      <c r="D268" s="358"/>
      <c r="E268" s="358"/>
      <c r="F268" s="343"/>
      <c r="G268" s="522"/>
      <c r="H268" s="517"/>
    </row>
    <row r="269" s="332" customFormat="1" ht="15" spans="1:8">
      <c r="A269" s="355">
        <v>2030607</v>
      </c>
      <c r="B269" s="356" t="s">
        <v>221</v>
      </c>
      <c r="C269" s="358">
        <v>180</v>
      </c>
      <c r="D269" s="358">
        <v>562</v>
      </c>
      <c r="E269" s="358">
        <v>562</v>
      </c>
      <c r="F269" s="343">
        <f t="shared" si="81"/>
        <v>100</v>
      </c>
      <c r="G269" s="522">
        <v>180</v>
      </c>
      <c r="H269" s="517">
        <f t="shared" si="82"/>
        <v>0</v>
      </c>
    </row>
    <row r="270" s="332" customFormat="1" ht="15" spans="1:8">
      <c r="A270" s="355">
        <v>2030608</v>
      </c>
      <c r="B270" s="356" t="s">
        <v>222</v>
      </c>
      <c r="C270" s="358"/>
      <c r="D270" s="358"/>
      <c r="E270" s="358"/>
      <c r="F270" s="343"/>
      <c r="G270" s="522"/>
      <c r="H270" s="517"/>
    </row>
    <row r="271" s="332" customFormat="1" ht="15" spans="1:8">
      <c r="A271" s="355">
        <v>2030699</v>
      </c>
      <c r="B271" s="356" t="s">
        <v>223</v>
      </c>
      <c r="C271" s="358">
        <v>10</v>
      </c>
      <c r="D271" s="358">
        <v>10</v>
      </c>
      <c r="E271" s="358">
        <v>10</v>
      </c>
      <c r="F271" s="343">
        <f>E271/D271*100</f>
        <v>100</v>
      </c>
      <c r="G271" s="522">
        <v>10</v>
      </c>
      <c r="H271" s="517"/>
    </row>
    <row r="272" s="332" customFormat="1" ht="15" spans="1:8">
      <c r="A272" s="350">
        <v>20399</v>
      </c>
      <c r="B272" s="351" t="s">
        <v>224</v>
      </c>
      <c r="C272" s="523"/>
      <c r="D272" s="523"/>
      <c r="E272" s="523"/>
      <c r="F272" s="353"/>
      <c r="G272" s="523"/>
      <c r="H272" s="521"/>
    </row>
    <row r="273" s="332" customFormat="1" ht="15" spans="1:8">
      <c r="A273" s="355">
        <v>2039999</v>
      </c>
      <c r="B273" s="356" t="s">
        <v>224</v>
      </c>
      <c r="C273" s="358"/>
      <c r="D273" s="358"/>
      <c r="E273" s="358"/>
      <c r="F273" s="343"/>
      <c r="G273" s="522"/>
      <c r="H273" s="517"/>
    </row>
    <row r="274" s="332" customFormat="1" ht="15" spans="1:8">
      <c r="A274" s="345">
        <v>204</v>
      </c>
      <c r="B274" s="346" t="s">
        <v>225</v>
      </c>
      <c r="C274" s="525">
        <f t="shared" ref="C274:G274" si="83">SUBTOTAL(9,C275:C363)</f>
        <v>18248</v>
      </c>
      <c r="D274" s="525">
        <f t="shared" si="83"/>
        <v>22804</v>
      </c>
      <c r="E274" s="525">
        <f t="shared" si="83"/>
        <v>22778</v>
      </c>
      <c r="F274" s="348">
        <f t="shared" ref="F274:F280" si="84">E274/D274*100</f>
        <v>99.8859849149272</v>
      </c>
      <c r="G274" s="525">
        <f t="shared" si="83"/>
        <v>20410</v>
      </c>
      <c r="H274" s="519">
        <f t="shared" ref="H274:H279" si="85">G274/C274*100-100</f>
        <v>11.8478737395879</v>
      </c>
    </row>
    <row r="275" s="332" customFormat="1" ht="15" spans="1:8">
      <c r="A275" s="350">
        <v>20401</v>
      </c>
      <c r="B275" s="351" t="s">
        <v>226</v>
      </c>
      <c r="C275" s="520"/>
      <c r="D275" s="520"/>
      <c r="E275" s="520"/>
      <c r="F275" s="353"/>
      <c r="G275" s="520"/>
      <c r="H275" s="521"/>
    </row>
    <row r="276" s="332" customFormat="1" ht="15" spans="1:8">
      <c r="A276" s="355">
        <v>2040101</v>
      </c>
      <c r="B276" s="356" t="s">
        <v>226</v>
      </c>
      <c r="C276" s="358"/>
      <c r="D276" s="358"/>
      <c r="E276" s="358"/>
      <c r="F276" s="343"/>
      <c r="G276" s="522"/>
      <c r="H276" s="517"/>
    </row>
    <row r="277" s="332" customFormat="1" ht="15" spans="1:8">
      <c r="A277" s="355">
        <v>2040199</v>
      </c>
      <c r="B277" s="356" t="s">
        <v>227</v>
      </c>
      <c r="C277" s="358"/>
      <c r="D277" s="358"/>
      <c r="E277" s="358"/>
      <c r="F277" s="343"/>
      <c r="G277" s="522"/>
      <c r="H277" s="517"/>
    </row>
    <row r="278" s="332" customFormat="1" ht="15" spans="1:8">
      <c r="A278" s="350">
        <v>20402</v>
      </c>
      <c r="B278" s="351" t="s">
        <v>228</v>
      </c>
      <c r="C278" s="520">
        <f t="shared" ref="C278:G278" si="86">SUBTOTAL(9,C279:C288)</f>
        <v>15391</v>
      </c>
      <c r="D278" s="520">
        <f t="shared" si="86"/>
        <v>18379</v>
      </c>
      <c r="E278" s="520">
        <f t="shared" si="86"/>
        <v>18353</v>
      </c>
      <c r="F278" s="353">
        <f t="shared" si="84"/>
        <v>99.8585341966375</v>
      </c>
      <c r="G278" s="520">
        <f t="shared" si="86"/>
        <v>17139</v>
      </c>
      <c r="H278" s="521">
        <f t="shared" si="85"/>
        <v>11.3572867260087</v>
      </c>
    </row>
    <row r="279" s="332" customFormat="1" ht="15" spans="1:8">
      <c r="A279" s="355">
        <v>2040201</v>
      </c>
      <c r="B279" s="356" t="s">
        <v>77</v>
      </c>
      <c r="C279" s="358">
        <v>10328</v>
      </c>
      <c r="D279" s="358">
        <v>10942</v>
      </c>
      <c r="E279" s="358">
        <v>10942</v>
      </c>
      <c r="F279" s="343">
        <f t="shared" si="84"/>
        <v>100</v>
      </c>
      <c r="G279" s="522">
        <v>15666</v>
      </c>
      <c r="H279" s="517">
        <f t="shared" si="85"/>
        <v>51.6847405112316</v>
      </c>
    </row>
    <row r="280" s="332" customFormat="1" ht="15" spans="1:8">
      <c r="A280" s="355">
        <v>2040202</v>
      </c>
      <c r="B280" s="356" t="s">
        <v>78</v>
      </c>
      <c r="C280" s="358">
        <v>108</v>
      </c>
      <c r="D280" s="358">
        <v>385</v>
      </c>
      <c r="E280" s="358">
        <v>359</v>
      </c>
      <c r="F280" s="343">
        <f t="shared" si="84"/>
        <v>93.2467532467532</v>
      </c>
      <c r="G280" s="522">
        <v>134</v>
      </c>
      <c r="H280" s="517"/>
    </row>
    <row r="281" s="332" customFormat="1" ht="15" spans="1:8">
      <c r="A281" s="355">
        <v>2040203</v>
      </c>
      <c r="B281" s="356" t="s">
        <v>79</v>
      </c>
      <c r="C281" s="358"/>
      <c r="D281" s="358"/>
      <c r="E281" s="358"/>
      <c r="F281" s="343"/>
      <c r="G281" s="522"/>
      <c r="H281" s="517"/>
    </row>
    <row r="282" s="332" customFormat="1" ht="15" spans="1:8">
      <c r="A282" s="355">
        <v>2040219</v>
      </c>
      <c r="B282" s="356" t="s">
        <v>117</v>
      </c>
      <c r="C282" s="358"/>
      <c r="D282" s="358">
        <v>686</v>
      </c>
      <c r="E282" s="358">
        <v>686</v>
      </c>
      <c r="F282" s="343">
        <f t="shared" ref="F282:F287" si="87">E282/D282*100</f>
        <v>100</v>
      </c>
      <c r="G282" s="522"/>
      <c r="H282" s="517"/>
    </row>
    <row r="283" s="332" customFormat="1" ht="15" spans="1:8">
      <c r="A283" s="355">
        <v>2040220</v>
      </c>
      <c r="B283" s="356" t="s">
        <v>229</v>
      </c>
      <c r="C283" s="358"/>
      <c r="D283" s="358">
        <v>536</v>
      </c>
      <c r="E283" s="358">
        <v>536</v>
      </c>
      <c r="F283" s="343">
        <f t="shared" si="87"/>
        <v>100</v>
      </c>
      <c r="G283" s="522"/>
      <c r="H283" s="517"/>
    </row>
    <row r="284" s="332" customFormat="1" ht="15" spans="1:8">
      <c r="A284" s="355">
        <v>2040221</v>
      </c>
      <c r="B284" s="356" t="s">
        <v>230</v>
      </c>
      <c r="C284" s="358"/>
      <c r="D284" s="358"/>
      <c r="E284" s="358"/>
      <c r="F284" s="343"/>
      <c r="G284" s="522"/>
      <c r="H284" s="517"/>
    </row>
    <row r="285" s="332" customFormat="1" ht="15" spans="1:8">
      <c r="A285" s="355">
        <v>2040222</v>
      </c>
      <c r="B285" s="356" t="s">
        <v>231</v>
      </c>
      <c r="C285" s="358"/>
      <c r="D285" s="358"/>
      <c r="E285" s="358"/>
      <c r="F285" s="343"/>
      <c r="G285" s="522"/>
      <c r="H285" s="517"/>
    </row>
    <row r="286" s="332" customFormat="1" ht="15" spans="1:8">
      <c r="A286" s="355">
        <v>2040223</v>
      </c>
      <c r="B286" s="356" t="s">
        <v>232</v>
      </c>
      <c r="C286" s="358"/>
      <c r="D286" s="358"/>
      <c r="E286" s="358"/>
      <c r="F286" s="343"/>
      <c r="G286" s="522"/>
      <c r="H286" s="517"/>
    </row>
    <row r="287" s="332" customFormat="1" ht="15" spans="1:8">
      <c r="A287" s="355">
        <v>2040250</v>
      </c>
      <c r="B287" s="356" t="s">
        <v>86</v>
      </c>
      <c r="C287" s="358">
        <v>4955</v>
      </c>
      <c r="D287" s="358">
        <v>5830</v>
      </c>
      <c r="E287" s="358">
        <v>5830</v>
      </c>
      <c r="F287" s="343">
        <f t="shared" si="87"/>
        <v>100</v>
      </c>
      <c r="G287" s="522">
        <v>1339</v>
      </c>
      <c r="H287" s="517">
        <f>G287/C287*100-100</f>
        <v>-72.9767911200807</v>
      </c>
    </row>
    <row r="288" s="332" customFormat="1" ht="15" spans="1:8">
      <c r="A288" s="355">
        <v>2040299</v>
      </c>
      <c r="B288" s="356" t="s">
        <v>233</v>
      </c>
      <c r="C288" s="358"/>
      <c r="D288" s="358"/>
      <c r="E288" s="358"/>
      <c r="F288" s="343"/>
      <c r="G288" s="522"/>
      <c r="H288" s="517"/>
    </row>
    <row r="289" s="332" customFormat="1" ht="15" spans="1:8">
      <c r="A289" s="350">
        <v>20403</v>
      </c>
      <c r="B289" s="351" t="s">
        <v>234</v>
      </c>
      <c r="C289" s="523"/>
      <c r="D289" s="523"/>
      <c r="E289" s="523"/>
      <c r="F289" s="353"/>
      <c r="G289" s="523"/>
      <c r="H289" s="521"/>
    </row>
    <row r="290" s="332" customFormat="1" ht="15" spans="1:8">
      <c r="A290" s="355">
        <v>2040301</v>
      </c>
      <c r="B290" s="356" t="s">
        <v>77</v>
      </c>
      <c r="C290" s="358"/>
      <c r="D290" s="358"/>
      <c r="E290" s="358"/>
      <c r="F290" s="343"/>
      <c r="G290" s="522"/>
      <c r="H290" s="517"/>
    </row>
    <row r="291" s="332" customFormat="1" ht="15" spans="1:8">
      <c r="A291" s="355">
        <v>2040302</v>
      </c>
      <c r="B291" s="356" t="s">
        <v>78</v>
      </c>
      <c r="C291" s="358"/>
      <c r="D291" s="358"/>
      <c r="E291" s="358"/>
      <c r="F291" s="343"/>
      <c r="G291" s="522"/>
      <c r="H291" s="517"/>
    </row>
    <row r="292" s="332" customFormat="1" ht="15" spans="1:8">
      <c r="A292" s="355">
        <v>2040303</v>
      </c>
      <c r="B292" s="356" t="s">
        <v>79</v>
      </c>
      <c r="C292" s="358"/>
      <c r="D292" s="358"/>
      <c r="E292" s="358"/>
      <c r="F292" s="343"/>
      <c r="G292" s="522"/>
      <c r="H292" s="517"/>
    </row>
    <row r="293" s="332" customFormat="1" ht="15" spans="1:8">
      <c r="A293" s="355">
        <v>2040304</v>
      </c>
      <c r="B293" s="356" t="s">
        <v>235</v>
      </c>
      <c r="C293" s="358"/>
      <c r="D293" s="358"/>
      <c r="E293" s="358"/>
      <c r="F293" s="343"/>
      <c r="G293" s="522"/>
      <c r="H293" s="517"/>
    </row>
    <row r="294" s="332" customFormat="1" ht="15" spans="1:8">
      <c r="A294" s="355">
        <v>2040350</v>
      </c>
      <c r="B294" s="356" t="s">
        <v>86</v>
      </c>
      <c r="C294" s="358"/>
      <c r="D294" s="358"/>
      <c r="E294" s="358"/>
      <c r="F294" s="343"/>
      <c r="G294" s="522"/>
      <c r="H294" s="517"/>
    </row>
    <row r="295" s="332" customFormat="1" ht="15" spans="1:8">
      <c r="A295" s="355">
        <v>2040399</v>
      </c>
      <c r="B295" s="356" t="s">
        <v>236</v>
      </c>
      <c r="C295" s="358"/>
      <c r="D295" s="358"/>
      <c r="E295" s="358"/>
      <c r="F295" s="343"/>
      <c r="G295" s="522"/>
      <c r="H295" s="517"/>
    </row>
    <row r="296" s="332" customFormat="1" ht="15" spans="1:8">
      <c r="A296" s="350">
        <v>20404</v>
      </c>
      <c r="B296" s="351" t="s">
        <v>237</v>
      </c>
      <c r="C296" s="523"/>
      <c r="D296" s="523">
        <f>SUBTOTAL(9,D297:D303)</f>
        <v>416</v>
      </c>
      <c r="E296" s="523">
        <f>SUBTOTAL(9,E297:E303)</f>
        <v>416</v>
      </c>
      <c r="F296" s="353">
        <f t="shared" ref="F296:F298" si="88">E296/D296*100</f>
        <v>100</v>
      </c>
      <c r="G296" s="523"/>
      <c r="H296" s="521"/>
    </row>
    <row r="297" s="332" customFormat="1" ht="15" spans="1:8">
      <c r="A297" s="355">
        <v>2040401</v>
      </c>
      <c r="B297" s="356" t="s">
        <v>77</v>
      </c>
      <c r="C297" s="358"/>
      <c r="D297" s="358">
        <v>407</v>
      </c>
      <c r="E297" s="358">
        <v>407</v>
      </c>
      <c r="F297" s="343">
        <f t="shared" si="88"/>
        <v>100</v>
      </c>
      <c r="G297" s="522"/>
      <c r="H297" s="517"/>
    </row>
    <row r="298" s="332" customFormat="1" ht="15" spans="1:8">
      <c r="A298" s="355">
        <v>2040402</v>
      </c>
      <c r="B298" s="356" t="s">
        <v>78</v>
      </c>
      <c r="C298" s="358"/>
      <c r="D298" s="358">
        <v>9</v>
      </c>
      <c r="E298" s="358">
        <v>9</v>
      </c>
      <c r="F298" s="343">
        <f t="shared" si="88"/>
        <v>100</v>
      </c>
      <c r="G298" s="522"/>
      <c r="H298" s="517"/>
    </row>
    <row r="299" s="332" customFormat="1" ht="15" spans="1:8">
      <c r="A299" s="355">
        <v>2040403</v>
      </c>
      <c r="B299" s="356" t="s">
        <v>79</v>
      </c>
      <c r="C299" s="358"/>
      <c r="D299" s="358"/>
      <c r="E299" s="358"/>
      <c r="F299" s="343"/>
      <c r="G299" s="522"/>
      <c r="H299" s="517"/>
    </row>
    <row r="300" s="332" customFormat="1" ht="15" spans="1:8">
      <c r="A300" s="355">
        <v>2040409</v>
      </c>
      <c r="B300" s="356" t="s">
        <v>238</v>
      </c>
      <c r="C300" s="358"/>
      <c r="D300" s="358"/>
      <c r="E300" s="358"/>
      <c r="F300" s="343"/>
      <c r="G300" s="522"/>
      <c r="H300" s="517"/>
    </row>
    <row r="301" s="332" customFormat="1" ht="15" spans="1:8">
      <c r="A301" s="355">
        <v>2040410</v>
      </c>
      <c r="B301" s="356" t="s">
        <v>239</v>
      </c>
      <c r="C301" s="358"/>
      <c r="D301" s="358"/>
      <c r="E301" s="358"/>
      <c r="F301" s="343"/>
      <c r="G301" s="522"/>
      <c r="H301" s="517"/>
    </row>
    <row r="302" s="332" customFormat="1" ht="15" spans="1:8">
      <c r="A302" s="355">
        <v>2040450</v>
      </c>
      <c r="B302" s="356" t="s">
        <v>86</v>
      </c>
      <c r="C302" s="358"/>
      <c r="D302" s="358"/>
      <c r="E302" s="358"/>
      <c r="F302" s="343"/>
      <c r="G302" s="522"/>
      <c r="H302" s="517"/>
    </row>
    <row r="303" s="332" customFormat="1" ht="15" spans="1:8">
      <c r="A303" s="355">
        <v>2040499</v>
      </c>
      <c r="B303" s="356" t="s">
        <v>240</v>
      </c>
      <c r="C303" s="358"/>
      <c r="D303" s="358"/>
      <c r="E303" s="358"/>
      <c r="F303" s="343"/>
      <c r="G303" s="522"/>
      <c r="H303" s="517"/>
    </row>
    <row r="304" s="332" customFormat="1" ht="15" spans="1:8">
      <c r="A304" s="350">
        <v>20405</v>
      </c>
      <c r="B304" s="351" t="s">
        <v>241</v>
      </c>
      <c r="C304" s="523"/>
      <c r="D304" s="523">
        <f>SUBTOTAL(9,D305:D312)</f>
        <v>690</v>
      </c>
      <c r="E304" s="523">
        <f>SUBTOTAL(9,E305:E312)</f>
        <v>690</v>
      </c>
      <c r="F304" s="353">
        <f t="shared" ref="F304:F306" si="89">E304/D304*100</f>
        <v>100</v>
      </c>
      <c r="G304" s="523"/>
      <c r="H304" s="521"/>
    </row>
    <row r="305" s="332" customFormat="1" ht="15" spans="1:8">
      <c r="A305" s="355">
        <v>2040501</v>
      </c>
      <c r="B305" s="356" t="s">
        <v>77</v>
      </c>
      <c r="C305" s="358"/>
      <c r="D305" s="358">
        <v>683</v>
      </c>
      <c r="E305" s="358">
        <v>683</v>
      </c>
      <c r="F305" s="343">
        <f t="shared" si="89"/>
        <v>100</v>
      </c>
      <c r="G305" s="522"/>
      <c r="H305" s="517"/>
    </row>
    <row r="306" s="332" customFormat="1" ht="15" spans="1:8">
      <c r="A306" s="355">
        <v>2040502</v>
      </c>
      <c r="B306" s="356" t="s">
        <v>78</v>
      </c>
      <c r="C306" s="358"/>
      <c r="D306" s="358">
        <v>7</v>
      </c>
      <c r="E306" s="358">
        <v>7</v>
      </c>
      <c r="F306" s="343">
        <f t="shared" si="89"/>
        <v>100</v>
      </c>
      <c r="G306" s="522"/>
      <c r="H306" s="517"/>
    </row>
    <row r="307" s="332" customFormat="1" ht="15" spans="1:8">
      <c r="A307" s="355">
        <v>2040503</v>
      </c>
      <c r="B307" s="356" t="s">
        <v>79</v>
      </c>
      <c r="C307" s="358"/>
      <c r="D307" s="358"/>
      <c r="E307" s="358"/>
      <c r="F307" s="343"/>
      <c r="G307" s="522"/>
      <c r="H307" s="517"/>
    </row>
    <row r="308" s="332" customFormat="1" ht="15" spans="1:8">
      <c r="A308" s="355">
        <v>2040504</v>
      </c>
      <c r="B308" s="356" t="s">
        <v>242</v>
      </c>
      <c r="C308" s="358"/>
      <c r="D308" s="358"/>
      <c r="E308" s="358"/>
      <c r="F308" s="343"/>
      <c r="G308" s="522"/>
      <c r="H308" s="517"/>
    </row>
    <row r="309" s="332" customFormat="1" ht="15" spans="1:8">
      <c r="A309" s="355">
        <v>2040505</v>
      </c>
      <c r="B309" s="356" t="s">
        <v>243</v>
      </c>
      <c r="C309" s="358"/>
      <c r="D309" s="358"/>
      <c r="E309" s="358"/>
      <c r="F309" s="343"/>
      <c r="G309" s="522"/>
      <c r="H309" s="517"/>
    </row>
    <row r="310" s="332" customFormat="1" ht="15" spans="1:8">
      <c r="A310" s="355">
        <v>2040506</v>
      </c>
      <c r="B310" s="356" t="s">
        <v>244</v>
      </c>
      <c r="C310" s="358"/>
      <c r="D310" s="358"/>
      <c r="E310" s="358"/>
      <c r="F310" s="343"/>
      <c r="G310" s="522"/>
      <c r="H310" s="517"/>
    </row>
    <row r="311" s="332" customFormat="1" ht="15" spans="1:8">
      <c r="A311" s="355">
        <v>2040550</v>
      </c>
      <c r="B311" s="356" t="s">
        <v>86</v>
      </c>
      <c r="C311" s="358"/>
      <c r="D311" s="358"/>
      <c r="E311" s="358"/>
      <c r="F311" s="343"/>
      <c r="G311" s="522"/>
      <c r="H311" s="517"/>
    </row>
    <row r="312" s="332" customFormat="1" ht="15" spans="1:8">
      <c r="A312" s="355">
        <v>2040599</v>
      </c>
      <c r="B312" s="356" t="s">
        <v>245</v>
      </c>
      <c r="C312" s="358"/>
      <c r="D312" s="358"/>
      <c r="E312" s="358"/>
      <c r="F312" s="343"/>
      <c r="G312" s="522"/>
      <c r="H312" s="517"/>
    </row>
    <row r="313" s="332" customFormat="1" ht="15" spans="1:8">
      <c r="A313" s="350">
        <v>20406</v>
      </c>
      <c r="B313" s="351" t="s">
        <v>246</v>
      </c>
      <c r="C313" s="520">
        <f t="shared" ref="C313:G313" si="90">SUBTOTAL(9,C314:C326)</f>
        <v>1329</v>
      </c>
      <c r="D313" s="520">
        <f t="shared" si="90"/>
        <v>1323</v>
      </c>
      <c r="E313" s="520">
        <f t="shared" si="90"/>
        <v>1323</v>
      </c>
      <c r="F313" s="353">
        <f t="shared" ref="F313:F315" si="91">E313/D313*100</f>
        <v>100</v>
      </c>
      <c r="G313" s="520">
        <f t="shared" si="90"/>
        <v>1271</v>
      </c>
      <c r="H313" s="521">
        <f t="shared" ref="H313:H318" si="92">G313/C313*100-100</f>
        <v>-4.36418359668924</v>
      </c>
    </row>
    <row r="314" s="332" customFormat="1" ht="15" spans="1:8">
      <c r="A314" s="355">
        <v>2040601</v>
      </c>
      <c r="B314" s="356" t="s">
        <v>77</v>
      </c>
      <c r="C314" s="358">
        <v>1064</v>
      </c>
      <c r="D314" s="358">
        <v>1047</v>
      </c>
      <c r="E314" s="358">
        <v>1047</v>
      </c>
      <c r="F314" s="343">
        <f t="shared" si="91"/>
        <v>100</v>
      </c>
      <c r="G314" s="522">
        <v>980</v>
      </c>
      <c r="H314" s="517">
        <f t="shared" si="92"/>
        <v>-7.89473684210526</v>
      </c>
    </row>
    <row r="315" s="332" customFormat="1" ht="15" spans="1:8">
      <c r="A315" s="355">
        <v>2040602</v>
      </c>
      <c r="B315" s="356" t="s">
        <v>78</v>
      </c>
      <c r="C315" s="358"/>
      <c r="D315" s="358">
        <v>35</v>
      </c>
      <c r="E315" s="358">
        <v>35</v>
      </c>
      <c r="F315" s="343">
        <f t="shared" si="91"/>
        <v>100</v>
      </c>
      <c r="G315" s="522"/>
      <c r="H315" s="517"/>
    </row>
    <row r="316" s="332" customFormat="1" ht="15" spans="1:8">
      <c r="A316" s="355">
        <v>2040603</v>
      </c>
      <c r="B316" s="356" t="s">
        <v>79</v>
      </c>
      <c r="C316" s="358"/>
      <c r="D316" s="358"/>
      <c r="E316" s="358"/>
      <c r="F316" s="343"/>
      <c r="G316" s="522"/>
      <c r="H316" s="517"/>
    </row>
    <row r="317" s="332" customFormat="1" ht="15" spans="1:8">
      <c r="A317" s="355">
        <v>2040604</v>
      </c>
      <c r="B317" s="356" t="s">
        <v>247</v>
      </c>
      <c r="C317" s="358">
        <v>5</v>
      </c>
      <c r="D317" s="358">
        <v>94</v>
      </c>
      <c r="E317" s="358">
        <v>94</v>
      </c>
      <c r="F317" s="343">
        <f t="shared" ref="F317:F323" si="93">E317/D317*100</f>
        <v>100</v>
      </c>
      <c r="G317" s="522">
        <v>5</v>
      </c>
      <c r="H317" s="517">
        <f t="shared" si="92"/>
        <v>0</v>
      </c>
    </row>
    <row r="318" s="332" customFormat="1" ht="15" spans="1:8">
      <c r="A318" s="355">
        <v>2040605</v>
      </c>
      <c r="B318" s="356" t="s">
        <v>248</v>
      </c>
      <c r="C318" s="358">
        <v>23</v>
      </c>
      <c r="D318" s="358"/>
      <c r="E318" s="358"/>
      <c r="F318" s="343"/>
      <c r="G318" s="522">
        <v>22</v>
      </c>
      <c r="H318" s="517">
        <f t="shared" si="92"/>
        <v>-4.34782608695652</v>
      </c>
    </row>
    <row r="319" s="332" customFormat="1" ht="15" spans="1:8">
      <c r="A319" s="355">
        <v>2040606</v>
      </c>
      <c r="B319" s="356" t="s">
        <v>249</v>
      </c>
      <c r="C319" s="358"/>
      <c r="D319" s="358"/>
      <c r="E319" s="358"/>
      <c r="F319" s="343"/>
      <c r="G319" s="522"/>
      <c r="H319" s="517"/>
    </row>
    <row r="320" s="332" customFormat="1" ht="15" spans="1:8">
      <c r="A320" s="355">
        <v>2040607</v>
      </c>
      <c r="B320" s="356" t="s">
        <v>250</v>
      </c>
      <c r="C320" s="358">
        <v>23</v>
      </c>
      <c r="D320" s="358">
        <v>17</v>
      </c>
      <c r="E320" s="358">
        <v>17</v>
      </c>
      <c r="F320" s="343">
        <f t="shared" si="93"/>
        <v>100</v>
      </c>
      <c r="G320" s="522">
        <v>23</v>
      </c>
      <c r="H320" s="517">
        <f t="shared" ref="H320:H323" si="94">G320/C320*100-100</f>
        <v>0</v>
      </c>
    </row>
    <row r="321" s="332" customFormat="1" ht="15" spans="1:8">
      <c r="A321" s="355">
        <v>2040608</v>
      </c>
      <c r="B321" s="356" t="s">
        <v>251</v>
      </c>
      <c r="C321" s="358"/>
      <c r="D321" s="358"/>
      <c r="E321" s="358"/>
      <c r="F321" s="343"/>
      <c r="G321" s="522"/>
      <c r="H321" s="517"/>
    </row>
    <row r="322" s="332" customFormat="1" ht="15" spans="1:8">
      <c r="A322" s="355">
        <v>2040610</v>
      </c>
      <c r="B322" s="356" t="s">
        <v>252</v>
      </c>
      <c r="C322" s="358">
        <v>49</v>
      </c>
      <c r="D322" s="358">
        <v>31</v>
      </c>
      <c r="E322" s="358">
        <v>31</v>
      </c>
      <c r="F322" s="343">
        <f t="shared" si="93"/>
        <v>100</v>
      </c>
      <c r="G322" s="522">
        <v>49</v>
      </c>
      <c r="H322" s="517">
        <f t="shared" si="94"/>
        <v>0</v>
      </c>
    </row>
    <row r="323" s="332" customFormat="1" ht="15" spans="1:8">
      <c r="A323" s="355">
        <v>2040612</v>
      </c>
      <c r="B323" s="356" t="s">
        <v>253</v>
      </c>
      <c r="C323" s="358">
        <v>63</v>
      </c>
      <c r="D323" s="358">
        <v>5</v>
      </c>
      <c r="E323" s="358">
        <v>5</v>
      </c>
      <c r="F323" s="343">
        <f t="shared" si="93"/>
        <v>100</v>
      </c>
      <c r="G323" s="522">
        <v>63</v>
      </c>
      <c r="H323" s="517">
        <f t="shared" si="94"/>
        <v>0</v>
      </c>
    </row>
    <row r="324" s="332" customFormat="1" ht="15" spans="1:8">
      <c r="A324" s="355">
        <v>2040613</v>
      </c>
      <c r="B324" s="356" t="s">
        <v>117</v>
      </c>
      <c r="C324" s="358"/>
      <c r="D324" s="358"/>
      <c r="E324" s="358"/>
      <c r="F324" s="343"/>
      <c r="G324" s="522"/>
      <c r="H324" s="517"/>
    </row>
    <row r="325" s="332" customFormat="1" ht="15" spans="1:8">
      <c r="A325" s="355">
        <v>2040650</v>
      </c>
      <c r="B325" s="356" t="s">
        <v>86</v>
      </c>
      <c r="C325" s="358">
        <v>102</v>
      </c>
      <c r="D325" s="358">
        <v>94</v>
      </c>
      <c r="E325" s="358">
        <v>94</v>
      </c>
      <c r="F325" s="343">
        <f>E325/D325*100</f>
        <v>100</v>
      </c>
      <c r="G325" s="522">
        <v>129</v>
      </c>
      <c r="H325" s="517">
        <f>G325/C325*100-100</f>
        <v>26.4705882352941</v>
      </c>
    </row>
    <row r="326" s="332" customFormat="1" ht="15" spans="1:8">
      <c r="A326" s="355">
        <v>2040699</v>
      </c>
      <c r="B326" s="356" t="s">
        <v>254</v>
      </c>
      <c r="C326" s="358"/>
      <c r="D326" s="358"/>
      <c r="E326" s="358"/>
      <c r="F326" s="343"/>
      <c r="G326" s="522"/>
      <c r="H326" s="517"/>
    </row>
    <row r="327" s="332" customFormat="1" ht="15" spans="1:8">
      <c r="A327" s="350">
        <v>20407</v>
      </c>
      <c r="B327" s="351" t="s">
        <v>255</v>
      </c>
      <c r="C327" s="520"/>
      <c r="D327" s="520"/>
      <c r="E327" s="520"/>
      <c r="F327" s="353"/>
      <c r="G327" s="520"/>
      <c r="H327" s="521"/>
    </row>
    <row r="328" s="332" customFormat="1" ht="15" spans="1:8">
      <c r="A328" s="355">
        <v>2040701</v>
      </c>
      <c r="B328" s="356" t="s">
        <v>77</v>
      </c>
      <c r="C328" s="358"/>
      <c r="D328" s="358"/>
      <c r="E328" s="358"/>
      <c r="F328" s="343"/>
      <c r="G328" s="522"/>
      <c r="H328" s="517"/>
    </row>
    <row r="329" s="332" customFormat="1" ht="15" spans="1:8">
      <c r="A329" s="355">
        <v>2040702</v>
      </c>
      <c r="B329" s="356" t="s">
        <v>78</v>
      </c>
      <c r="C329" s="358"/>
      <c r="D329" s="358"/>
      <c r="E329" s="358"/>
      <c r="F329" s="343"/>
      <c r="G329" s="522"/>
      <c r="H329" s="517"/>
    </row>
    <row r="330" s="332" customFormat="1" ht="15" spans="1:8">
      <c r="A330" s="355">
        <v>2040703</v>
      </c>
      <c r="B330" s="356" t="s">
        <v>79</v>
      </c>
      <c r="C330" s="358"/>
      <c r="D330" s="358"/>
      <c r="E330" s="358"/>
      <c r="F330" s="343"/>
      <c r="G330" s="522"/>
      <c r="H330" s="517"/>
    </row>
    <row r="331" s="332" customFormat="1" ht="15" spans="1:8">
      <c r="A331" s="355">
        <v>2040704</v>
      </c>
      <c r="B331" s="356" t="s">
        <v>256</v>
      </c>
      <c r="C331" s="358"/>
      <c r="D331" s="358"/>
      <c r="E331" s="358"/>
      <c r="F331" s="343"/>
      <c r="G331" s="522"/>
      <c r="H331" s="517"/>
    </row>
    <row r="332" s="332" customFormat="1" ht="15" spans="1:8">
      <c r="A332" s="355">
        <v>2040705</v>
      </c>
      <c r="B332" s="356" t="s">
        <v>257</v>
      </c>
      <c r="C332" s="358"/>
      <c r="D332" s="358"/>
      <c r="E332" s="358"/>
      <c r="F332" s="343"/>
      <c r="G332" s="522"/>
      <c r="H332" s="517"/>
    </row>
    <row r="333" s="332" customFormat="1" ht="15" spans="1:8">
      <c r="A333" s="355">
        <v>2040706</v>
      </c>
      <c r="B333" s="356" t="s">
        <v>258</v>
      </c>
      <c r="C333" s="358"/>
      <c r="D333" s="358"/>
      <c r="E333" s="358"/>
      <c r="F333" s="343"/>
      <c r="G333" s="522"/>
      <c r="H333" s="517"/>
    </row>
    <row r="334" s="332" customFormat="1" ht="15" spans="1:8">
      <c r="A334" s="355">
        <v>2040707</v>
      </c>
      <c r="B334" s="356" t="s">
        <v>117</v>
      </c>
      <c r="C334" s="358"/>
      <c r="D334" s="358"/>
      <c r="E334" s="358"/>
      <c r="F334" s="343"/>
      <c r="G334" s="522"/>
      <c r="H334" s="517"/>
    </row>
    <row r="335" s="332" customFormat="1" ht="15" spans="1:8">
      <c r="A335" s="355">
        <v>2040750</v>
      </c>
      <c r="B335" s="356" t="s">
        <v>86</v>
      </c>
      <c r="C335" s="358"/>
      <c r="D335" s="358"/>
      <c r="E335" s="358"/>
      <c r="F335" s="343"/>
      <c r="G335" s="522"/>
      <c r="H335" s="517"/>
    </row>
    <row r="336" s="332" customFormat="1" ht="15" spans="1:8">
      <c r="A336" s="355">
        <v>2040799</v>
      </c>
      <c r="B336" s="356" t="s">
        <v>259</v>
      </c>
      <c r="C336" s="358"/>
      <c r="D336" s="358"/>
      <c r="E336" s="358"/>
      <c r="F336" s="343"/>
      <c r="G336" s="522"/>
      <c r="H336" s="517"/>
    </row>
    <row r="337" s="332" customFormat="1" ht="15" spans="1:8">
      <c r="A337" s="350">
        <v>20408</v>
      </c>
      <c r="B337" s="351" t="s">
        <v>260</v>
      </c>
      <c r="C337" s="520"/>
      <c r="D337" s="520"/>
      <c r="E337" s="520"/>
      <c r="F337" s="353"/>
      <c r="G337" s="520"/>
      <c r="H337" s="521"/>
    </row>
    <row r="338" s="332" customFormat="1" ht="15" spans="1:8">
      <c r="A338" s="355">
        <v>2040801</v>
      </c>
      <c r="B338" s="356" t="s">
        <v>77</v>
      </c>
      <c r="C338" s="358"/>
      <c r="D338" s="358"/>
      <c r="E338" s="358"/>
      <c r="F338" s="343"/>
      <c r="G338" s="522"/>
      <c r="H338" s="517"/>
    </row>
    <row r="339" s="332" customFormat="1" ht="15" spans="1:8">
      <c r="A339" s="355">
        <v>2040802</v>
      </c>
      <c r="B339" s="356" t="s">
        <v>78</v>
      </c>
      <c r="C339" s="358"/>
      <c r="D339" s="358"/>
      <c r="E339" s="358"/>
      <c r="F339" s="343"/>
      <c r="G339" s="522"/>
      <c r="H339" s="517"/>
    </row>
    <row r="340" s="332" customFormat="1" ht="15" spans="1:8">
      <c r="A340" s="355">
        <v>2040803</v>
      </c>
      <c r="B340" s="356" t="s">
        <v>79</v>
      </c>
      <c r="C340" s="358"/>
      <c r="D340" s="358"/>
      <c r="E340" s="358"/>
      <c r="F340" s="343"/>
      <c r="G340" s="522"/>
      <c r="H340" s="517"/>
    </row>
    <row r="341" s="332" customFormat="1" ht="15" spans="1:8">
      <c r="A341" s="355">
        <v>2040804</v>
      </c>
      <c r="B341" s="356" t="s">
        <v>261</v>
      </c>
      <c r="C341" s="358"/>
      <c r="D341" s="358"/>
      <c r="E341" s="358"/>
      <c r="F341" s="343"/>
      <c r="G341" s="522"/>
      <c r="H341" s="517"/>
    </row>
    <row r="342" s="332" customFormat="1" ht="15" spans="1:8">
      <c r="A342" s="355">
        <v>2040805</v>
      </c>
      <c r="B342" s="356" t="s">
        <v>262</v>
      </c>
      <c r="C342" s="358"/>
      <c r="D342" s="358"/>
      <c r="E342" s="358"/>
      <c r="F342" s="343"/>
      <c r="G342" s="522"/>
      <c r="H342" s="517"/>
    </row>
    <row r="343" s="332" customFormat="1" ht="15" spans="1:8">
      <c r="A343" s="355">
        <v>2040806</v>
      </c>
      <c r="B343" s="356" t="s">
        <v>263</v>
      </c>
      <c r="C343" s="358"/>
      <c r="D343" s="358"/>
      <c r="E343" s="358"/>
      <c r="F343" s="343"/>
      <c r="G343" s="522"/>
      <c r="H343" s="517"/>
    </row>
    <row r="344" s="332" customFormat="1" ht="15" spans="1:8">
      <c r="A344" s="355">
        <v>2040807</v>
      </c>
      <c r="B344" s="356" t="s">
        <v>117</v>
      </c>
      <c r="C344" s="358"/>
      <c r="D344" s="358"/>
      <c r="E344" s="358"/>
      <c r="F344" s="343"/>
      <c r="G344" s="522"/>
      <c r="H344" s="517"/>
    </row>
    <row r="345" s="332" customFormat="1" ht="15" spans="1:8">
      <c r="A345" s="355">
        <v>2040850</v>
      </c>
      <c r="B345" s="356" t="s">
        <v>86</v>
      </c>
      <c r="C345" s="358"/>
      <c r="D345" s="358"/>
      <c r="E345" s="358"/>
      <c r="F345" s="343"/>
      <c r="G345" s="522"/>
      <c r="H345" s="517"/>
    </row>
    <row r="346" s="332" customFormat="1" ht="15" spans="1:8">
      <c r="A346" s="355">
        <v>2040899</v>
      </c>
      <c r="B346" s="356" t="s">
        <v>264</v>
      </c>
      <c r="C346" s="358"/>
      <c r="D346" s="358"/>
      <c r="E346" s="358"/>
      <c r="F346" s="343"/>
      <c r="G346" s="522"/>
      <c r="H346" s="517"/>
    </row>
    <row r="347" s="332" customFormat="1" ht="15" spans="1:8">
      <c r="A347" s="350">
        <v>20409</v>
      </c>
      <c r="B347" s="351" t="s">
        <v>265</v>
      </c>
      <c r="C347" s="520"/>
      <c r="D347" s="520"/>
      <c r="E347" s="520"/>
      <c r="F347" s="353"/>
      <c r="G347" s="520"/>
      <c r="H347" s="521"/>
    </row>
    <row r="348" s="332" customFormat="1" ht="15" spans="1:8">
      <c r="A348" s="355">
        <v>2040901</v>
      </c>
      <c r="B348" s="356" t="s">
        <v>77</v>
      </c>
      <c r="C348" s="358"/>
      <c r="D348" s="358"/>
      <c r="E348" s="358"/>
      <c r="F348" s="343"/>
      <c r="G348" s="522"/>
      <c r="H348" s="517"/>
    </row>
    <row r="349" s="332" customFormat="1" ht="15" spans="1:8">
      <c r="A349" s="355">
        <v>2040902</v>
      </c>
      <c r="B349" s="356" t="s">
        <v>78</v>
      </c>
      <c r="C349" s="358"/>
      <c r="D349" s="358"/>
      <c r="E349" s="358"/>
      <c r="F349" s="343"/>
      <c r="G349" s="522"/>
      <c r="H349" s="517"/>
    </row>
    <row r="350" s="332" customFormat="1" ht="15" spans="1:8">
      <c r="A350" s="355">
        <v>2040903</v>
      </c>
      <c r="B350" s="356" t="s">
        <v>79</v>
      </c>
      <c r="C350" s="358"/>
      <c r="D350" s="358"/>
      <c r="E350" s="358"/>
      <c r="F350" s="343"/>
      <c r="G350" s="522"/>
      <c r="H350" s="517"/>
    </row>
    <row r="351" s="332" customFormat="1" ht="15" spans="1:8">
      <c r="A351" s="355">
        <v>2040904</v>
      </c>
      <c r="B351" s="356" t="s">
        <v>266</v>
      </c>
      <c r="C351" s="358"/>
      <c r="D351" s="358"/>
      <c r="E351" s="358"/>
      <c r="F351" s="343"/>
      <c r="G351" s="522"/>
      <c r="H351" s="517"/>
    </row>
    <row r="352" s="332" customFormat="1" ht="15" spans="1:8">
      <c r="A352" s="355">
        <v>2040905</v>
      </c>
      <c r="B352" s="356" t="s">
        <v>267</v>
      </c>
      <c r="C352" s="358"/>
      <c r="D352" s="358"/>
      <c r="E352" s="358"/>
      <c r="F352" s="343"/>
      <c r="G352" s="522"/>
      <c r="H352" s="517"/>
    </row>
    <row r="353" s="332" customFormat="1" ht="15" spans="1:8">
      <c r="A353" s="355">
        <v>2040950</v>
      </c>
      <c r="B353" s="356" t="s">
        <v>86</v>
      </c>
      <c r="C353" s="358"/>
      <c r="D353" s="358"/>
      <c r="E353" s="358"/>
      <c r="F353" s="343"/>
      <c r="G353" s="522"/>
      <c r="H353" s="517"/>
    </row>
    <row r="354" s="332" customFormat="1" ht="15" spans="1:8">
      <c r="A354" s="355">
        <v>2040999</v>
      </c>
      <c r="B354" s="356" t="s">
        <v>268</v>
      </c>
      <c r="C354" s="358"/>
      <c r="D354" s="358"/>
      <c r="E354" s="358"/>
      <c r="F354" s="343"/>
      <c r="G354" s="522"/>
      <c r="H354" s="517"/>
    </row>
    <row r="355" s="332" customFormat="1" ht="15" spans="1:8">
      <c r="A355" s="350">
        <v>20410</v>
      </c>
      <c r="B355" s="351" t="s">
        <v>269</v>
      </c>
      <c r="C355" s="520"/>
      <c r="D355" s="520"/>
      <c r="E355" s="520"/>
      <c r="F355" s="353"/>
      <c r="G355" s="520"/>
      <c r="H355" s="521"/>
    </row>
    <row r="356" s="332" customFormat="1" ht="15" spans="1:8">
      <c r="A356" s="355">
        <v>2041001</v>
      </c>
      <c r="B356" s="356" t="s">
        <v>77</v>
      </c>
      <c r="C356" s="358"/>
      <c r="D356" s="358"/>
      <c r="E356" s="358"/>
      <c r="F356" s="343"/>
      <c r="G356" s="522"/>
      <c r="H356" s="517"/>
    </row>
    <row r="357" s="332" customFormat="1" ht="15" spans="1:8">
      <c r="A357" s="355">
        <v>2041002</v>
      </c>
      <c r="B357" s="356" t="s">
        <v>78</v>
      </c>
      <c r="C357" s="358"/>
      <c r="D357" s="358"/>
      <c r="E357" s="358"/>
      <c r="F357" s="343"/>
      <c r="G357" s="522"/>
      <c r="H357" s="517"/>
    </row>
    <row r="358" s="332" customFormat="1" ht="15" spans="1:8">
      <c r="A358" s="355">
        <v>2041006</v>
      </c>
      <c r="B358" s="356" t="s">
        <v>117</v>
      </c>
      <c r="C358" s="358"/>
      <c r="D358" s="358"/>
      <c r="E358" s="358"/>
      <c r="F358" s="343"/>
      <c r="G358" s="522"/>
      <c r="H358" s="517"/>
    </row>
    <row r="359" s="332" customFormat="1" ht="15" spans="1:8">
      <c r="A359" s="355">
        <v>2041007</v>
      </c>
      <c r="B359" s="356" t="s">
        <v>270</v>
      </c>
      <c r="C359" s="358"/>
      <c r="D359" s="358"/>
      <c r="E359" s="358"/>
      <c r="F359" s="343"/>
      <c r="G359" s="522"/>
      <c r="H359" s="517"/>
    </row>
    <row r="360" s="332" customFormat="1" ht="15" spans="1:8">
      <c r="A360" s="355">
        <v>2041099</v>
      </c>
      <c r="B360" s="356" t="s">
        <v>271</v>
      </c>
      <c r="C360" s="358"/>
      <c r="D360" s="358"/>
      <c r="E360" s="358"/>
      <c r="F360" s="343"/>
      <c r="G360" s="522"/>
      <c r="H360" s="517"/>
    </row>
    <row r="361" s="332" customFormat="1" ht="15" spans="1:8">
      <c r="A361" s="350">
        <v>20499</v>
      </c>
      <c r="B361" s="351" t="s">
        <v>272</v>
      </c>
      <c r="C361" s="523">
        <f t="shared" ref="C361:G361" si="95">SUBTOTAL(9,C362:C363)</f>
        <v>1528</v>
      </c>
      <c r="D361" s="523">
        <f t="shared" si="95"/>
        <v>1996</v>
      </c>
      <c r="E361" s="523">
        <f t="shared" si="95"/>
        <v>1996</v>
      </c>
      <c r="F361" s="353">
        <f t="shared" ref="F361:F367" si="96">E361/D361*100</f>
        <v>100</v>
      </c>
      <c r="G361" s="523">
        <f t="shared" si="95"/>
        <v>2000</v>
      </c>
      <c r="H361" s="521">
        <f t="shared" ref="H361:H367" si="97">G361/C361*100-100</f>
        <v>30.8900523560209</v>
      </c>
    </row>
    <row r="362" s="332" customFormat="1" ht="15" spans="1:8">
      <c r="A362" s="355">
        <v>2049902</v>
      </c>
      <c r="B362" s="356" t="s">
        <v>273</v>
      </c>
      <c r="C362" s="358"/>
      <c r="D362" s="358"/>
      <c r="E362" s="358"/>
      <c r="F362" s="343"/>
      <c r="G362" s="522"/>
      <c r="H362" s="517"/>
    </row>
    <row r="363" s="332" customFormat="1" ht="15" spans="1:8">
      <c r="A363" s="355">
        <v>2049999</v>
      </c>
      <c r="B363" s="356" t="s">
        <v>272</v>
      </c>
      <c r="C363" s="358">
        <v>1528</v>
      </c>
      <c r="D363" s="358">
        <v>1996</v>
      </c>
      <c r="E363" s="358">
        <v>1996</v>
      </c>
      <c r="F363" s="343">
        <f t="shared" si="96"/>
        <v>100</v>
      </c>
      <c r="G363" s="522">
        <v>2000</v>
      </c>
      <c r="H363" s="517">
        <f t="shared" si="97"/>
        <v>30.8900523560209</v>
      </c>
    </row>
    <row r="364" s="332" customFormat="1" ht="15" spans="1:8">
      <c r="A364" s="345">
        <v>205</v>
      </c>
      <c r="B364" s="346" t="s">
        <v>274</v>
      </c>
      <c r="C364" s="518">
        <f t="shared" ref="C364:G364" si="98">SUBTOTAL(9,C365:C415)</f>
        <v>144902</v>
      </c>
      <c r="D364" s="518">
        <f t="shared" si="98"/>
        <v>167400</v>
      </c>
      <c r="E364" s="518">
        <f t="shared" si="98"/>
        <v>165312</v>
      </c>
      <c r="F364" s="348">
        <f t="shared" si="96"/>
        <v>98.752688172043</v>
      </c>
      <c r="G364" s="518">
        <f t="shared" si="98"/>
        <v>152927</v>
      </c>
      <c r="H364" s="519">
        <f t="shared" si="97"/>
        <v>5.53822583539218</v>
      </c>
    </row>
    <row r="365" s="332" customFormat="1" ht="15" spans="1:8">
      <c r="A365" s="350">
        <v>20501</v>
      </c>
      <c r="B365" s="351" t="s">
        <v>275</v>
      </c>
      <c r="C365" s="523">
        <f t="shared" ref="C365:G365" si="99">SUBTOTAL(9,C366:C369)</f>
        <v>2078</v>
      </c>
      <c r="D365" s="523">
        <f t="shared" si="99"/>
        <v>2647</v>
      </c>
      <c r="E365" s="523">
        <f t="shared" si="99"/>
        <v>2647</v>
      </c>
      <c r="F365" s="353">
        <f t="shared" si="96"/>
        <v>100</v>
      </c>
      <c r="G365" s="523">
        <f t="shared" si="99"/>
        <v>1488</v>
      </c>
      <c r="H365" s="521">
        <f t="shared" si="97"/>
        <v>-28.3926852743022</v>
      </c>
    </row>
    <row r="366" s="332" customFormat="1" ht="15" spans="1:8">
      <c r="A366" s="355">
        <v>2050101</v>
      </c>
      <c r="B366" s="356" t="s">
        <v>77</v>
      </c>
      <c r="C366" s="358">
        <v>635</v>
      </c>
      <c r="D366" s="358">
        <v>957</v>
      </c>
      <c r="E366" s="358">
        <v>957</v>
      </c>
      <c r="F366" s="343">
        <f t="shared" si="96"/>
        <v>100</v>
      </c>
      <c r="G366" s="522">
        <v>690</v>
      </c>
      <c r="H366" s="517">
        <f t="shared" si="97"/>
        <v>8.66141732283465</v>
      </c>
    </row>
    <row r="367" s="332" customFormat="1" ht="15" spans="1:8">
      <c r="A367" s="355">
        <v>2050102</v>
      </c>
      <c r="B367" s="356" t="s">
        <v>78</v>
      </c>
      <c r="C367" s="358">
        <v>1094</v>
      </c>
      <c r="D367" s="358">
        <v>908</v>
      </c>
      <c r="E367" s="358">
        <v>908</v>
      </c>
      <c r="F367" s="343">
        <f t="shared" si="96"/>
        <v>100</v>
      </c>
      <c r="G367" s="522"/>
      <c r="H367" s="517">
        <f t="shared" si="97"/>
        <v>-100</v>
      </c>
    </row>
    <row r="368" s="332" customFormat="1" ht="15" spans="1:8">
      <c r="A368" s="355">
        <v>2050103</v>
      </c>
      <c r="B368" s="356" t="s">
        <v>79</v>
      </c>
      <c r="C368" s="358"/>
      <c r="D368" s="358"/>
      <c r="E368" s="358"/>
      <c r="F368" s="343"/>
      <c r="G368" s="522">
        <v>355</v>
      </c>
      <c r="H368" s="517"/>
    </row>
    <row r="369" s="332" customFormat="1" ht="15" spans="1:8">
      <c r="A369" s="355">
        <v>2050199</v>
      </c>
      <c r="B369" s="356" t="s">
        <v>276</v>
      </c>
      <c r="C369" s="358">
        <v>349</v>
      </c>
      <c r="D369" s="358">
        <v>782</v>
      </c>
      <c r="E369" s="358">
        <v>782</v>
      </c>
      <c r="F369" s="343">
        <f t="shared" ref="F369:F374" si="100">E369/D369*100</f>
        <v>100</v>
      </c>
      <c r="G369" s="522">
        <v>443</v>
      </c>
      <c r="H369" s="517">
        <f t="shared" ref="H369:H374" si="101">G369/C369*100-100</f>
        <v>26.9340974212034</v>
      </c>
    </row>
    <row r="370" s="332" customFormat="1" ht="15" spans="1:8">
      <c r="A370" s="350">
        <v>20502</v>
      </c>
      <c r="B370" s="351" t="s">
        <v>277</v>
      </c>
      <c r="C370" s="520">
        <f t="shared" ref="C370:G370" si="102">SUBTOTAL(9,C371:C376)</f>
        <v>134660</v>
      </c>
      <c r="D370" s="520">
        <f t="shared" si="102"/>
        <v>156591</v>
      </c>
      <c r="E370" s="520">
        <f t="shared" si="102"/>
        <v>155322</v>
      </c>
      <c r="F370" s="353">
        <f t="shared" si="100"/>
        <v>99.1896085981953</v>
      </c>
      <c r="G370" s="520">
        <f t="shared" si="102"/>
        <v>141453</v>
      </c>
      <c r="H370" s="521">
        <f t="shared" si="101"/>
        <v>5.04455666122085</v>
      </c>
    </row>
    <row r="371" s="332" customFormat="1" ht="15" spans="1:8">
      <c r="A371" s="355">
        <v>2050201</v>
      </c>
      <c r="B371" s="356" t="s">
        <v>278</v>
      </c>
      <c r="C371" s="358">
        <v>4778</v>
      </c>
      <c r="D371" s="358">
        <v>8195</v>
      </c>
      <c r="E371" s="358">
        <v>7008</v>
      </c>
      <c r="F371" s="343">
        <f t="shared" si="100"/>
        <v>85.5155582672361</v>
      </c>
      <c r="G371" s="522">
        <v>5934</v>
      </c>
      <c r="H371" s="517">
        <f t="shared" si="101"/>
        <v>24.1942235244872</v>
      </c>
    </row>
    <row r="372" s="332" customFormat="1" ht="15" spans="1:8">
      <c r="A372" s="355">
        <v>2050202</v>
      </c>
      <c r="B372" s="356" t="s">
        <v>279</v>
      </c>
      <c r="C372" s="358">
        <v>91461</v>
      </c>
      <c r="D372" s="358">
        <v>87634</v>
      </c>
      <c r="E372" s="358">
        <v>87634</v>
      </c>
      <c r="F372" s="343">
        <f t="shared" si="100"/>
        <v>100</v>
      </c>
      <c r="G372" s="522">
        <v>96188</v>
      </c>
      <c r="H372" s="517">
        <f t="shared" si="101"/>
        <v>5.16832311039678</v>
      </c>
    </row>
    <row r="373" s="332" customFormat="1" ht="15" spans="1:8">
      <c r="A373" s="355">
        <v>2050203</v>
      </c>
      <c r="B373" s="356" t="s">
        <v>280</v>
      </c>
      <c r="C373" s="358">
        <v>25865</v>
      </c>
      <c r="D373" s="358">
        <v>48483</v>
      </c>
      <c r="E373" s="358">
        <v>48409</v>
      </c>
      <c r="F373" s="343">
        <f t="shared" si="100"/>
        <v>99.84736918095</v>
      </c>
      <c r="G373" s="522">
        <v>21505</v>
      </c>
      <c r="H373" s="517">
        <f t="shared" si="101"/>
        <v>-16.8567562342934</v>
      </c>
    </row>
    <row r="374" s="332" customFormat="1" ht="15" spans="1:8">
      <c r="A374" s="355">
        <v>2050204</v>
      </c>
      <c r="B374" s="356" t="s">
        <v>281</v>
      </c>
      <c r="C374" s="358">
        <v>12535</v>
      </c>
      <c r="D374" s="358">
        <v>10689</v>
      </c>
      <c r="E374" s="358">
        <v>10683</v>
      </c>
      <c r="F374" s="343">
        <f t="shared" si="100"/>
        <v>99.9438675273646</v>
      </c>
      <c r="G374" s="522">
        <v>17824</v>
      </c>
      <c r="H374" s="517">
        <f t="shared" si="101"/>
        <v>42.1938571998405</v>
      </c>
    </row>
    <row r="375" s="332" customFormat="1" ht="15" spans="1:8">
      <c r="A375" s="355">
        <v>2050205</v>
      </c>
      <c r="B375" s="356" t="s">
        <v>282</v>
      </c>
      <c r="C375" s="358"/>
      <c r="D375" s="358"/>
      <c r="E375" s="358"/>
      <c r="F375" s="343"/>
      <c r="G375" s="522"/>
      <c r="H375" s="517"/>
    </row>
    <row r="376" s="332" customFormat="1" ht="15" spans="1:8">
      <c r="A376" s="355">
        <v>2050299</v>
      </c>
      <c r="B376" s="356" t="s">
        <v>283</v>
      </c>
      <c r="C376" s="358">
        <v>21</v>
      </c>
      <c r="D376" s="358">
        <v>1590</v>
      </c>
      <c r="E376" s="358">
        <v>1588</v>
      </c>
      <c r="F376" s="343">
        <f t="shared" ref="F376:F379" si="103">E376/D376*100</f>
        <v>99.874213836478</v>
      </c>
      <c r="G376" s="522">
        <v>2</v>
      </c>
      <c r="H376" s="517"/>
    </row>
    <row r="377" s="332" customFormat="1" ht="15" spans="1:8">
      <c r="A377" s="350">
        <v>20503</v>
      </c>
      <c r="B377" s="351" t="s">
        <v>284</v>
      </c>
      <c r="C377" s="523">
        <f t="shared" ref="C377:G377" si="104">SUBTOTAL(9,C378:C382)</f>
        <v>2980</v>
      </c>
      <c r="D377" s="523">
        <f t="shared" si="104"/>
        <v>2638</v>
      </c>
      <c r="E377" s="523">
        <f t="shared" si="104"/>
        <v>2225</v>
      </c>
      <c r="F377" s="353">
        <f t="shared" si="103"/>
        <v>84.34420015163</v>
      </c>
      <c r="G377" s="523">
        <f t="shared" si="104"/>
        <v>3363</v>
      </c>
      <c r="H377" s="521">
        <f>G377/C377*100-100</f>
        <v>12.8523489932886</v>
      </c>
    </row>
    <row r="378" s="332" customFormat="1" ht="15" spans="1:8">
      <c r="A378" s="355">
        <v>2050301</v>
      </c>
      <c r="B378" s="356" t="s">
        <v>285</v>
      </c>
      <c r="C378" s="358"/>
      <c r="D378" s="358"/>
      <c r="E378" s="358"/>
      <c r="F378" s="343"/>
      <c r="G378" s="522"/>
      <c r="H378" s="517"/>
    </row>
    <row r="379" s="332" customFormat="1" ht="15" spans="1:8">
      <c r="A379" s="355">
        <v>2050302</v>
      </c>
      <c r="B379" s="356" t="s">
        <v>286</v>
      </c>
      <c r="C379" s="358">
        <v>2980</v>
      </c>
      <c r="D379" s="358">
        <v>2638</v>
      </c>
      <c r="E379" s="358">
        <v>2225</v>
      </c>
      <c r="F379" s="343">
        <f t="shared" si="103"/>
        <v>84.34420015163</v>
      </c>
      <c r="G379" s="522">
        <v>3363</v>
      </c>
      <c r="H379" s="517">
        <f>G379/C379*100-100</f>
        <v>12.8523489932886</v>
      </c>
    </row>
    <row r="380" s="332" customFormat="1" ht="15" spans="1:8">
      <c r="A380" s="355">
        <v>2050303</v>
      </c>
      <c r="B380" s="356" t="s">
        <v>287</v>
      </c>
      <c r="C380" s="358"/>
      <c r="D380" s="358"/>
      <c r="E380" s="358"/>
      <c r="F380" s="343"/>
      <c r="G380" s="522"/>
      <c r="H380" s="517"/>
    </row>
    <row r="381" s="332" customFormat="1" ht="15" spans="1:8">
      <c r="A381" s="355">
        <v>2050305</v>
      </c>
      <c r="B381" s="356" t="s">
        <v>288</v>
      </c>
      <c r="C381" s="358"/>
      <c r="D381" s="358"/>
      <c r="E381" s="358"/>
      <c r="F381" s="343"/>
      <c r="G381" s="522"/>
      <c r="H381" s="517"/>
    </row>
    <row r="382" s="332" customFormat="1" ht="15" spans="1:8">
      <c r="A382" s="355">
        <v>2050399</v>
      </c>
      <c r="B382" s="356" t="s">
        <v>289</v>
      </c>
      <c r="C382" s="358"/>
      <c r="D382" s="358"/>
      <c r="E382" s="358"/>
      <c r="F382" s="343"/>
      <c r="G382" s="522"/>
      <c r="H382" s="517"/>
    </row>
    <row r="383" s="332" customFormat="1" ht="15" spans="1:8">
      <c r="A383" s="350">
        <v>20504</v>
      </c>
      <c r="B383" s="351" t="s">
        <v>290</v>
      </c>
      <c r="C383" s="523">
        <f>SUBTOTAL(9,C384:C388)</f>
        <v>0</v>
      </c>
      <c r="D383" s="523">
        <f>SUBTOTAL(9,D384:D388)</f>
        <v>12</v>
      </c>
      <c r="E383" s="523">
        <f>SUBTOTAL(9,E384:E388)</f>
        <v>12</v>
      </c>
      <c r="F383" s="353">
        <f>E383/D383*100</f>
        <v>100</v>
      </c>
      <c r="G383" s="523"/>
      <c r="H383" s="521"/>
    </row>
    <row r="384" s="332" customFormat="1" ht="15" spans="1:8">
      <c r="A384" s="355">
        <v>2050401</v>
      </c>
      <c r="B384" s="356" t="s">
        <v>291</v>
      </c>
      <c r="C384" s="358"/>
      <c r="D384" s="358"/>
      <c r="E384" s="358"/>
      <c r="F384" s="343"/>
      <c r="G384" s="522"/>
      <c r="H384" s="517"/>
    </row>
    <row r="385" s="332" customFormat="1" ht="15" spans="1:8">
      <c r="A385" s="355">
        <v>2050402</v>
      </c>
      <c r="B385" s="356" t="s">
        <v>292</v>
      </c>
      <c r="C385" s="358"/>
      <c r="D385" s="358"/>
      <c r="E385" s="358"/>
      <c r="F385" s="343"/>
      <c r="G385" s="522"/>
      <c r="H385" s="517"/>
    </row>
    <row r="386" s="332" customFormat="1" ht="15" spans="1:8">
      <c r="A386" s="355">
        <v>2050403</v>
      </c>
      <c r="B386" s="356" t="s">
        <v>293</v>
      </c>
      <c r="C386" s="358"/>
      <c r="D386" s="358"/>
      <c r="E386" s="358"/>
      <c r="F386" s="343"/>
      <c r="G386" s="522"/>
      <c r="H386" s="517"/>
    </row>
    <row r="387" s="332" customFormat="1" ht="15" spans="1:8">
      <c r="A387" s="355">
        <v>2050404</v>
      </c>
      <c r="B387" s="356" t="s">
        <v>294</v>
      </c>
      <c r="C387" s="358"/>
      <c r="D387" s="358"/>
      <c r="E387" s="358"/>
      <c r="F387" s="343"/>
      <c r="G387" s="522"/>
      <c r="H387" s="517"/>
    </row>
    <row r="388" s="332" customFormat="1" ht="15" spans="1:8">
      <c r="A388" s="355">
        <v>2050499</v>
      </c>
      <c r="B388" s="356" t="s">
        <v>295</v>
      </c>
      <c r="C388" s="358"/>
      <c r="D388" s="358">
        <v>12</v>
      </c>
      <c r="E388" s="358">
        <v>12</v>
      </c>
      <c r="F388" s="343">
        <f>E388/D388*100</f>
        <v>100</v>
      </c>
      <c r="G388" s="522"/>
      <c r="H388" s="517"/>
    </row>
    <row r="389" s="332" customFormat="1" ht="15" spans="1:8">
      <c r="A389" s="350">
        <v>20505</v>
      </c>
      <c r="B389" s="351" t="s">
        <v>296</v>
      </c>
      <c r="C389" s="523"/>
      <c r="D389" s="523"/>
      <c r="E389" s="523"/>
      <c r="F389" s="353"/>
      <c r="G389" s="523"/>
      <c r="H389" s="521"/>
    </row>
    <row r="390" s="332" customFormat="1" ht="15" spans="1:8">
      <c r="A390" s="355">
        <v>2050501</v>
      </c>
      <c r="B390" s="356" t="s">
        <v>297</v>
      </c>
      <c r="C390" s="358"/>
      <c r="D390" s="358"/>
      <c r="E390" s="358"/>
      <c r="F390" s="343"/>
      <c r="G390" s="522"/>
      <c r="H390" s="517"/>
    </row>
    <row r="391" s="332" customFormat="1" ht="15" spans="1:8">
      <c r="A391" s="355">
        <v>2050502</v>
      </c>
      <c r="B391" s="356" t="s">
        <v>298</v>
      </c>
      <c r="C391" s="358"/>
      <c r="D391" s="358"/>
      <c r="E391" s="358"/>
      <c r="F391" s="343"/>
      <c r="G391" s="522"/>
      <c r="H391" s="517"/>
    </row>
    <row r="392" s="332" customFormat="1" ht="15" spans="1:8">
      <c r="A392" s="355">
        <v>2050599</v>
      </c>
      <c r="B392" s="356" t="s">
        <v>299</v>
      </c>
      <c r="C392" s="358"/>
      <c r="D392" s="358"/>
      <c r="E392" s="358"/>
      <c r="F392" s="343"/>
      <c r="G392" s="522"/>
      <c r="H392" s="517"/>
    </row>
    <row r="393" s="332" customFormat="1" ht="15" spans="1:8">
      <c r="A393" s="350">
        <v>20506</v>
      </c>
      <c r="B393" s="351" t="s">
        <v>300</v>
      </c>
      <c r="C393" s="523"/>
      <c r="D393" s="523"/>
      <c r="E393" s="523"/>
      <c r="F393" s="353"/>
      <c r="G393" s="523"/>
      <c r="H393" s="521"/>
    </row>
    <row r="394" s="332" customFormat="1" ht="15" spans="1:8">
      <c r="A394" s="355">
        <v>2050601</v>
      </c>
      <c r="B394" s="356" t="s">
        <v>301</v>
      </c>
      <c r="C394" s="358"/>
      <c r="D394" s="358"/>
      <c r="E394" s="358"/>
      <c r="F394" s="343"/>
      <c r="G394" s="522"/>
      <c r="H394" s="517"/>
    </row>
    <row r="395" s="332" customFormat="1" ht="15" spans="1:8">
      <c r="A395" s="355">
        <v>2050602</v>
      </c>
      <c r="B395" s="356" t="s">
        <v>302</v>
      </c>
      <c r="C395" s="358"/>
      <c r="D395" s="358"/>
      <c r="E395" s="358"/>
      <c r="F395" s="343"/>
      <c r="G395" s="522"/>
      <c r="H395" s="517"/>
    </row>
    <row r="396" s="332" customFormat="1" ht="15" spans="1:8">
      <c r="A396" s="355">
        <v>2050699</v>
      </c>
      <c r="B396" s="356" t="s">
        <v>303</v>
      </c>
      <c r="C396" s="358"/>
      <c r="D396" s="358"/>
      <c r="E396" s="358"/>
      <c r="F396" s="343"/>
      <c r="G396" s="522"/>
      <c r="H396" s="517"/>
    </row>
    <row r="397" s="332" customFormat="1" ht="15" spans="1:8">
      <c r="A397" s="350">
        <v>20507</v>
      </c>
      <c r="B397" s="351" t="s">
        <v>304</v>
      </c>
      <c r="C397" s="523">
        <f t="shared" ref="C397:G397" si="105">SUBTOTAL(9,C398:C400)</f>
        <v>535</v>
      </c>
      <c r="D397" s="523">
        <f t="shared" si="105"/>
        <v>559</v>
      </c>
      <c r="E397" s="523">
        <f t="shared" si="105"/>
        <v>559</v>
      </c>
      <c r="F397" s="353">
        <f t="shared" ref="F397:F404" si="106">E397/D397*100</f>
        <v>100</v>
      </c>
      <c r="G397" s="523">
        <f t="shared" si="105"/>
        <v>677</v>
      </c>
      <c r="H397" s="521">
        <f t="shared" ref="H397:H403" si="107">G397/C397*100-100</f>
        <v>26.5420560747664</v>
      </c>
    </row>
    <row r="398" s="332" customFormat="1" ht="15" spans="1:8">
      <c r="A398" s="355">
        <v>2050701</v>
      </c>
      <c r="B398" s="356" t="s">
        <v>305</v>
      </c>
      <c r="C398" s="358">
        <v>535</v>
      </c>
      <c r="D398" s="358">
        <v>559</v>
      </c>
      <c r="E398" s="358">
        <v>559</v>
      </c>
      <c r="F398" s="343">
        <f t="shared" si="106"/>
        <v>100</v>
      </c>
      <c r="G398" s="522">
        <v>677</v>
      </c>
      <c r="H398" s="517">
        <f t="shared" si="107"/>
        <v>26.5420560747664</v>
      </c>
    </row>
    <row r="399" s="332" customFormat="1" ht="15" spans="1:8">
      <c r="A399" s="355">
        <v>2050702</v>
      </c>
      <c r="B399" s="356" t="s">
        <v>306</v>
      </c>
      <c r="C399" s="358"/>
      <c r="D399" s="358"/>
      <c r="E399" s="358"/>
      <c r="F399" s="343"/>
      <c r="G399" s="522"/>
      <c r="H399" s="517"/>
    </row>
    <row r="400" s="332" customFormat="1" ht="15" spans="1:8">
      <c r="A400" s="355">
        <v>2050799</v>
      </c>
      <c r="B400" s="356" t="s">
        <v>307</v>
      </c>
      <c r="C400" s="358"/>
      <c r="D400" s="358"/>
      <c r="E400" s="358"/>
      <c r="F400" s="343"/>
      <c r="G400" s="522"/>
      <c r="H400" s="517"/>
    </row>
    <row r="401" s="332" customFormat="1" ht="15" spans="1:8">
      <c r="A401" s="350">
        <v>20508</v>
      </c>
      <c r="B401" s="351" t="s">
        <v>308</v>
      </c>
      <c r="C401" s="520">
        <f t="shared" ref="C401:G401" si="108">SUBTOTAL(9,C402:C406)</f>
        <v>539</v>
      </c>
      <c r="D401" s="520">
        <f t="shared" si="108"/>
        <v>910</v>
      </c>
      <c r="E401" s="520">
        <f t="shared" si="108"/>
        <v>904</v>
      </c>
      <c r="F401" s="353">
        <f t="shared" si="106"/>
        <v>99.3406593406593</v>
      </c>
      <c r="G401" s="520">
        <f t="shared" si="108"/>
        <v>513</v>
      </c>
      <c r="H401" s="521">
        <f t="shared" si="107"/>
        <v>-4.82374768089053</v>
      </c>
    </row>
    <row r="402" s="332" customFormat="1" ht="15" spans="1:8">
      <c r="A402" s="355">
        <v>2050801</v>
      </c>
      <c r="B402" s="356" t="s">
        <v>309</v>
      </c>
      <c r="C402" s="358">
        <v>2</v>
      </c>
      <c r="D402" s="358">
        <v>362</v>
      </c>
      <c r="E402" s="358">
        <v>362</v>
      </c>
      <c r="F402" s="343">
        <f t="shared" si="106"/>
        <v>100</v>
      </c>
      <c r="G402" s="522"/>
      <c r="H402" s="517">
        <f t="shared" si="107"/>
        <v>-100</v>
      </c>
    </row>
    <row r="403" s="332" customFormat="1" ht="15" spans="1:8">
      <c r="A403" s="355">
        <v>2050802</v>
      </c>
      <c r="B403" s="356" t="s">
        <v>310</v>
      </c>
      <c r="C403" s="358">
        <v>537</v>
      </c>
      <c r="D403" s="358">
        <v>498</v>
      </c>
      <c r="E403" s="358">
        <v>498</v>
      </c>
      <c r="F403" s="343">
        <f t="shared" si="106"/>
        <v>100</v>
      </c>
      <c r="G403" s="522">
        <v>507</v>
      </c>
      <c r="H403" s="517">
        <f t="shared" si="107"/>
        <v>-5.58659217877096</v>
      </c>
    </row>
    <row r="404" s="332" customFormat="1" ht="15" spans="1:8">
      <c r="A404" s="355">
        <v>2050803</v>
      </c>
      <c r="B404" s="356" t="s">
        <v>311</v>
      </c>
      <c r="C404" s="358"/>
      <c r="D404" s="358">
        <v>50</v>
      </c>
      <c r="E404" s="358">
        <v>44</v>
      </c>
      <c r="F404" s="343">
        <f t="shared" si="106"/>
        <v>88</v>
      </c>
      <c r="G404" s="522">
        <v>6</v>
      </c>
      <c r="H404" s="517"/>
    </row>
    <row r="405" s="332" customFormat="1" ht="15" spans="1:8">
      <c r="A405" s="355">
        <v>2050804</v>
      </c>
      <c r="B405" s="356" t="s">
        <v>312</v>
      </c>
      <c r="C405" s="358"/>
      <c r="D405" s="358"/>
      <c r="E405" s="358"/>
      <c r="F405" s="343"/>
      <c r="G405" s="522"/>
      <c r="H405" s="517"/>
    </row>
    <row r="406" s="332" customFormat="1" ht="15" spans="1:8">
      <c r="A406" s="355">
        <v>2050899</v>
      </c>
      <c r="B406" s="356" t="s">
        <v>313</v>
      </c>
      <c r="C406" s="358"/>
      <c r="D406" s="358"/>
      <c r="E406" s="358"/>
      <c r="F406" s="343"/>
      <c r="G406" s="522"/>
      <c r="H406" s="517"/>
    </row>
    <row r="407" s="332" customFormat="1" ht="15" spans="1:8">
      <c r="A407" s="350">
        <v>20509</v>
      </c>
      <c r="B407" s="351" t="s">
        <v>314</v>
      </c>
      <c r="C407" s="520">
        <f t="shared" ref="C407:G407" si="109">SUBTOTAL(9,C408:C413)</f>
        <v>3000</v>
      </c>
      <c r="D407" s="520">
        <f t="shared" si="109"/>
        <v>3400</v>
      </c>
      <c r="E407" s="520">
        <f t="shared" si="109"/>
        <v>3000</v>
      </c>
      <c r="F407" s="353">
        <f>E407/D407*100</f>
        <v>88.2352941176471</v>
      </c>
      <c r="G407" s="520">
        <f t="shared" si="109"/>
        <v>3400</v>
      </c>
      <c r="H407" s="521">
        <f>G407/C407*100-100</f>
        <v>13.3333333333333</v>
      </c>
    </row>
    <row r="408" s="332" customFormat="1" ht="15" spans="1:8">
      <c r="A408" s="355">
        <v>2050901</v>
      </c>
      <c r="B408" s="356" t="s">
        <v>315</v>
      </c>
      <c r="C408" s="358"/>
      <c r="D408" s="358"/>
      <c r="E408" s="358"/>
      <c r="F408" s="343"/>
      <c r="G408" s="522"/>
      <c r="H408" s="517"/>
    </row>
    <row r="409" s="332" customFormat="1" ht="15" spans="1:8">
      <c r="A409" s="355">
        <v>2050902</v>
      </c>
      <c r="B409" s="356" t="s">
        <v>316</v>
      </c>
      <c r="C409" s="358"/>
      <c r="D409" s="358"/>
      <c r="E409" s="358"/>
      <c r="F409" s="343"/>
      <c r="G409" s="522"/>
      <c r="H409" s="517"/>
    </row>
    <row r="410" s="332" customFormat="1" ht="15" spans="1:8">
      <c r="A410" s="355">
        <v>2050903</v>
      </c>
      <c r="B410" s="356" t="s">
        <v>317</v>
      </c>
      <c r="C410" s="358"/>
      <c r="D410" s="358"/>
      <c r="E410" s="358"/>
      <c r="F410" s="343"/>
      <c r="G410" s="522"/>
      <c r="H410" s="517"/>
    </row>
    <row r="411" s="332" customFormat="1" ht="15" spans="1:8">
      <c r="A411" s="355">
        <v>2050904</v>
      </c>
      <c r="B411" s="356" t="s">
        <v>318</v>
      </c>
      <c r="C411" s="358"/>
      <c r="D411" s="358"/>
      <c r="E411" s="358"/>
      <c r="F411" s="343"/>
      <c r="G411" s="522"/>
      <c r="H411" s="517"/>
    </row>
    <row r="412" s="332" customFormat="1" ht="15" spans="1:8">
      <c r="A412" s="355">
        <v>2050905</v>
      </c>
      <c r="B412" s="356" t="s">
        <v>319</v>
      </c>
      <c r="C412" s="358"/>
      <c r="D412" s="358"/>
      <c r="E412" s="358"/>
      <c r="F412" s="343"/>
      <c r="G412" s="522"/>
      <c r="H412" s="517"/>
    </row>
    <row r="413" s="332" customFormat="1" ht="15" spans="1:8">
      <c r="A413" s="355">
        <v>2050999</v>
      </c>
      <c r="B413" s="356" t="s">
        <v>320</v>
      </c>
      <c r="C413" s="358">
        <v>3000</v>
      </c>
      <c r="D413" s="358">
        <v>3400</v>
      </c>
      <c r="E413" s="358">
        <v>3000</v>
      </c>
      <c r="F413" s="343">
        <f t="shared" ref="F413:F419" si="110">E413/D413*100</f>
        <v>88.2352941176471</v>
      </c>
      <c r="G413" s="522">
        <v>3400</v>
      </c>
      <c r="H413" s="517"/>
    </row>
    <row r="414" s="332" customFormat="1" ht="15" spans="1:8">
      <c r="A414" s="350">
        <v>20599</v>
      </c>
      <c r="B414" s="351" t="s">
        <v>321</v>
      </c>
      <c r="C414" s="523">
        <f t="shared" ref="C414:G414" si="111">SUBTOTAL(9,C415)</f>
        <v>1110</v>
      </c>
      <c r="D414" s="523">
        <f t="shared" si="111"/>
        <v>643</v>
      </c>
      <c r="E414" s="523">
        <f t="shared" si="111"/>
        <v>643</v>
      </c>
      <c r="F414" s="353">
        <f t="shared" si="110"/>
        <v>100</v>
      </c>
      <c r="G414" s="523">
        <f t="shared" si="111"/>
        <v>2033</v>
      </c>
      <c r="H414" s="521">
        <f t="shared" ref="H414:H418" si="112">G414/C414*100-100</f>
        <v>83.1531531531531</v>
      </c>
    </row>
    <row r="415" s="332" customFormat="1" ht="15" spans="1:8">
      <c r="A415" s="355">
        <v>2059999</v>
      </c>
      <c r="B415" s="356" t="s">
        <v>321</v>
      </c>
      <c r="C415" s="358">
        <v>1110</v>
      </c>
      <c r="D415" s="358">
        <v>643</v>
      </c>
      <c r="E415" s="358">
        <v>643</v>
      </c>
      <c r="F415" s="343">
        <f t="shared" si="110"/>
        <v>100</v>
      </c>
      <c r="G415" s="522">
        <v>2033</v>
      </c>
      <c r="H415" s="517">
        <f t="shared" si="112"/>
        <v>83.1531531531531</v>
      </c>
    </row>
    <row r="416" s="332" customFormat="1" ht="15" spans="1:8">
      <c r="A416" s="345">
        <v>206</v>
      </c>
      <c r="B416" s="346" t="s">
        <v>322</v>
      </c>
      <c r="C416" s="518">
        <f t="shared" ref="C416:G416" si="113">SUBTOTAL(9,C417:C471)</f>
        <v>400</v>
      </c>
      <c r="D416" s="518">
        <f t="shared" si="113"/>
        <v>1003</v>
      </c>
      <c r="E416" s="518">
        <f t="shared" si="113"/>
        <v>927</v>
      </c>
      <c r="F416" s="348">
        <f t="shared" si="110"/>
        <v>92.4227318045862</v>
      </c>
      <c r="G416" s="518">
        <f t="shared" si="113"/>
        <v>229</v>
      </c>
      <c r="H416" s="519">
        <f t="shared" si="112"/>
        <v>-42.75</v>
      </c>
    </row>
    <row r="417" s="332" customFormat="1" ht="15" spans="1:8">
      <c r="A417" s="350">
        <v>20601</v>
      </c>
      <c r="B417" s="351" t="s">
        <v>323</v>
      </c>
      <c r="C417" s="520">
        <f t="shared" ref="C417:G417" si="114">SUBTOTAL(9,C418:C421)</f>
        <v>343</v>
      </c>
      <c r="D417" s="520">
        <f t="shared" si="114"/>
        <v>364</v>
      </c>
      <c r="E417" s="520">
        <f t="shared" si="114"/>
        <v>364</v>
      </c>
      <c r="F417" s="353">
        <f t="shared" si="110"/>
        <v>100</v>
      </c>
      <c r="G417" s="520">
        <f t="shared" si="114"/>
        <v>153</v>
      </c>
      <c r="H417" s="521">
        <f t="shared" si="112"/>
        <v>-55.3935860058309</v>
      </c>
    </row>
    <row r="418" s="332" customFormat="1" ht="15" spans="1:8">
      <c r="A418" s="355">
        <v>2060101</v>
      </c>
      <c r="B418" s="356" t="s">
        <v>77</v>
      </c>
      <c r="C418" s="358">
        <v>125</v>
      </c>
      <c r="D418" s="358">
        <v>152</v>
      </c>
      <c r="E418" s="358">
        <v>152</v>
      </c>
      <c r="F418" s="343">
        <f t="shared" si="110"/>
        <v>100</v>
      </c>
      <c r="G418" s="522">
        <v>123</v>
      </c>
      <c r="H418" s="517">
        <f t="shared" si="112"/>
        <v>-1.59999999999999</v>
      </c>
    </row>
    <row r="419" s="332" customFormat="1" ht="15" spans="1:8">
      <c r="A419" s="355">
        <v>2060102</v>
      </c>
      <c r="B419" s="356" t="s">
        <v>78</v>
      </c>
      <c r="C419" s="358">
        <v>8</v>
      </c>
      <c r="D419" s="358">
        <v>2</v>
      </c>
      <c r="E419" s="358">
        <v>2</v>
      </c>
      <c r="F419" s="343">
        <f t="shared" si="110"/>
        <v>100</v>
      </c>
      <c r="G419" s="522"/>
      <c r="H419" s="517"/>
    </row>
    <row r="420" s="332" customFormat="1" ht="15" spans="1:8">
      <c r="A420" s="355">
        <v>2060103</v>
      </c>
      <c r="B420" s="356" t="s">
        <v>79</v>
      </c>
      <c r="C420" s="358"/>
      <c r="D420" s="358"/>
      <c r="E420" s="358"/>
      <c r="F420" s="343"/>
      <c r="G420" s="522">
        <v>22</v>
      </c>
      <c r="H420" s="517"/>
    </row>
    <row r="421" s="332" customFormat="1" ht="15" spans="1:8">
      <c r="A421" s="355">
        <v>2060199</v>
      </c>
      <c r="B421" s="356" t="s">
        <v>324</v>
      </c>
      <c r="C421" s="358">
        <v>210</v>
      </c>
      <c r="D421" s="358">
        <v>210</v>
      </c>
      <c r="E421" s="358">
        <v>210</v>
      </c>
      <c r="F421" s="343">
        <f>E421/D421*100</f>
        <v>100</v>
      </c>
      <c r="G421" s="522">
        <v>8</v>
      </c>
      <c r="H421" s="517"/>
    </row>
    <row r="422" s="332" customFormat="1" ht="15" spans="1:8">
      <c r="A422" s="350">
        <v>20602</v>
      </c>
      <c r="B422" s="351" t="s">
        <v>325</v>
      </c>
      <c r="C422" s="520"/>
      <c r="D422" s="520"/>
      <c r="E422" s="520"/>
      <c r="F422" s="353"/>
      <c r="G422" s="520"/>
      <c r="H422" s="521"/>
    </row>
    <row r="423" s="332" customFormat="1" ht="15" spans="1:8">
      <c r="A423" s="355">
        <v>2060201</v>
      </c>
      <c r="B423" s="356" t="s">
        <v>326</v>
      </c>
      <c r="C423" s="358"/>
      <c r="D423" s="358"/>
      <c r="E423" s="358"/>
      <c r="F423" s="343"/>
      <c r="G423" s="522"/>
      <c r="H423" s="517"/>
    </row>
    <row r="424" s="332" customFormat="1" ht="15" spans="1:8">
      <c r="A424" s="355">
        <v>2060203</v>
      </c>
      <c r="B424" s="356" t="s">
        <v>327</v>
      </c>
      <c r="C424" s="358"/>
      <c r="D424" s="358"/>
      <c r="E424" s="358"/>
      <c r="F424" s="343"/>
      <c r="G424" s="522"/>
      <c r="H424" s="517"/>
    </row>
    <row r="425" s="332" customFormat="1" ht="15" spans="1:8">
      <c r="A425" s="355">
        <v>2060204</v>
      </c>
      <c r="B425" s="356" t="s">
        <v>328</v>
      </c>
      <c r="C425" s="358"/>
      <c r="D425" s="358"/>
      <c r="E425" s="358"/>
      <c r="F425" s="343"/>
      <c r="G425" s="522"/>
      <c r="H425" s="517"/>
    </row>
    <row r="426" s="332" customFormat="1" ht="15" spans="1:8">
      <c r="A426" s="355">
        <v>2060205</v>
      </c>
      <c r="B426" s="356" t="s">
        <v>329</v>
      </c>
      <c r="C426" s="358"/>
      <c r="D426" s="358"/>
      <c r="E426" s="358"/>
      <c r="F426" s="343"/>
      <c r="G426" s="522"/>
      <c r="H426" s="517"/>
    </row>
    <row r="427" s="332" customFormat="1" ht="15" spans="1:8">
      <c r="A427" s="355">
        <v>2060206</v>
      </c>
      <c r="B427" s="356" t="s">
        <v>330</v>
      </c>
      <c r="C427" s="358"/>
      <c r="D427" s="358"/>
      <c r="E427" s="358"/>
      <c r="F427" s="343"/>
      <c r="G427" s="522"/>
      <c r="H427" s="517"/>
    </row>
    <row r="428" s="332" customFormat="1" ht="15" spans="1:8">
      <c r="A428" s="355">
        <v>2060207</v>
      </c>
      <c r="B428" s="356" t="s">
        <v>331</v>
      </c>
      <c r="C428" s="358"/>
      <c r="D428" s="358"/>
      <c r="E428" s="358"/>
      <c r="F428" s="343"/>
      <c r="G428" s="522"/>
      <c r="H428" s="517"/>
    </row>
    <row r="429" s="332" customFormat="1" ht="15" spans="1:8">
      <c r="A429" s="355">
        <v>2060208</v>
      </c>
      <c r="B429" s="356" t="s">
        <v>332</v>
      </c>
      <c r="C429" s="358"/>
      <c r="D429" s="358"/>
      <c r="E429" s="358"/>
      <c r="F429" s="343"/>
      <c r="G429" s="522"/>
      <c r="H429" s="517"/>
    </row>
    <row r="430" s="332" customFormat="1" ht="15" spans="1:8">
      <c r="A430" s="355">
        <v>2060299</v>
      </c>
      <c r="B430" s="356" t="s">
        <v>333</v>
      </c>
      <c r="C430" s="358"/>
      <c r="D430" s="358"/>
      <c r="E430" s="358"/>
      <c r="F430" s="343"/>
      <c r="G430" s="522"/>
      <c r="H430" s="517"/>
    </row>
    <row r="431" s="332" customFormat="1" ht="15" spans="1:8">
      <c r="A431" s="350">
        <v>20603</v>
      </c>
      <c r="B431" s="351" t="s">
        <v>334</v>
      </c>
      <c r="C431" s="520"/>
      <c r="D431" s="520"/>
      <c r="E431" s="520"/>
      <c r="F431" s="353"/>
      <c r="G431" s="520"/>
      <c r="H431" s="521"/>
    </row>
    <row r="432" s="332" customFormat="1" ht="15" spans="1:8">
      <c r="A432" s="355">
        <v>2060301</v>
      </c>
      <c r="B432" s="356" t="s">
        <v>326</v>
      </c>
      <c r="C432" s="358"/>
      <c r="D432" s="358"/>
      <c r="E432" s="358"/>
      <c r="F432" s="343"/>
      <c r="G432" s="522"/>
      <c r="H432" s="517"/>
    </row>
    <row r="433" s="332" customFormat="1" ht="15" spans="1:8">
      <c r="A433" s="355">
        <v>2060302</v>
      </c>
      <c r="B433" s="356" t="s">
        <v>335</v>
      </c>
      <c r="C433" s="358"/>
      <c r="D433" s="358"/>
      <c r="E433" s="358"/>
      <c r="F433" s="343"/>
      <c r="G433" s="522"/>
      <c r="H433" s="517"/>
    </row>
    <row r="434" s="332" customFormat="1" ht="15" spans="1:8">
      <c r="A434" s="355">
        <v>2060303</v>
      </c>
      <c r="B434" s="356" t="s">
        <v>336</v>
      </c>
      <c r="C434" s="358"/>
      <c r="D434" s="358"/>
      <c r="E434" s="358"/>
      <c r="F434" s="343"/>
      <c r="G434" s="522"/>
      <c r="H434" s="517"/>
    </row>
    <row r="435" s="332" customFormat="1" ht="15" spans="1:8">
      <c r="A435" s="355">
        <v>2060304</v>
      </c>
      <c r="B435" s="356" t="s">
        <v>337</v>
      </c>
      <c r="C435" s="358"/>
      <c r="D435" s="358"/>
      <c r="E435" s="358"/>
      <c r="F435" s="343"/>
      <c r="G435" s="522"/>
      <c r="H435" s="517"/>
    </row>
    <row r="436" s="332" customFormat="1" ht="15" spans="1:8">
      <c r="A436" s="355">
        <v>2060399</v>
      </c>
      <c r="B436" s="356" t="s">
        <v>338</v>
      </c>
      <c r="C436" s="358"/>
      <c r="D436" s="358"/>
      <c r="E436" s="358"/>
      <c r="F436" s="343"/>
      <c r="G436" s="522"/>
      <c r="H436" s="517"/>
    </row>
    <row r="437" s="332" customFormat="1" ht="15" spans="1:8">
      <c r="A437" s="350">
        <v>20604</v>
      </c>
      <c r="B437" s="351" t="s">
        <v>339</v>
      </c>
      <c r="C437" s="523">
        <f t="shared" ref="C437:G437" si="115">SUBTOTAL(9,C438:C441)</f>
        <v>23</v>
      </c>
      <c r="D437" s="523">
        <f t="shared" si="115"/>
        <v>23</v>
      </c>
      <c r="E437" s="523">
        <f t="shared" si="115"/>
        <v>23</v>
      </c>
      <c r="F437" s="353">
        <f t="shared" ref="F437:F442" si="116">E437/D437*100</f>
        <v>100</v>
      </c>
      <c r="G437" s="523">
        <f t="shared" si="115"/>
        <v>0</v>
      </c>
      <c r="H437" s="521">
        <f>G437/C437*100-100</f>
        <v>-100</v>
      </c>
    </row>
    <row r="438" s="332" customFormat="1" ht="15" spans="1:8">
      <c r="A438" s="355">
        <v>2060401</v>
      </c>
      <c r="B438" s="356" t="s">
        <v>326</v>
      </c>
      <c r="C438" s="358"/>
      <c r="D438" s="358"/>
      <c r="E438" s="358"/>
      <c r="F438" s="343"/>
      <c r="G438" s="522"/>
      <c r="H438" s="517"/>
    </row>
    <row r="439" s="332" customFormat="1" ht="15" spans="1:8">
      <c r="A439" s="355">
        <v>2060404</v>
      </c>
      <c r="B439" s="356" t="s">
        <v>340</v>
      </c>
      <c r="C439" s="358">
        <v>23</v>
      </c>
      <c r="D439" s="358">
        <v>23</v>
      </c>
      <c r="E439" s="358">
        <v>23</v>
      </c>
      <c r="F439" s="343">
        <f t="shared" si="116"/>
        <v>100</v>
      </c>
      <c r="G439" s="522"/>
      <c r="H439" s="517"/>
    </row>
    <row r="440" s="332" customFormat="1" ht="15" spans="1:8">
      <c r="A440" s="355">
        <v>2060405</v>
      </c>
      <c r="B440" s="356" t="s">
        <v>341</v>
      </c>
      <c r="C440" s="358"/>
      <c r="D440" s="358"/>
      <c r="E440" s="358"/>
      <c r="F440" s="343"/>
      <c r="G440" s="522"/>
      <c r="H440" s="517"/>
    </row>
    <row r="441" s="332" customFormat="1" ht="15" spans="1:8">
      <c r="A441" s="355">
        <v>2060499</v>
      </c>
      <c r="B441" s="356" t="s">
        <v>342</v>
      </c>
      <c r="C441" s="358"/>
      <c r="D441" s="358"/>
      <c r="E441" s="358"/>
      <c r="F441" s="343"/>
      <c r="G441" s="522"/>
      <c r="H441" s="517"/>
    </row>
    <row r="442" s="332" customFormat="1" ht="15" spans="1:8">
      <c r="A442" s="350">
        <v>20605</v>
      </c>
      <c r="B442" s="351" t="s">
        <v>343</v>
      </c>
      <c r="C442" s="523">
        <f t="shared" ref="C442:G442" si="117">SUBTOTAL(9,C443:C446)</f>
        <v>9</v>
      </c>
      <c r="D442" s="523">
        <f t="shared" si="117"/>
        <v>15</v>
      </c>
      <c r="E442" s="523">
        <f t="shared" si="117"/>
        <v>6</v>
      </c>
      <c r="F442" s="353">
        <f t="shared" si="116"/>
        <v>40</v>
      </c>
      <c r="G442" s="523">
        <f t="shared" si="117"/>
        <v>9</v>
      </c>
      <c r="H442" s="521">
        <f>G442/C442*100-100</f>
        <v>0</v>
      </c>
    </row>
    <row r="443" s="332" customFormat="1" ht="15" spans="1:8">
      <c r="A443" s="355">
        <v>2060501</v>
      </c>
      <c r="B443" s="356" t="s">
        <v>326</v>
      </c>
      <c r="C443" s="358"/>
      <c r="D443" s="358"/>
      <c r="E443" s="358"/>
      <c r="F443" s="343"/>
      <c r="G443" s="522"/>
      <c r="H443" s="517"/>
    </row>
    <row r="444" s="332" customFormat="1" ht="15" spans="1:8">
      <c r="A444" s="355">
        <v>2060502</v>
      </c>
      <c r="B444" s="356" t="s">
        <v>344</v>
      </c>
      <c r="C444" s="358"/>
      <c r="D444" s="358"/>
      <c r="E444" s="358"/>
      <c r="F444" s="343"/>
      <c r="G444" s="522"/>
      <c r="H444" s="517"/>
    </row>
    <row r="445" s="332" customFormat="1" ht="15" spans="1:8">
      <c r="A445" s="355">
        <v>2060503</v>
      </c>
      <c r="B445" s="356" t="s">
        <v>345</v>
      </c>
      <c r="C445" s="358"/>
      <c r="D445" s="358"/>
      <c r="E445" s="358"/>
      <c r="F445" s="343"/>
      <c r="G445" s="522"/>
      <c r="H445" s="517"/>
    </row>
    <row r="446" s="332" customFormat="1" ht="15" spans="1:8">
      <c r="A446" s="355">
        <v>2060599</v>
      </c>
      <c r="B446" s="356" t="s">
        <v>346</v>
      </c>
      <c r="C446" s="358">
        <v>9</v>
      </c>
      <c r="D446" s="358">
        <v>15</v>
      </c>
      <c r="E446" s="358">
        <v>6</v>
      </c>
      <c r="F446" s="343">
        <f>E446/D446*100</f>
        <v>40</v>
      </c>
      <c r="G446" s="522">
        <v>9</v>
      </c>
      <c r="H446" s="517"/>
    </row>
    <row r="447" s="332" customFormat="1" ht="15" spans="1:8">
      <c r="A447" s="350">
        <v>20606</v>
      </c>
      <c r="B447" s="351" t="s">
        <v>347</v>
      </c>
      <c r="C447" s="523"/>
      <c r="D447" s="523"/>
      <c r="E447" s="523"/>
      <c r="F447" s="353"/>
      <c r="G447" s="523"/>
      <c r="H447" s="521"/>
    </row>
    <row r="448" s="332" customFormat="1" ht="15" spans="1:8">
      <c r="A448" s="355">
        <v>2060601</v>
      </c>
      <c r="B448" s="356" t="s">
        <v>348</v>
      </c>
      <c r="C448" s="358"/>
      <c r="D448" s="358"/>
      <c r="E448" s="358"/>
      <c r="F448" s="343"/>
      <c r="G448" s="522"/>
      <c r="H448" s="517"/>
    </row>
    <row r="449" s="332" customFormat="1" ht="15" spans="1:8">
      <c r="A449" s="355">
        <v>2060602</v>
      </c>
      <c r="B449" s="356" t="s">
        <v>349</v>
      </c>
      <c r="C449" s="358"/>
      <c r="D449" s="358"/>
      <c r="E449" s="358"/>
      <c r="F449" s="343"/>
      <c r="G449" s="522"/>
      <c r="H449" s="517"/>
    </row>
    <row r="450" s="332" customFormat="1" ht="15" spans="1:8">
      <c r="A450" s="355">
        <v>2060603</v>
      </c>
      <c r="B450" s="356" t="s">
        <v>350</v>
      </c>
      <c r="C450" s="358"/>
      <c r="D450" s="358"/>
      <c r="E450" s="358"/>
      <c r="F450" s="343"/>
      <c r="G450" s="522"/>
      <c r="H450" s="517"/>
    </row>
    <row r="451" s="332" customFormat="1" ht="15" spans="1:8">
      <c r="A451" s="355">
        <v>2060699</v>
      </c>
      <c r="B451" s="356" t="s">
        <v>351</v>
      </c>
      <c r="C451" s="358"/>
      <c r="D451" s="358"/>
      <c r="E451" s="358"/>
      <c r="F451" s="343"/>
      <c r="G451" s="522"/>
      <c r="H451" s="517"/>
    </row>
    <row r="452" s="332" customFormat="1" ht="15" spans="1:8">
      <c r="A452" s="350">
        <v>20607</v>
      </c>
      <c r="B452" s="351" t="s">
        <v>352</v>
      </c>
      <c r="C452" s="520">
        <f t="shared" ref="C452:G452" si="118">SUBTOTAL(9,C453:C458)</f>
        <v>3</v>
      </c>
      <c r="D452" s="520">
        <f t="shared" si="118"/>
        <v>113</v>
      </c>
      <c r="E452" s="520">
        <f t="shared" si="118"/>
        <v>113</v>
      </c>
      <c r="F452" s="353">
        <f>E452/D452*100</f>
        <v>100</v>
      </c>
      <c r="G452" s="520">
        <f t="shared" si="118"/>
        <v>0</v>
      </c>
      <c r="H452" s="521">
        <f>G452/C452*100-100</f>
        <v>-100</v>
      </c>
    </row>
    <row r="453" s="332" customFormat="1" ht="15" spans="1:8">
      <c r="A453" s="355">
        <v>2060701</v>
      </c>
      <c r="B453" s="356" t="s">
        <v>326</v>
      </c>
      <c r="C453" s="358"/>
      <c r="D453" s="358"/>
      <c r="E453" s="358"/>
      <c r="F453" s="343"/>
      <c r="G453" s="522"/>
      <c r="H453" s="517"/>
    </row>
    <row r="454" s="332" customFormat="1" ht="15" spans="1:8">
      <c r="A454" s="355">
        <v>2060702</v>
      </c>
      <c r="B454" s="356" t="s">
        <v>353</v>
      </c>
      <c r="C454" s="358"/>
      <c r="D454" s="358"/>
      <c r="E454" s="358"/>
      <c r="F454" s="343"/>
      <c r="G454" s="522"/>
      <c r="H454" s="517"/>
    </row>
    <row r="455" s="332" customFormat="1" ht="15" spans="1:8">
      <c r="A455" s="355">
        <v>2060703</v>
      </c>
      <c r="B455" s="356" t="s">
        <v>354</v>
      </c>
      <c r="C455" s="358"/>
      <c r="D455" s="358">
        <v>15</v>
      </c>
      <c r="E455" s="358">
        <v>15</v>
      </c>
      <c r="F455" s="343">
        <f>E455/D455*100</f>
        <v>100</v>
      </c>
      <c r="G455" s="522"/>
      <c r="H455" s="517"/>
    </row>
    <row r="456" s="332" customFormat="1" ht="15" spans="1:8">
      <c r="A456" s="355">
        <v>2060704</v>
      </c>
      <c r="B456" s="356" t="s">
        <v>355</v>
      </c>
      <c r="C456" s="358"/>
      <c r="D456" s="358"/>
      <c r="E456" s="358"/>
      <c r="F456" s="343"/>
      <c r="G456" s="522"/>
      <c r="H456" s="517"/>
    </row>
    <row r="457" s="332" customFormat="1" ht="15" spans="1:8">
      <c r="A457" s="355">
        <v>2060705</v>
      </c>
      <c r="B457" s="356" t="s">
        <v>356</v>
      </c>
      <c r="C457" s="358"/>
      <c r="D457" s="358"/>
      <c r="E457" s="358"/>
      <c r="F457" s="343"/>
      <c r="G457" s="522"/>
      <c r="H457" s="517"/>
    </row>
    <row r="458" s="332" customFormat="1" ht="15" spans="1:8">
      <c r="A458" s="355">
        <v>2060799</v>
      </c>
      <c r="B458" s="356" t="s">
        <v>357</v>
      </c>
      <c r="C458" s="358">
        <v>3</v>
      </c>
      <c r="D458" s="358">
        <v>98</v>
      </c>
      <c r="E458" s="358">
        <v>98</v>
      </c>
      <c r="F458" s="343">
        <f>E458/D458*100</f>
        <v>100</v>
      </c>
      <c r="G458" s="522"/>
      <c r="H458" s="517"/>
    </row>
    <row r="459" s="332" customFormat="1" ht="15" spans="1:8">
      <c r="A459" s="350">
        <v>20608</v>
      </c>
      <c r="B459" s="351" t="s">
        <v>358</v>
      </c>
      <c r="C459" s="520"/>
      <c r="D459" s="520"/>
      <c r="E459" s="520"/>
      <c r="F459" s="353"/>
      <c r="G459" s="520"/>
      <c r="H459" s="521"/>
    </row>
    <row r="460" s="332" customFormat="1" ht="15" spans="1:8">
      <c r="A460" s="355">
        <v>2060801</v>
      </c>
      <c r="B460" s="356" t="s">
        <v>359</v>
      </c>
      <c r="C460" s="358"/>
      <c r="D460" s="358"/>
      <c r="E460" s="358"/>
      <c r="F460" s="343"/>
      <c r="G460" s="522"/>
      <c r="H460" s="517"/>
    </row>
    <row r="461" s="332" customFormat="1" ht="15" spans="1:8">
      <c r="A461" s="355">
        <v>2060802</v>
      </c>
      <c r="B461" s="356" t="s">
        <v>360</v>
      </c>
      <c r="C461" s="358"/>
      <c r="D461" s="358"/>
      <c r="E461" s="358"/>
      <c r="F461" s="343"/>
      <c r="G461" s="522"/>
      <c r="H461" s="517"/>
    </row>
    <row r="462" s="332" customFormat="1" ht="15" spans="1:8">
      <c r="A462" s="355">
        <v>2060899</v>
      </c>
      <c r="B462" s="356" t="s">
        <v>361</v>
      </c>
      <c r="C462" s="358"/>
      <c r="D462" s="358"/>
      <c r="E462" s="358"/>
      <c r="F462" s="343"/>
      <c r="G462" s="522"/>
      <c r="H462" s="517"/>
    </row>
    <row r="463" s="332" customFormat="1" ht="15" spans="1:8">
      <c r="A463" s="350">
        <v>20609</v>
      </c>
      <c r="B463" s="351" t="s">
        <v>362</v>
      </c>
      <c r="C463" s="523"/>
      <c r="D463" s="523"/>
      <c r="E463" s="523"/>
      <c r="F463" s="353"/>
      <c r="G463" s="523"/>
      <c r="H463" s="521"/>
    </row>
    <row r="464" s="332" customFormat="1" ht="15" spans="1:8">
      <c r="A464" s="355">
        <v>2060901</v>
      </c>
      <c r="B464" s="356" t="s">
        <v>363</v>
      </c>
      <c r="C464" s="358"/>
      <c r="D464" s="358"/>
      <c r="E464" s="358"/>
      <c r="F464" s="343"/>
      <c r="G464" s="522"/>
      <c r="H464" s="517"/>
    </row>
    <row r="465" s="332" customFormat="1" ht="15" spans="1:8">
      <c r="A465" s="355">
        <v>2060902</v>
      </c>
      <c r="B465" s="356" t="s">
        <v>364</v>
      </c>
      <c r="C465" s="358"/>
      <c r="D465" s="358"/>
      <c r="E465" s="358"/>
      <c r="F465" s="343"/>
      <c r="G465" s="522"/>
      <c r="H465" s="517"/>
    </row>
    <row r="466" s="332" customFormat="1" ht="15" spans="1:8">
      <c r="A466" s="355">
        <v>2060999</v>
      </c>
      <c r="B466" s="356" t="s">
        <v>365</v>
      </c>
      <c r="C466" s="358"/>
      <c r="D466" s="358"/>
      <c r="E466" s="358"/>
      <c r="F466" s="343"/>
      <c r="G466" s="522"/>
      <c r="H466" s="517"/>
    </row>
    <row r="467" s="332" customFormat="1" ht="15" spans="1:8">
      <c r="A467" s="350">
        <v>20699</v>
      </c>
      <c r="B467" s="351" t="s">
        <v>366</v>
      </c>
      <c r="C467" s="520">
        <f t="shared" ref="C467:G467" si="119">SUBTOTAL(9,C468:C471)</f>
        <v>22</v>
      </c>
      <c r="D467" s="520">
        <f t="shared" si="119"/>
        <v>488</v>
      </c>
      <c r="E467" s="520">
        <f t="shared" si="119"/>
        <v>421</v>
      </c>
      <c r="F467" s="353">
        <f t="shared" ref="F467:F475" si="120">E467/D467*100</f>
        <v>86.2704918032787</v>
      </c>
      <c r="G467" s="520">
        <f t="shared" si="119"/>
        <v>67</v>
      </c>
      <c r="H467" s="521">
        <f t="shared" ref="H467:H474" si="121">G467/C467*100-100</f>
        <v>204.545454545455</v>
      </c>
    </row>
    <row r="468" s="332" customFormat="1" ht="15" spans="1:8">
      <c r="A468" s="355">
        <v>2069901</v>
      </c>
      <c r="B468" s="356" t="s">
        <v>367</v>
      </c>
      <c r="C468" s="358"/>
      <c r="D468" s="358">
        <v>223</v>
      </c>
      <c r="E468" s="358">
        <v>223</v>
      </c>
      <c r="F468" s="343">
        <f t="shared" si="120"/>
        <v>100</v>
      </c>
      <c r="G468" s="522"/>
      <c r="H468" s="517"/>
    </row>
    <row r="469" s="332" customFormat="1" ht="15" spans="1:8">
      <c r="A469" s="355">
        <v>2069902</v>
      </c>
      <c r="B469" s="356" t="s">
        <v>368</v>
      </c>
      <c r="C469" s="358"/>
      <c r="D469" s="358"/>
      <c r="E469" s="358"/>
      <c r="F469" s="343"/>
      <c r="G469" s="522"/>
      <c r="H469" s="517"/>
    </row>
    <row r="470" s="332" customFormat="1" ht="15" spans="1:8">
      <c r="A470" s="355">
        <v>2069903</v>
      </c>
      <c r="B470" s="356" t="s">
        <v>369</v>
      </c>
      <c r="C470" s="358"/>
      <c r="D470" s="358"/>
      <c r="E470" s="358"/>
      <c r="F470" s="343"/>
      <c r="G470" s="522"/>
      <c r="H470" s="517"/>
    </row>
    <row r="471" s="332" customFormat="1" ht="15" spans="1:8">
      <c r="A471" s="355">
        <v>2069999</v>
      </c>
      <c r="B471" s="356" t="s">
        <v>366</v>
      </c>
      <c r="C471" s="358">
        <v>22</v>
      </c>
      <c r="D471" s="358">
        <v>265</v>
      </c>
      <c r="E471" s="358">
        <v>198</v>
      </c>
      <c r="F471" s="343">
        <f t="shared" si="120"/>
        <v>74.7169811320755</v>
      </c>
      <c r="G471" s="522">
        <v>67</v>
      </c>
      <c r="H471" s="517">
        <f t="shared" si="121"/>
        <v>204.545454545455</v>
      </c>
    </row>
    <row r="472" s="332" customFormat="1" ht="15" spans="1:8">
      <c r="A472" s="345">
        <v>207</v>
      </c>
      <c r="B472" s="346" t="s">
        <v>370</v>
      </c>
      <c r="C472" s="518">
        <f t="shared" ref="C472:G472" si="122">SUBTOTAL(9,C473:C527)</f>
        <v>4026</v>
      </c>
      <c r="D472" s="518">
        <f t="shared" si="122"/>
        <v>7603</v>
      </c>
      <c r="E472" s="518">
        <f t="shared" si="122"/>
        <v>7557</v>
      </c>
      <c r="F472" s="348">
        <f t="shared" si="120"/>
        <v>99.3949756674997</v>
      </c>
      <c r="G472" s="518">
        <f t="shared" si="122"/>
        <v>3736</v>
      </c>
      <c r="H472" s="519">
        <f t="shared" si="121"/>
        <v>-7.20317933432688</v>
      </c>
    </row>
    <row r="473" s="332" customFormat="1" ht="15" spans="1:8">
      <c r="A473" s="350">
        <v>20701</v>
      </c>
      <c r="B473" s="351" t="s">
        <v>371</v>
      </c>
      <c r="C473" s="520">
        <f t="shared" ref="C473:G473" si="123">SUBTOTAL(9,C474:C488)</f>
        <v>3485</v>
      </c>
      <c r="D473" s="520">
        <f t="shared" si="123"/>
        <v>5949</v>
      </c>
      <c r="E473" s="520">
        <f t="shared" si="123"/>
        <v>5937</v>
      </c>
      <c r="F473" s="353">
        <f t="shared" si="120"/>
        <v>99.798285426122</v>
      </c>
      <c r="G473" s="520">
        <f t="shared" si="123"/>
        <v>3278</v>
      </c>
      <c r="H473" s="521">
        <f t="shared" si="121"/>
        <v>-5.93974175035868</v>
      </c>
    </row>
    <row r="474" s="332" customFormat="1" ht="15" spans="1:8">
      <c r="A474" s="355">
        <v>2070101</v>
      </c>
      <c r="B474" s="356" t="s">
        <v>77</v>
      </c>
      <c r="C474" s="358">
        <v>534</v>
      </c>
      <c r="D474" s="358">
        <v>985</v>
      </c>
      <c r="E474" s="358">
        <v>985</v>
      </c>
      <c r="F474" s="343">
        <f t="shared" si="120"/>
        <v>100</v>
      </c>
      <c r="G474" s="522">
        <v>517</v>
      </c>
      <c r="H474" s="517">
        <f t="shared" si="121"/>
        <v>-3.18352059925093</v>
      </c>
    </row>
    <row r="475" s="332" customFormat="1" ht="15" spans="1:8">
      <c r="A475" s="355">
        <v>2070102</v>
      </c>
      <c r="B475" s="356" t="s">
        <v>78</v>
      </c>
      <c r="C475" s="358"/>
      <c r="D475" s="358">
        <v>14</v>
      </c>
      <c r="E475" s="358">
        <v>14</v>
      </c>
      <c r="F475" s="343">
        <f t="shared" si="120"/>
        <v>100</v>
      </c>
      <c r="G475" s="522"/>
      <c r="H475" s="517"/>
    </row>
    <row r="476" s="332" customFormat="1" ht="15" spans="1:8">
      <c r="A476" s="355">
        <v>2070103</v>
      </c>
      <c r="B476" s="356" t="s">
        <v>79</v>
      </c>
      <c r="C476" s="358"/>
      <c r="D476" s="358"/>
      <c r="E476" s="358"/>
      <c r="F476" s="343"/>
      <c r="G476" s="522"/>
      <c r="H476" s="517"/>
    </row>
    <row r="477" s="332" customFormat="1" ht="15" spans="1:8">
      <c r="A477" s="355">
        <v>2070104</v>
      </c>
      <c r="B477" s="356" t="s">
        <v>372</v>
      </c>
      <c r="C477" s="358">
        <v>92</v>
      </c>
      <c r="D477" s="358">
        <v>92</v>
      </c>
      <c r="E477" s="358">
        <v>92</v>
      </c>
      <c r="F477" s="343">
        <f t="shared" ref="F477:F483" si="124">E477/D477*100</f>
        <v>100</v>
      </c>
      <c r="G477" s="522">
        <v>97</v>
      </c>
      <c r="H477" s="517"/>
    </row>
    <row r="478" s="332" customFormat="1" ht="15" spans="1:8">
      <c r="A478" s="355">
        <v>2070105</v>
      </c>
      <c r="B478" s="356" t="s">
        <v>373</v>
      </c>
      <c r="C478" s="358"/>
      <c r="D478" s="358"/>
      <c r="E478" s="358"/>
      <c r="F478" s="343"/>
      <c r="G478" s="522"/>
      <c r="H478" s="517"/>
    </row>
    <row r="479" s="332" customFormat="1" ht="15" spans="1:8">
      <c r="A479" s="355">
        <v>2070106</v>
      </c>
      <c r="B479" s="356" t="s">
        <v>374</v>
      </c>
      <c r="C479" s="358"/>
      <c r="D479" s="358"/>
      <c r="E479" s="358"/>
      <c r="F479" s="343"/>
      <c r="G479" s="522"/>
      <c r="H479" s="517"/>
    </row>
    <row r="480" s="332" customFormat="1" ht="15" spans="1:8">
      <c r="A480" s="355">
        <v>2070107</v>
      </c>
      <c r="B480" s="356" t="s">
        <v>375</v>
      </c>
      <c r="C480" s="358"/>
      <c r="D480" s="358"/>
      <c r="E480" s="358"/>
      <c r="F480" s="343"/>
      <c r="G480" s="522"/>
      <c r="H480" s="517"/>
    </row>
    <row r="481" s="332" customFormat="1" ht="15" spans="1:8">
      <c r="A481" s="355">
        <v>2070108</v>
      </c>
      <c r="B481" s="356" t="s">
        <v>376</v>
      </c>
      <c r="C481" s="358"/>
      <c r="D481" s="358">
        <v>168</v>
      </c>
      <c r="E481" s="358">
        <v>168</v>
      </c>
      <c r="F481" s="343">
        <f t="shared" si="124"/>
        <v>100</v>
      </c>
      <c r="G481" s="522"/>
      <c r="H481" s="517"/>
    </row>
    <row r="482" s="332" customFormat="1" ht="15" spans="1:8">
      <c r="A482" s="355">
        <v>2070109</v>
      </c>
      <c r="B482" s="356" t="s">
        <v>377</v>
      </c>
      <c r="C482" s="358">
        <v>553</v>
      </c>
      <c r="D482" s="358">
        <v>1978</v>
      </c>
      <c r="E482" s="358">
        <v>1967</v>
      </c>
      <c r="F482" s="343">
        <f t="shared" si="124"/>
        <v>99.4438827098079</v>
      </c>
      <c r="G482" s="522">
        <v>584</v>
      </c>
      <c r="H482" s="517">
        <f>G482/C482*100-100</f>
        <v>5.60578661844484</v>
      </c>
    </row>
    <row r="483" s="332" customFormat="1" ht="15" spans="1:8">
      <c r="A483" s="355">
        <v>2070110</v>
      </c>
      <c r="B483" s="356" t="s">
        <v>378</v>
      </c>
      <c r="C483" s="358"/>
      <c r="D483" s="358">
        <v>2</v>
      </c>
      <c r="E483" s="358">
        <v>2</v>
      </c>
      <c r="F483" s="343">
        <f t="shared" si="124"/>
        <v>100</v>
      </c>
      <c r="G483" s="522"/>
      <c r="H483" s="517"/>
    </row>
    <row r="484" s="332" customFormat="1" ht="15" spans="1:8">
      <c r="A484" s="355">
        <v>2070111</v>
      </c>
      <c r="B484" s="356" t="s">
        <v>379</v>
      </c>
      <c r="C484" s="358"/>
      <c r="D484" s="358"/>
      <c r="E484" s="358"/>
      <c r="F484" s="343"/>
      <c r="G484" s="522"/>
      <c r="H484" s="517"/>
    </row>
    <row r="485" s="332" customFormat="1" ht="15" spans="1:8">
      <c r="A485" s="355">
        <v>2070112</v>
      </c>
      <c r="B485" s="356" t="s">
        <v>380</v>
      </c>
      <c r="C485" s="358"/>
      <c r="D485" s="358"/>
      <c r="E485" s="358"/>
      <c r="F485" s="343"/>
      <c r="G485" s="522"/>
      <c r="H485" s="517"/>
    </row>
    <row r="486" s="332" customFormat="1" ht="15" spans="1:8">
      <c r="A486" s="355">
        <v>2070113</v>
      </c>
      <c r="B486" s="356" t="s">
        <v>381</v>
      </c>
      <c r="C486" s="358"/>
      <c r="D486" s="358"/>
      <c r="E486" s="358"/>
      <c r="F486" s="343"/>
      <c r="G486" s="522"/>
      <c r="H486" s="517"/>
    </row>
    <row r="487" s="332" customFormat="1" ht="15" spans="1:8">
      <c r="A487" s="355">
        <v>2070114</v>
      </c>
      <c r="B487" s="356" t="s">
        <v>382</v>
      </c>
      <c r="C487" s="358"/>
      <c r="D487" s="358">
        <v>2</v>
      </c>
      <c r="E487" s="358">
        <v>2</v>
      </c>
      <c r="F487" s="343">
        <f t="shared" ref="F487:F489" si="125">E487/D487*100</f>
        <v>100</v>
      </c>
      <c r="G487" s="522"/>
      <c r="H487" s="517"/>
    </row>
    <row r="488" s="332" customFormat="1" ht="15" spans="1:8">
      <c r="A488" s="355">
        <v>2070199</v>
      </c>
      <c r="B488" s="356" t="s">
        <v>383</v>
      </c>
      <c r="C488" s="358">
        <v>2306</v>
      </c>
      <c r="D488" s="358">
        <v>2708</v>
      </c>
      <c r="E488" s="358">
        <v>2707</v>
      </c>
      <c r="F488" s="343">
        <f t="shared" si="125"/>
        <v>99.9630723781388</v>
      </c>
      <c r="G488" s="522">
        <v>2080</v>
      </c>
      <c r="H488" s="517">
        <f t="shared" ref="H488:H493" si="126">G488/C488*100-100</f>
        <v>-9.80052038161318</v>
      </c>
    </row>
    <row r="489" s="332" customFormat="1" ht="15" spans="1:8">
      <c r="A489" s="350">
        <v>20702</v>
      </c>
      <c r="B489" s="351" t="s">
        <v>384</v>
      </c>
      <c r="C489" s="523">
        <f t="shared" ref="C489:G489" si="127">SUBTOTAL(9,C490:C496)</f>
        <v>261</v>
      </c>
      <c r="D489" s="523">
        <f t="shared" si="127"/>
        <v>141</v>
      </c>
      <c r="E489" s="523">
        <f t="shared" si="127"/>
        <v>121</v>
      </c>
      <c r="F489" s="353">
        <f t="shared" si="125"/>
        <v>85.8156028368794</v>
      </c>
      <c r="G489" s="523">
        <f t="shared" si="127"/>
        <v>297</v>
      </c>
      <c r="H489" s="521">
        <f t="shared" si="126"/>
        <v>13.7931034482759</v>
      </c>
    </row>
    <row r="490" s="332" customFormat="1" ht="15" spans="1:8">
      <c r="A490" s="355">
        <v>2070201</v>
      </c>
      <c r="B490" s="356" t="s">
        <v>77</v>
      </c>
      <c r="C490" s="358"/>
      <c r="D490" s="358"/>
      <c r="E490" s="358"/>
      <c r="F490" s="343"/>
      <c r="G490" s="522"/>
      <c r="H490" s="517"/>
    </row>
    <row r="491" s="332" customFormat="1" ht="15" spans="1:8">
      <c r="A491" s="355">
        <v>2070202</v>
      </c>
      <c r="B491" s="356" t="s">
        <v>78</v>
      </c>
      <c r="C491" s="358"/>
      <c r="D491" s="358"/>
      <c r="E491" s="358"/>
      <c r="F491" s="343"/>
      <c r="G491" s="522"/>
      <c r="H491" s="517"/>
    </row>
    <row r="492" s="332" customFormat="1" ht="15" spans="1:8">
      <c r="A492" s="355">
        <v>2070203</v>
      </c>
      <c r="B492" s="356" t="s">
        <v>79</v>
      </c>
      <c r="C492" s="358"/>
      <c r="D492" s="358"/>
      <c r="E492" s="358"/>
      <c r="F492" s="343"/>
      <c r="G492" s="522"/>
      <c r="H492" s="517"/>
    </row>
    <row r="493" s="332" customFormat="1" ht="15" spans="1:8">
      <c r="A493" s="355">
        <v>2070204</v>
      </c>
      <c r="B493" s="356" t="s">
        <v>385</v>
      </c>
      <c r="C493" s="358">
        <v>261</v>
      </c>
      <c r="D493" s="358">
        <v>141</v>
      </c>
      <c r="E493" s="358">
        <v>121</v>
      </c>
      <c r="F493" s="343">
        <f>E493/D493*100</f>
        <v>85.8156028368794</v>
      </c>
      <c r="G493" s="522">
        <v>297</v>
      </c>
      <c r="H493" s="517">
        <f t="shared" si="126"/>
        <v>13.7931034482759</v>
      </c>
    </row>
    <row r="494" s="332" customFormat="1" ht="15" spans="1:8">
      <c r="A494" s="355">
        <v>2070205</v>
      </c>
      <c r="B494" s="356" t="s">
        <v>386</v>
      </c>
      <c r="C494" s="358"/>
      <c r="D494" s="358"/>
      <c r="E494" s="358"/>
      <c r="F494" s="343"/>
      <c r="G494" s="522"/>
      <c r="H494" s="517"/>
    </row>
    <row r="495" s="332" customFormat="1" ht="15" spans="1:8">
      <c r="A495" s="355">
        <v>2070206</v>
      </c>
      <c r="B495" s="356" t="s">
        <v>387</v>
      </c>
      <c r="C495" s="358"/>
      <c r="D495" s="358"/>
      <c r="E495" s="358"/>
      <c r="F495" s="343"/>
      <c r="G495" s="522"/>
      <c r="H495" s="517"/>
    </row>
    <row r="496" s="332" customFormat="1" ht="15" spans="1:8">
      <c r="A496" s="355">
        <v>2070299</v>
      </c>
      <c r="B496" s="356" t="s">
        <v>388</v>
      </c>
      <c r="C496" s="358"/>
      <c r="D496" s="358"/>
      <c r="E496" s="358"/>
      <c r="F496" s="343"/>
      <c r="G496" s="522"/>
      <c r="H496" s="517"/>
    </row>
    <row r="497" s="332" customFormat="1" ht="15" spans="1:8">
      <c r="A497" s="350">
        <v>20703</v>
      </c>
      <c r="B497" s="351" t="s">
        <v>389</v>
      </c>
      <c r="C497" s="520">
        <f t="shared" ref="C497:G497" si="128">SUBTOTAL(9,C498:C507)</f>
        <v>0</v>
      </c>
      <c r="D497" s="520">
        <f t="shared" si="128"/>
        <v>132</v>
      </c>
      <c r="E497" s="520">
        <f t="shared" si="128"/>
        <v>118</v>
      </c>
      <c r="F497" s="353">
        <f>E497/D497*100</f>
        <v>89.3939393939394</v>
      </c>
      <c r="G497" s="520">
        <f t="shared" si="128"/>
        <v>14</v>
      </c>
      <c r="H497" s="521"/>
    </row>
    <row r="498" s="332" customFormat="1" ht="15" spans="1:8">
      <c r="A498" s="355">
        <v>2070301</v>
      </c>
      <c r="B498" s="356" t="s">
        <v>77</v>
      </c>
      <c r="C498" s="358"/>
      <c r="D498" s="358"/>
      <c r="E498" s="358"/>
      <c r="F498" s="343"/>
      <c r="G498" s="522"/>
      <c r="H498" s="517"/>
    </row>
    <row r="499" s="332" customFormat="1" ht="15" spans="1:8">
      <c r="A499" s="355">
        <v>2070302</v>
      </c>
      <c r="B499" s="356" t="s">
        <v>78</v>
      </c>
      <c r="C499" s="358"/>
      <c r="D499" s="358"/>
      <c r="E499" s="358"/>
      <c r="F499" s="343"/>
      <c r="G499" s="522"/>
      <c r="H499" s="517"/>
    </row>
    <row r="500" s="332" customFormat="1" ht="15" spans="1:8">
      <c r="A500" s="355">
        <v>2070303</v>
      </c>
      <c r="B500" s="356" t="s">
        <v>79</v>
      </c>
      <c r="C500" s="358"/>
      <c r="D500" s="358"/>
      <c r="E500" s="358"/>
      <c r="F500" s="343"/>
      <c r="G500" s="522"/>
      <c r="H500" s="517"/>
    </row>
    <row r="501" s="332" customFormat="1" ht="15" spans="1:8">
      <c r="A501" s="355">
        <v>2070304</v>
      </c>
      <c r="B501" s="356" t="s">
        <v>390</v>
      </c>
      <c r="C501" s="358"/>
      <c r="D501" s="358"/>
      <c r="E501" s="358"/>
      <c r="F501" s="343"/>
      <c r="G501" s="522"/>
      <c r="H501" s="517"/>
    </row>
    <row r="502" s="332" customFormat="1" ht="15" spans="1:8">
      <c r="A502" s="355">
        <v>2070305</v>
      </c>
      <c r="B502" s="356" t="s">
        <v>391</v>
      </c>
      <c r="C502" s="358"/>
      <c r="D502" s="358">
        <v>100</v>
      </c>
      <c r="E502" s="358">
        <v>100</v>
      </c>
      <c r="F502" s="343">
        <f>E502/D502*100</f>
        <v>100</v>
      </c>
      <c r="G502" s="522"/>
      <c r="H502" s="517"/>
    </row>
    <row r="503" s="332" customFormat="1" ht="15" spans="1:8">
      <c r="A503" s="355">
        <v>2070306</v>
      </c>
      <c r="B503" s="356" t="s">
        <v>392</v>
      </c>
      <c r="C503" s="358"/>
      <c r="D503" s="358"/>
      <c r="E503" s="358"/>
      <c r="F503" s="343"/>
      <c r="G503" s="522"/>
      <c r="H503" s="517"/>
    </row>
    <row r="504" s="332" customFormat="1" ht="15" spans="1:8">
      <c r="A504" s="355">
        <v>2070307</v>
      </c>
      <c r="B504" s="356" t="s">
        <v>393</v>
      </c>
      <c r="C504" s="358"/>
      <c r="D504" s="358">
        <v>32</v>
      </c>
      <c r="E504" s="358">
        <v>18</v>
      </c>
      <c r="F504" s="343">
        <f>E504/D504*100</f>
        <v>56.25</v>
      </c>
      <c r="G504" s="522">
        <v>14</v>
      </c>
      <c r="H504" s="517"/>
    </row>
    <row r="505" s="332" customFormat="1" ht="15" spans="1:8">
      <c r="A505" s="355">
        <v>2070308</v>
      </c>
      <c r="B505" s="356" t="s">
        <v>394</v>
      </c>
      <c r="C505" s="358"/>
      <c r="D505" s="358"/>
      <c r="E505" s="358"/>
      <c r="F505" s="343"/>
      <c r="G505" s="522"/>
      <c r="H505" s="517"/>
    </row>
    <row r="506" s="332" customFormat="1" ht="15" spans="1:8">
      <c r="A506" s="355">
        <v>2070309</v>
      </c>
      <c r="B506" s="356" t="s">
        <v>395</v>
      </c>
      <c r="C506" s="358"/>
      <c r="D506" s="358"/>
      <c r="E506" s="358"/>
      <c r="F506" s="343"/>
      <c r="G506" s="522"/>
      <c r="H506" s="517"/>
    </row>
    <row r="507" s="332" customFormat="1" ht="15" spans="1:8">
      <c r="A507" s="355">
        <v>2070399</v>
      </c>
      <c r="B507" s="356" t="s">
        <v>396</v>
      </c>
      <c r="C507" s="358"/>
      <c r="D507" s="358"/>
      <c r="E507" s="358"/>
      <c r="F507" s="343"/>
      <c r="G507" s="522"/>
      <c r="H507" s="517"/>
    </row>
    <row r="508" s="332" customFormat="1" ht="15" spans="1:8">
      <c r="A508" s="350">
        <v>20706</v>
      </c>
      <c r="B508" s="351" t="s">
        <v>397</v>
      </c>
      <c r="C508" s="520"/>
      <c r="D508" s="520">
        <f>SUBTOTAL(9,D509:D516)</f>
        <v>64</v>
      </c>
      <c r="E508" s="520">
        <f>SUBTOTAL(9,E509:E516)</f>
        <v>64</v>
      </c>
      <c r="F508" s="353">
        <f>E508/D508*100</f>
        <v>100</v>
      </c>
      <c r="G508" s="520"/>
      <c r="H508" s="521"/>
    </row>
    <row r="509" s="332" customFormat="1" ht="15" spans="1:8">
      <c r="A509" s="355">
        <v>2070601</v>
      </c>
      <c r="B509" s="356" t="s">
        <v>77</v>
      </c>
      <c r="C509" s="358"/>
      <c r="D509" s="358"/>
      <c r="E509" s="358"/>
      <c r="F509" s="343"/>
      <c r="G509" s="522"/>
      <c r="H509" s="517"/>
    </row>
    <row r="510" s="332" customFormat="1" ht="15" spans="1:8">
      <c r="A510" s="355">
        <v>2070602</v>
      </c>
      <c r="B510" s="356" t="s">
        <v>78</v>
      </c>
      <c r="C510" s="358"/>
      <c r="D510" s="358"/>
      <c r="E510" s="358"/>
      <c r="F510" s="343"/>
      <c r="G510" s="522"/>
      <c r="H510" s="517"/>
    </row>
    <row r="511" s="332" customFormat="1" ht="15" spans="1:8">
      <c r="A511" s="355">
        <v>2070603</v>
      </c>
      <c r="B511" s="356" t="s">
        <v>79</v>
      </c>
      <c r="C511" s="358"/>
      <c r="D511" s="358"/>
      <c r="E511" s="358"/>
      <c r="F511" s="343"/>
      <c r="G511" s="522"/>
      <c r="H511" s="517"/>
    </row>
    <row r="512" s="332" customFormat="1" ht="15" spans="1:8">
      <c r="A512" s="355">
        <v>2070604</v>
      </c>
      <c r="B512" s="356" t="s">
        <v>398</v>
      </c>
      <c r="C512" s="358"/>
      <c r="D512" s="358"/>
      <c r="E512" s="358"/>
      <c r="F512" s="343"/>
      <c r="G512" s="522"/>
      <c r="H512" s="517"/>
    </row>
    <row r="513" s="332" customFormat="1" ht="15" spans="1:8">
      <c r="A513" s="355">
        <v>2070605</v>
      </c>
      <c r="B513" s="356" t="s">
        <v>399</v>
      </c>
      <c r="C513" s="358"/>
      <c r="D513" s="358"/>
      <c r="E513" s="358"/>
      <c r="F513" s="343"/>
      <c r="G513" s="522"/>
      <c r="H513" s="517"/>
    </row>
    <row r="514" s="332" customFormat="1" ht="15" spans="1:8">
      <c r="A514" s="355">
        <v>2070606</v>
      </c>
      <c r="B514" s="356" t="s">
        <v>400</v>
      </c>
      <c r="C514" s="358"/>
      <c r="D514" s="358"/>
      <c r="E514" s="358"/>
      <c r="F514" s="343"/>
      <c r="G514" s="522"/>
      <c r="H514" s="517"/>
    </row>
    <row r="515" s="332" customFormat="1" ht="15" spans="1:8">
      <c r="A515" s="355">
        <v>2070607</v>
      </c>
      <c r="B515" s="356" t="s">
        <v>401</v>
      </c>
      <c r="C515" s="358"/>
      <c r="D515" s="358">
        <v>64</v>
      </c>
      <c r="E515" s="358">
        <v>64</v>
      </c>
      <c r="F515" s="343">
        <f>E515/D515*100</f>
        <v>100</v>
      </c>
      <c r="G515" s="522"/>
      <c r="H515" s="517"/>
    </row>
    <row r="516" s="332" customFormat="1" ht="15" spans="1:8">
      <c r="A516" s="355">
        <v>2070699</v>
      </c>
      <c r="B516" s="356" t="s">
        <v>402</v>
      </c>
      <c r="C516" s="358"/>
      <c r="D516" s="358"/>
      <c r="E516" s="358"/>
      <c r="F516" s="343"/>
      <c r="G516" s="522"/>
      <c r="H516" s="517"/>
    </row>
    <row r="517" s="332" customFormat="1" ht="15" spans="1:8">
      <c r="A517" s="350">
        <v>20708</v>
      </c>
      <c r="B517" s="351" t="s">
        <v>403</v>
      </c>
      <c r="C517" s="520"/>
      <c r="D517" s="520">
        <f>SUBTOTAL(9,D518:D524)</f>
        <v>118</v>
      </c>
      <c r="E517" s="520">
        <f>SUBTOTAL(9,E518:E524)</f>
        <v>118</v>
      </c>
      <c r="F517" s="353">
        <f>E517/D517*100</f>
        <v>100</v>
      </c>
      <c r="G517" s="520"/>
      <c r="H517" s="521"/>
    </row>
    <row r="518" s="332" customFormat="1" ht="15" spans="1:8">
      <c r="A518" s="355">
        <v>2070801</v>
      </c>
      <c r="B518" s="356" t="s">
        <v>77</v>
      </c>
      <c r="C518" s="358"/>
      <c r="D518" s="358"/>
      <c r="E518" s="358"/>
      <c r="F518" s="343"/>
      <c r="G518" s="522"/>
      <c r="H518" s="517"/>
    </row>
    <row r="519" s="332" customFormat="1" ht="15" spans="1:8">
      <c r="A519" s="355">
        <v>2070802</v>
      </c>
      <c r="B519" s="356" t="s">
        <v>78</v>
      </c>
      <c r="C519" s="358"/>
      <c r="D519" s="358"/>
      <c r="E519" s="358"/>
      <c r="F519" s="343"/>
      <c r="G519" s="522"/>
      <c r="H519" s="517"/>
    </row>
    <row r="520" s="332" customFormat="1" ht="15" spans="1:8">
      <c r="A520" s="355">
        <v>2070803</v>
      </c>
      <c r="B520" s="356" t="s">
        <v>79</v>
      </c>
      <c r="C520" s="358"/>
      <c r="D520" s="358"/>
      <c r="E520" s="358"/>
      <c r="F520" s="343"/>
      <c r="G520" s="522"/>
      <c r="H520" s="517"/>
    </row>
    <row r="521" s="332" customFormat="1" ht="15" spans="1:8">
      <c r="A521" s="355">
        <v>2070806</v>
      </c>
      <c r="B521" s="356" t="s">
        <v>404</v>
      </c>
      <c r="C521" s="358"/>
      <c r="D521" s="358"/>
      <c r="E521" s="358"/>
      <c r="F521" s="343"/>
      <c r="G521" s="522"/>
      <c r="H521" s="517"/>
    </row>
    <row r="522" s="332" customFormat="1" ht="15" spans="1:8">
      <c r="A522" s="355">
        <v>2070807</v>
      </c>
      <c r="B522" s="356" t="s">
        <v>405</v>
      </c>
      <c r="C522" s="358"/>
      <c r="D522" s="358"/>
      <c r="E522" s="358"/>
      <c r="F522" s="343"/>
      <c r="G522" s="522"/>
      <c r="H522" s="517"/>
    </row>
    <row r="523" s="332" customFormat="1" ht="15" spans="1:8">
      <c r="A523" s="355">
        <v>2070808</v>
      </c>
      <c r="B523" s="356" t="s">
        <v>406</v>
      </c>
      <c r="C523" s="358"/>
      <c r="D523" s="358">
        <v>72</v>
      </c>
      <c r="E523" s="358">
        <v>72</v>
      </c>
      <c r="F523" s="343">
        <f t="shared" ref="F523:F525" si="129">E523/D523*100</f>
        <v>100</v>
      </c>
      <c r="G523" s="522"/>
      <c r="H523" s="517"/>
    </row>
    <row r="524" s="332" customFormat="1" ht="15" spans="1:8">
      <c r="A524" s="355">
        <v>2070899</v>
      </c>
      <c r="B524" s="356" t="s">
        <v>407</v>
      </c>
      <c r="C524" s="358"/>
      <c r="D524" s="358">
        <v>46</v>
      </c>
      <c r="E524" s="358">
        <v>46</v>
      </c>
      <c r="F524" s="343">
        <f t="shared" si="129"/>
        <v>100</v>
      </c>
      <c r="G524" s="522"/>
      <c r="H524" s="517"/>
    </row>
    <row r="525" s="332" customFormat="1" ht="15" spans="1:8">
      <c r="A525" s="350">
        <v>20799</v>
      </c>
      <c r="B525" s="351" t="s">
        <v>408</v>
      </c>
      <c r="C525" s="520"/>
      <c r="D525" s="520">
        <f t="shared" ref="D525:G525" si="130">SUBTOTAL(9,D526:D527)</f>
        <v>1199</v>
      </c>
      <c r="E525" s="520">
        <f t="shared" si="130"/>
        <v>1199</v>
      </c>
      <c r="F525" s="353">
        <f t="shared" si="129"/>
        <v>100</v>
      </c>
      <c r="G525" s="520">
        <f t="shared" si="130"/>
        <v>147</v>
      </c>
      <c r="H525" s="521"/>
    </row>
    <row r="526" s="332" customFormat="1" ht="15" spans="1:8">
      <c r="A526" s="355">
        <v>2079903</v>
      </c>
      <c r="B526" s="356" t="s">
        <v>409</v>
      </c>
      <c r="C526" s="358"/>
      <c r="D526" s="358"/>
      <c r="E526" s="358"/>
      <c r="F526" s="343"/>
      <c r="G526" s="522"/>
      <c r="H526" s="517"/>
    </row>
    <row r="527" s="332" customFormat="1" ht="15" spans="1:8">
      <c r="A527" s="355">
        <v>2079999</v>
      </c>
      <c r="B527" s="356" t="s">
        <v>408</v>
      </c>
      <c r="C527" s="358">
        <v>280</v>
      </c>
      <c r="D527" s="358">
        <v>1199</v>
      </c>
      <c r="E527" s="358">
        <v>1199</v>
      </c>
      <c r="F527" s="343">
        <f t="shared" ref="F527:F531" si="131">E527/D527*100</f>
        <v>100</v>
      </c>
      <c r="G527" s="522">
        <v>147</v>
      </c>
      <c r="H527" s="517"/>
    </row>
    <row r="528" s="332" customFormat="1" ht="15" spans="1:8">
      <c r="A528" s="345">
        <v>208</v>
      </c>
      <c r="B528" s="346" t="s">
        <v>410</v>
      </c>
      <c r="C528" s="518">
        <f t="shared" ref="C528:G528" si="132">SUBTOTAL(9,C529:C656)</f>
        <v>78144</v>
      </c>
      <c r="D528" s="518">
        <f t="shared" si="132"/>
        <v>97609</v>
      </c>
      <c r="E528" s="518">
        <f t="shared" si="132"/>
        <v>97442</v>
      </c>
      <c r="F528" s="348">
        <f t="shared" si="131"/>
        <v>99.8289092194367</v>
      </c>
      <c r="G528" s="518">
        <f t="shared" si="132"/>
        <v>84563</v>
      </c>
      <c r="H528" s="519">
        <f t="shared" ref="H528:H530" si="133">G528/C528*100-100</f>
        <v>8.21432227682229</v>
      </c>
    </row>
    <row r="529" s="332" customFormat="1" ht="15" spans="1:8">
      <c r="A529" s="350">
        <v>20801</v>
      </c>
      <c r="B529" s="351" t="s">
        <v>411</v>
      </c>
      <c r="C529" s="520">
        <f t="shared" ref="C529:G529" si="134">SUBTOTAL(9,C530:C547)</f>
        <v>4528</v>
      </c>
      <c r="D529" s="520">
        <f t="shared" si="134"/>
        <v>4684</v>
      </c>
      <c r="E529" s="520">
        <f t="shared" si="134"/>
        <v>4684</v>
      </c>
      <c r="F529" s="353">
        <f t="shared" si="131"/>
        <v>100</v>
      </c>
      <c r="G529" s="520">
        <f t="shared" si="134"/>
        <v>4415</v>
      </c>
      <c r="H529" s="521">
        <f t="shared" si="133"/>
        <v>-2.49558303886926</v>
      </c>
    </row>
    <row r="530" s="332" customFormat="1" ht="15" spans="1:8">
      <c r="A530" s="355">
        <v>2080101</v>
      </c>
      <c r="B530" s="356" t="s">
        <v>77</v>
      </c>
      <c r="C530" s="358">
        <v>503</v>
      </c>
      <c r="D530" s="358">
        <v>573</v>
      </c>
      <c r="E530" s="358">
        <v>573</v>
      </c>
      <c r="F530" s="343">
        <f t="shared" si="131"/>
        <v>100</v>
      </c>
      <c r="G530" s="522">
        <v>538</v>
      </c>
      <c r="H530" s="517">
        <f t="shared" si="133"/>
        <v>6.95825049701789</v>
      </c>
    </row>
    <row r="531" s="332" customFormat="1" ht="15" spans="1:8">
      <c r="A531" s="355">
        <v>2080102</v>
      </c>
      <c r="B531" s="356" t="s">
        <v>78</v>
      </c>
      <c r="C531" s="358">
        <v>201</v>
      </c>
      <c r="D531" s="358">
        <v>151</v>
      </c>
      <c r="E531" s="358">
        <v>151</v>
      </c>
      <c r="F531" s="343">
        <f t="shared" si="131"/>
        <v>100</v>
      </c>
      <c r="G531" s="522">
        <v>202</v>
      </c>
      <c r="H531" s="517"/>
    </row>
    <row r="532" s="332" customFormat="1" ht="15" spans="1:8">
      <c r="A532" s="355">
        <v>2080103</v>
      </c>
      <c r="B532" s="356" t="s">
        <v>79</v>
      </c>
      <c r="C532" s="358"/>
      <c r="D532" s="358"/>
      <c r="E532" s="358"/>
      <c r="F532" s="343"/>
      <c r="G532" s="522"/>
      <c r="H532" s="517"/>
    </row>
    <row r="533" s="332" customFormat="1" ht="15" spans="1:8">
      <c r="A533" s="355">
        <v>2080104</v>
      </c>
      <c r="B533" s="356" t="s">
        <v>412</v>
      </c>
      <c r="C533" s="358"/>
      <c r="D533" s="358"/>
      <c r="E533" s="358"/>
      <c r="F533" s="343"/>
      <c r="G533" s="522"/>
      <c r="H533" s="517"/>
    </row>
    <row r="534" s="332" customFormat="1" ht="15" spans="1:8">
      <c r="A534" s="355">
        <v>2080105</v>
      </c>
      <c r="B534" s="356" t="s">
        <v>413</v>
      </c>
      <c r="C534" s="358"/>
      <c r="D534" s="358"/>
      <c r="E534" s="358"/>
      <c r="F534" s="343"/>
      <c r="G534" s="522"/>
      <c r="H534" s="517"/>
    </row>
    <row r="535" s="332" customFormat="1" ht="15" spans="1:8">
      <c r="A535" s="355">
        <v>2080106</v>
      </c>
      <c r="B535" s="356" t="s">
        <v>414</v>
      </c>
      <c r="C535" s="358">
        <v>287</v>
      </c>
      <c r="D535" s="358">
        <v>225</v>
      </c>
      <c r="E535" s="358">
        <v>225</v>
      </c>
      <c r="F535" s="343">
        <f>E535/D535*100</f>
        <v>100</v>
      </c>
      <c r="G535" s="522">
        <v>252</v>
      </c>
      <c r="H535" s="517">
        <f>G535/C535*100-100</f>
        <v>-12.1951219512195</v>
      </c>
    </row>
    <row r="536" s="332" customFormat="1" ht="15" spans="1:8">
      <c r="A536" s="355">
        <v>2080107</v>
      </c>
      <c r="B536" s="356" t="s">
        <v>415</v>
      </c>
      <c r="C536" s="358"/>
      <c r="D536" s="358"/>
      <c r="E536" s="358"/>
      <c r="F536" s="343"/>
      <c r="G536" s="522"/>
      <c r="H536" s="517"/>
    </row>
    <row r="537" s="332" customFormat="1" ht="15" spans="1:8">
      <c r="A537" s="355">
        <v>2080108</v>
      </c>
      <c r="B537" s="356" t="s">
        <v>117</v>
      </c>
      <c r="C537" s="358"/>
      <c r="D537" s="358"/>
      <c r="E537" s="358"/>
      <c r="F537" s="343"/>
      <c r="G537" s="522"/>
      <c r="H537" s="517"/>
    </row>
    <row r="538" s="332" customFormat="1" ht="15" spans="1:8">
      <c r="A538" s="355">
        <v>2080109</v>
      </c>
      <c r="B538" s="356" t="s">
        <v>416</v>
      </c>
      <c r="C538" s="358">
        <v>1261</v>
      </c>
      <c r="D538" s="358">
        <v>1380</v>
      </c>
      <c r="E538" s="358">
        <v>1380</v>
      </c>
      <c r="F538" s="343">
        <f>E538/D538*100</f>
        <v>100</v>
      </c>
      <c r="G538" s="522">
        <v>757</v>
      </c>
      <c r="H538" s="517">
        <f>G538/C538*100-100</f>
        <v>-39.9682791435369</v>
      </c>
    </row>
    <row r="539" s="332" customFormat="1" ht="15" spans="1:8">
      <c r="A539" s="355">
        <v>2080110</v>
      </c>
      <c r="B539" s="356" t="s">
        <v>417</v>
      </c>
      <c r="C539" s="358"/>
      <c r="D539" s="358"/>
      <c r="E539" s="358"/>
      <c r="F539" s="343"/>
      <c r="G539" s="522"/>
      <c r="H539" s="517"/>
    </row>
    <row r="540" s="332" customFormat="1" ht="15" spans="1:8">
      <c r="A540" s="355">
        <v>2080111</v>
      </c>
      <c r="B540" s="356" t="s">
        <v>418</v>
      </c>
      <c r="C540" s="358"/>
      <c r="D540" s="358"/>
      <c r="E540" s="358"/>
      <c r="F540" s="343"/>
      <c r="G540" s="522"/>
      <c r="H540" s="517"/>
    </row>
    <row r="541" s="332" customFormat="1" ht="15" spans="1:8">
      <c r="A541" s="355">
        <v>2080112</v>
      </c>
      <c r="B541" s="356" t="s">
        <v>419</v>
      </c>
      <c r="C541" s="358"/>
      <c r="D541" s="358"/>
      <c r="E541" s="358"/>
      <c r="F541" s="343"/>
      <c r="G541" s="522"/>
      <c r="H541" s="517"/>
    </row>
    <row r="542" s="332" customFormat="1" ht="15" spans="1:8">
      <c r="A542" s="355">
        <v>2080113</v>
      </c>
      <c r="B542" s="356" t="s">
        <v>420</v>
      </c>
      <c r="C542" s="358"/>
      <c r="D542" s="358"/>
      <c r="E542" s="358"/>
      <c r="F542" s="343"/>
      <c r="G542" s="522"/>
      <c r="H542" s="517"/>
    </row>
    <row r="543" s="332" customFormat="1" ht="15" spans="1:8">
      <c r="A543" s="355">
        <v>2080114</v>
      </c>
      <c r="B543" s="356" t="s">
        <v>421</v>
      </c>
      <c r="C543" s="358"/>
      <c r="D543" s="358"/>
      <c r="E543" s="358"/>
      <c r="F543" s="343"/>
      <c r="G543" s="522"/>
      <c r="H543" s="517"/>
    </row>
    <row r="544" s="332" customFormat="1" ht="15" spans="1:8">
      <c r="A544" s="355">
        <v>2080115</v>
      </c>
      <c r="B544" s="356" t="s">
        <v>422</v>
      </c>
      <c r="C544" s="358"/>
      <c r="D544" s="358"/>
      <c r="E544" s="358"/>
      <c r="F544" s="343"/>
      <c r="G544" s="522"/>
      <c r="H544" s="517"/>
    </row>
    <row r="545" s="332" customFormat="1" ht="15" spans="1:8">
      <c r="A545" s="355">
        <v>2080116</v>
      </c>
      <c r="B545" s="356" t="s">
        <v>423</v>
      </c>
      <c r="C545" s="358"/>
      <c r="D545" s="358"/>
      <c r="E545" s="358"/>
      <c r="F545" s="343"/>
      <c r="G545" s="522"/>
      <c r="H545" s="517"/>
    </row>
    <row r="546" s="332" customFormat="1" ht="15" spans="1:8">
      <c r="A546" s="355">
        <v>2080150</v>
      </c>
      <c r="B546" s="356" t="s">
        <v>86</v>
      </c>
      <c r="C546" s="358">
        <v>217</v>
      </c>
      <c r="D546" s="358">
        <v>292</v>
      </c>
      <c r="E546" s="358">
        <v>292</v>
      </c>
      <c r="F546" s="343">
        <f t="shared" ref="F546:F549" si="135">E546/D546*100</f>
        <v>100</v>
      </c>
      <c r="G546" s="522">
        <v>305</v>
      </c>
      <c r="H546" s="517">
        <f t="shared" ref="H546:H549" si="136">G546/C546*100-100</f>
        <v>40.5529953917051</v>
      </c>
    </row>
    <row r="547" s="332" customFormat="1" ht="15" spans="1:8">
      <c r="A547" s="355">
        <v>2080199</v>
      </c>
      <c r="B547" s="356" t="s">
        <v>424</v>
      </c>
      <c r="C547" s="358">
        <v>2059</v>
      </c>
      <c r="D547" s="358">
        <v>2063</v>
      </c>
      <c r="E547" s="358">
        <v>2063</v>
      </c>
      <c r="F547" s="343">
        <f t="shared" si="135"/>
        <v>100</v>
      </c>
      <c r="G547" s="522">
        <v>2361</v>
      </c>
      <c r="H547" s="517">
        <f t="shared" si="136"/>
        <v>14.6673142302088</v>
      </c>
    </row>
    <row r="548" s="332" customFormat="1" ht="15" spans="1:8">
      <c r="A548" s="350">
        <v>20802</v>
      </c>
      <c r="B548" s="351" t="s">
        <v>425</v>
      </c>
      <c r="C548" s="520">
        <f t="shared" ref="C548:G548" si="137">SUBTOTAL(9,C549:C555)</f>
        <v>859</v>
      </c>
      <c r="D548" s="520">
        <f t="shared" si="137"/>
        <v>874</v>
      </c>
      <c r="E548" s="520">
        <f t="shared" si="137"/>
        <v>874</v>
      </c>
      <c r="F548" s="353">
        <f t="shared" si="135"/>
        <v>100</v>
      </c>
      <c r="G548" s="520">
        <f t="shared" si="137"/>
        <v>1112</v>
      </c>
      <c r="H548" s="521">
        <f t="shared" si="136"/>
        <v>29.4528521536671</v>
      </c>
    </row>
    <row r="549" s="332" customFormat="1" ht="15" spans="1:8">
      <c r="A549" s="355">
        <v>2080201</v>
      </c>
      <c r="B549" s="356" t="s">
        <v>77</v>
      </c>
      <c r="C549" s="358">
        <v>794</v>
      </c>
      <c r="D549" s="358">
        <v>669</v>
      </c>
      <c r="E549" s="358">
        <v>669</v>
      </c>
      <c r="F549" s="343">
        <f t="shared" si="135"/>
        <v>100</v>
      </c>
      <c r="G549" s="522">
        <v>909</v>
      </c>
      <c r="H549" s="517">
        <f t="shared" si="136"/>
        <v>14.4836272040302</v>
      </c>
    </row>
    <row r="550" s="332" customFormat="1" ht="15" spans="1:8">
      <c r="A550" s="355">
        <v>2080202</v>
      </c>
      <c r="B550" s="356" t="s">
        <v>78</v>
      </c>
      <c r="C550" s="358"/>
      <c r="D550" s="358"/>
      <c r="E550" s="358"/>
      <c r="F550" s="343"/>
      <c r="G550" s="522"/>
      <c r="H550" s="517"/>
    </row>
    <row r="551" s="332" customFormat="1" ht="15" spans="1:8">
      <c r="A551" s="355">
        <v>2080203</v>
      </c>
      <c r="B551" s="356" t="s">
        <v>79</v>
      </c>
      <c r="C551" s="358">
        <v>65</v>
      </c>
      <c r="D551" s="358">
        <v>63</v>
      </c>
      <c r="E551" s="358">
        <v>63</v>
      </c>
      <c r="F551" s="343">
        <f t="shared" ref="F551:F555" si="138">E551/D551*100</f>
        <v>100</v>
      </c>
      <c r="G551" s="522">
        <v>203</v>
      </c>
      <c r="H551" s="517">
        <f>G551/C551*100-100</f>
        <v>212.307692307692</v>
      </c>
    </row>
    <row r="552" s="332" customFormat="1" ht="15" spans="1:8">
      <c r="A552" s="355">
        <v>2080206</v>
      </c>
      <c r="B552" s="356" t="s">
        <v>426</v>
      </c>
      <c r="C552" s="358"/>
      <c r="D552" s="358"/>
      <c r="E552" s="358"/>
      <c r="F552" s="343"/>
      <c r="G552" s="522"/>
      <c r="H552" s="517"/>
    </row>
    <row r="553" s="332" customFormat="1" ht="15" spans="1:8">
      <c r="A553" s="355">
        <v>2080207</v>
      </c>
      <c r="B553" s="356" t="s">
        <v>427</v>
      </c>
      <c r="C553" s="358"/>
      <c r="D553" s="358">
        <v>33</v>
      </c>
      <c r="E553" s="358">
        <v>33</v>
      </c>
      <c r="F553" s="343">
        <f t="shared" si="138"/>
        <v>100</v>
      </c>
      <c r="G553" s="522"/>
      <c r="H553" s="517"/>
    </row>
    <row r="554" s="332" customFormat="1" ht="15" spans="1:8">
      <c r="A554" s="355">
        <v>2080209</v>
      </c>
      <c r="B554" s="356" t="s">
        <v>428</v>
      </c>
      <c r="C554" s="358"/>
      <c r="D554" s="358">
        <v>62</v>
      </c>
      <c r="E554" s="358">
        <v>62</v>
      </c>
      <c r="F554" s="343">
        <f t="shared" si="138"/>
        <v>100</v>
      </c>
      <c r="G554" s="522"/>
      <c r="H554" s="517"/>
    </row>
    <row r="555" s="332" customFormat="1" ht="15" spans="1:8">
      <c r="A555" s="355">
        <v>2080299</v>
      </c>
      <c r="B555" s="356" t="s">
        <v>429</v>
      </c>
      <c r="C555" s="358"/>
      <c r="D555" s="358">
        <v>47</v>
      </c>
      <c r="E555" s="358">
        <v>47</v>
      </c>
      <c r="F555" s="343">
        <f t="shared" si="138"/>
        <v>100</v>
      </c>
      <c r="G555" s="522"/>
      <c r="H555" s="517"/>
    </row>
    <row r="556" s="332" customFormat="1" ht="15" spans="1:8">
      <c r="A556" s="350">
        <v>20804</v>
      </c>
      <c r="B556" s="351" t="s">
        <v>430</v>
      </c>
      <c r="C556" s="523"/>
      <c r="D556" s="523"/>
      <c r="E556" s="523"/>
      <c r="F556" s="353"/>
      <c r="G556" s="523"/>
      <c r="H556" s="521"/>
    </row>
    <row r="557" s="332" customFormat="1" ht="15" spans="1:8">
      <c r="A557" s="355">
        <v>2080402</v>
      </c>
      <c r="B557" s="356" t="s">
        <v>431</v>
      </c>
      <c r="C557" s="358"/>
      <c r="D557" s="358"/>
      <c r="E557" s="358"/>
      <c r="F557" s="343"/>
      <c r="G557" s="522"/>
      <c r="H557" s="517"/>
    </row>
    <row r="558" s="332" customFormat="1" ht="15" spans="1:8">
      <c r="A558" s="350">
        <v>20805</v>
      </c>
      <c r="B558" s="351" t="s">
        <v>432</v>
      </c>
      <c r="C558" s="520">
        <f t="shared" ref="C558:G558" si="139">SUBTOTAL(9,C559:C566)</f>
        <v>10991</v>
      </c>
      <c r="D558" s="520">
        <f t="shared" si="139"/>
        <v>17926</v>
      </c>
      <c r="E558" s="520">
        <f t="shared" si="139"/>
        <v>17926</v>
      </c>
      <c r="F558" s="353">
        <f t="shared" ref="F558:F560" si="140">E558/D558*100</f>
        <v>100</v>
      </c>
      <c r="G558" s="520">
        <f t="shared" si="139"/>
        <v>12638</v>
      </c>
      <c r="H558" s="521">
        <f t="shared" ref="H558:H560" si="141">G558/C558*100-100</f>
        <v>14.9849877172232</v>
      </c>
    </row>
    <row r="559" s="332" customFormat="1" ht="15" spans="1:8">
      <c r="A559" s="355">
        <v>2080501</v>
      </c>
      <c r="B559" s="356" t="s">
        <v>433</v>
      </c>
      <c r="C559" s="358">
        <v>43</v>
      </c>
      <c r="D559" s="358">
        <v>30</v>
      </c>
      <c r="E559" s="358">
        <v>30</v>
      </c>
      <c r="F559" s="343">
        <f t="shared" si="140"/>
        <v>100</v>
      </c>
      <c r="G559" s="522">
        <v>33</v>
      </c>
      <c r="H559" s="517">
        <f t="shared" si="141"/>
        <v>-23.2558139534884</v>
      </c>
    </row>
    <row r="560" s="332" customFormat="1" ht="15" spans="1:8">
      <c r="A560" s="355">
        <v>2080502</v>
      </c>
      <c r="B560" s="356" t="s">
        <v>434</v>
      </c>
      <c r="C560" s="358">
        <v>60</v>
      </c>
      <c r="D560" s="358">
        <v>60</v>
      </c>
      <c r="E560" s="358">
        <v>60</v>
      </c>
      <c r="F560" s="343">
        <f t="shared" si="140"/>
        <v>100</v>
      </c>
      <c r="G560" s="522">
        <v>2</v>
      </c>
      <c r="H560" s="517">
        <f t="shared" si="141"/>
        <v>-96.6666666666667</v>
      </c>
    </row>
    <row r="561" s="332" customFormat="1" ht="15" spans="1:8">
      <c r="A561" s="355">
        <v>2080503</v>
      </c>
      <c r="B561" s="356" t="s">
        <v>435</v>
      </c>
      <c r="C561" s="358"/>
      <c r="D561" s="358"/>
      <c r="E561" s="358"/>
      <c r="F561" s="343"/>
      <c r="G561" s="522"/>
      <c r="H561" s="517"/>
    </row>
    <row r="562" s="332" customFormat="1" ht="15" spans="1:8">
      <c r="A562" s="355">
        <v>2080505</v>
      </c>
      <c r="B562" s="356" t="s">
        <v>436</v>
      </c>
      <c r="C562" s="358">
        <v>9688</v>
      </c>
      <c r="D562" s="358">
        <v>16570</v>
      </c>
      <c r="E562" s="358">
        <v>16570</v>
      </c>
      <c r="F562" s="343">
        <f>E562/D562*100</f>
        <v>100</v>
      </c>
      <c r="G562" s="522">
        <v>10503</v>
      </c>
      <c r="H562" s="517">
        <f>G562/C562*100-100</f>
        <v>8.41246903385631</v>
      </c>
    </row>
    <row r="563" s="332" customFormat="1" ht="15" spans="1:8">
      <c r="A563" s="355">
        <v>2080506</v>
      </c>
      <c r="B563" s="356" t="s">
        <v>437</v>
      </c>
      <c r="C563" s="358">
        <v>1200</v>
      </c>
      <c r="D563" s="358">
        <v>1266</v>
      </c>
      <c r="E563" s="358">
        <v>1266</v>
      </c>
      <c r="F563" s="343">
        <f>E563/D563*100</f>
        <v>100</v>
      </c>
      <c r="G563" s="522">
        <v>2100</v>
      </c>
      <c r="H563" s="517">
        <f>G563/C563*100-100</f>
        <v>75</v>
      </c>
    </row>
    <row r="564" s="332" customFormat="1" ht="15" spans="1:8">
      <c r="A564" s="355">
        <v>2080507</v>
      </c>
      <c r="B564" s="356" t="s">
        <v>438</v>
      </c>
      <c r="C564" s="358"/>
      <c r="D564" s="358"/>
      <c r="E564" s="358"/>
      <c r="F564" s="343"/>
      <c r="G564" s="522"/>
      <c r="H564" s="517"/>
    </row>
    <row r="565" s="332" customFormat="1" ht="15" spans="1:8">
      <c r="A565" s="355">
        <v>2080508</v>
      </c>
      <c r="B565" s="356" t="s">
        <v>439</v>
      </c>
      <c r="C565" s="358"/>
      <c r="D565" s="358"/>
      <c r="E565" s="358"/>
      <c r="F565" s="343"/>
      <c r="G565" s="522"/>
      <c r="H565" s="517"/>
    </row>
    <row r="566" s="332" customFormat="1" ht="15" spans="1:8">
      <c r="A566" s="355">
        <v>2080599</v>
      </c>
      <c r="B566" s="356" t="s">
        <v>440</v>
      </c>
      <c r="C566" s="358"/>
      <c r="D566" s="358"/>
      <c r="E566" s="358"/>
      <c r="F566" s="343"/>
      <c r="G566" s="522"/>
      <c r="H566" s="517"/>
    </row>
    <row r="567" s="332" customFormat="1" ht="15" spans="1:8">
      <c r="A567" s="350">
        <v>20806</v>
      </c>
      <c r="B567" s="351" t="s">
        <v>441</v>
      </c>
      <c r="C567" s="523"/>
      <c r="D567" s="523"/>
      <c r="E567" s="523"/>
      <c r="F567" s="353"/>
      <c r="G567" s="523"/>
      <c r="H567" s="521"/>
    </row>
    <row r="568" s="332" customFormat="1" ht="15" spans="1:8">
      <c r="A568" s="355">
        <v>2080601</v>
      </c>
      <c r="B568" s="356" t="s">
        <v>442</v>
      </c>
      <c r="C568" s="358"/>
      <c r="D568" s="358"/>
      <c r="E568" s="358"/>
      <c r="F568" s="343"/>
      <c r="G568" s="522"/>
      <c r="H568" s="517"/>
    </row>
    <row r="569" s="332" customFormat="1" ht="15" spans="1:8">
      <c r="A569" s="355">
        <v>2080602</v>
      </c>
      <c r="B569" s="356" t="s">
        <v>443</v>
      </c>
      <c r="C569" s="358"/>
      <c r="D569" s="358"/>
      <c r="E569" s="358"/>
      <c r="F569" s="343"/>
      <c r="G569" s="522"/>
      <c r="H569" s="517"/>
    </row>
    <row r="570" s="332" customFormat="1" ht="15" spans="1:8">
      <c r="A570" s="355">
        <v>2080699</v>
      </c>
      <c r="B570" s="356" t="s">
        <v>444</v>
      </c>
      <c r="C570" s="358"/>
      <c r="D570" s="358"/>
      <c r="E570" s="358"/>
      <c r="F570" s="343"/>
      <c r="G570" s="522"/>
      <c r="H570" s="517"/>
    </row>
    <row r="571" s="332" customFormat="1" ht="15" spans="1:8">
      <c r="A571" s="350">
        <v>20807</v>
      </c>
      <c r="B571" s="351" t="s">
        <v>445</v>
      </c>
      <c r="C571" s="520">
        <f t="shared" ref="C571:G571" si="142">SUBTOTAL(9,C572:C580)</f>
        <v>3010</v>
      </c>
      <c r="D571" s="520">
        <f t="shared" si="142"/>
        <v>3801</v>
      </c>
      <c r="E571" s="520">
        <f t="shared" si="142"/>
        <v>3801</v>
      </c>
      <c r="F571" s="353">
        <f t="shared" ref="F571:F574" si="143">E571/D571*100</f>
        <v>100</v>
      </c>
      <c r="G571" s="520">
        <f t="shared" si="142"/>
        <v>2962</v>
      </c>
      <c r="H571" s="521">
        <f>G571/C571*100-100</f>
        <v>-1.59468438538207</v>
      </c>
    </row>
    <row r="572" s="332" customFormat="1" ht="15" spans="1:8">
      <c r="A572" s="355">
        <v>2080701</v>
      </c>
      <c r="B572" s="356" t="s">
        <v>446</v>
      </c>
      <c r="C572" s="358"/>
      <c r="D572" s="358">
        <v>1938</v>
      </c>
      <c r="E572" s="358">
        <v>1938</v>
      </c>
      <c r="F572" s="343">
        <f t="shared" si="143"/>
        <v>100</v>
      </c>
      <c r="G572" s="522">
        <v>2962</v>
      </c>
      <c r="H572" s="517"/>
    </row>
    <row r="573" s="332" customFormat="1" ht="15" spans="1:8">
      <c r="A573" s="355">
        <v>2080702</v>
      </c>
      <c r="B573" s="356" t="s">
        <v>447</v>
      </c>
      <c r="C573" s="358"/>
      <c r="D573" s="358"/>
      <c r="E573" s="358"/>
      <c r="F573" s="343"/>
      <c r="G573" s="522"/>
      <c r="H573" s="517"/>
    </row>
    <row r="574" s="332" customFormat="1" ht="15" spans="1:8">
      <c r="A574" s="355">
        <v>2080704</v>
      </c>
      <c r="B574" s="356" t="s">
        <v>448</v>
      </c>
      <c r="C574" s="358"/>
      <c r="D574" s="358">
        <v>90</v>
      </c>
      <c r="E574" s="358">
        <v>90</v>
      </c>
      <c r="F574" s="343">
        <f t="shared" si="143"/>
        <v>100</v>
      </c>
      <c r="G574" s="522"/>
      <c r="H574" s="517"/>
    </row>
    <row r="575" s="332" customFormat="1" ht="15" spans="1:8">
      <c r="A575" s="355">
        <v>2080705</v>
      </c>
      <c r="B575" s="356" t="s">
        <v>449</v>
      </c>
      <c r="C575" s="358"/>
      <c r="D575" s="358"/>
      <c r="E575" s="358"/>
      <c r="F575" s="343"/>
      <c r="G575" s="522"/>
      <c r="H575" s="517"/>
    </row>
    <row r="576" s="332" customFormat="1" ht="15" spans="1:8">
      <c r="A576" s="355">
        <v>2080709</v>
      </c>
      <c r="B576" s="356" t="s">
        <v>450</v>
      </c>
      <c r="C576" s="358"/>
      <c r="D576" s="358"/>
      <c r="E576" s="358"/>
      <c r="F576" s="343"/>
      <c r="G576" s="522"/>
      <c r="H576" s="517"/>
    </row>
    <row r="577" s="332" customFormat="1" ht="15" spans="1:8">
      <c r="A577" s="355">
        <v>2080711</v>
      </c>
      <c r="B577" s="356" t="s">
        <v>451</v>
      </c>
      <c r="C577" s="358"/>
      <c r="D577" s="358"/>
      <c r="E577" s="358"/>
      <c r="F577" s="343"/>
      <c r="G577" s="522"/>
      <c r="H577" s="517"/>
    </row>
    <row r="578" s="332" customFormat="1" ht="15" spans="1:8">
      <c r="A578" s="355">
        <v>2080712</v>
      </c>
      <c r="B578" s="356" t="s">
        <v>452</v>
      </c>
      <c r="C578" s="358"/>
      <c r="D578" s="358"/>
      <c r="E578" s="358"/>
      <c r="F578" s="343"/>
      <c r="G578" s="522"/>
      <c r="H578" s="517"/>
    </row>
    <row r="579" s="332" customFormat="1" ht="15" spans="1:8">
      <c r="A579" s="355">
        <v>2080713</v>
      </c>
      <c r="B579" s="356" t="s">
        <v>453</v>
      </c>
      <c r="C579" s="358"/>
      <c r="D579" s="358"/>
      <c r="E579" s="358"/>
      <c r="F579" s="343"/>
      <c r="G579" s="522"/>
      <c r="H579" s="517"/>
    </row>
    <row r="580" s="332" customFormat="1" ht="15" spans="1:8">
      <c r="A580" s="355">
        <v>2080799</v>
      </c>
      <c r="B580" s="356" t="s">
        <v>454</v>
      </c>
      <c r="C580" s="358">
        <v>3010</v>
      </c>
      <c r="D580" s="358">
        <v>1773</v>
      </c>
      <c r="E580" s="358">
        <v>1773</v>
      </c>
      <c r="F580" s="343">
        <f t="shared" ref="F580:F582" si="144">E580/D580*100</f>
        <v>100</v>
      </c>
      <c r="G580" s="522"/>
      <c r="H580" s="517">
        <f t="shared" ref="H580:H582" si="145">G580/C580*100-100</f>
        <v>-100</v>
      </c>
    </row>
    <row r="581" s="332" customFormat="1" ht="15" spans="1:8">
      <c r="A581" s="350">
        <v>20808</v>
      </c>
      <c r="B581" s="351" t="s">
        <v>455</v>
      </c>
      <c r="C581" s="520">
        <f t="shared" ref="C581:G581" si="146">SUBTOTAL(9,C582:C589)</f>
        <v>13784</v>
      </c>
      <c r="D581" s="520">
        <f t="shared" si="146"/>
        <v>12480</v>
      </c>
      <c r="E581" s="520">
        <f t="shared" si="146"/>
        <v>12473</v>
      </c>
      <c r="F581" s="353">
        <f t="shared" si="144"/>
        <v>99.9439102564102</v>
      </c>
      <c r="G581" s="520">
        <f t="shared" si="146"/>
        <v>14337</v>
      </c>
      <c r="H581" s="521">
        <f t="shared" si="145"/>
        <v>4.01189785258271</v>
      </c>
    </row>
    <row r="582" s="332" customFormat="1" ht="15" spans="1:8">
      <c r="A582" s="355">
        <v>2080801</v>
      </c>
      <c r="B582" s="356" t="s">
        <v>456</v>
      </c>
      <c r="C582" s="358">
        <v>2988</v>
      </c>
      <c r="D582" s="358">
        <v>1203</v>
      </c>
      <c r="E582" s="358">
        <v>1203</v>
      </c>
      <c r="F582" s="343">
        <f t="shared" si="144"/>
        <v>100</v>
      </c>
      <c r="G582" s="522">
        <v>2631</v>
      </c>
      <c r="H582" s="517">
        <f t="shared" si="145"/>
        <v>-11.9477911646586</v>
      </c>
    </row>
    <row r="583" s="332" customFormat="1" ht="15" spans="1:8">
      <c r="A583" s="355">
        <v>2080802</v>
      </c>
      <c r="B583" s="356" t="s">
        <v>457</v>
      </c>
      <c r="C583" s="358"/>
      <c r="D583" s="358"/>
      <c r="E583" s="358"/>
      <c r="F583" s="343"/>
      <c r="G583" s="522"/>
      <c r="H583" s="517"/>
    </row>
    <row r="584" s="332" customFormat="1" ht="15" spans="1:8">
      <c r="A584" s="355">
        <v>2080803</v>
      </c>
      <c r="B584" s="356" t="s">
        <v>458</v>
      </c>
      <c r="C584" s="358"/>
      <c r="D584" s="358"/>
      <c r="E584" s="358"/>
      <c r="F584" s="343"/>
      <c r="G584" s="522"/>
      <c r="H584" s="517"/>
    </row>
    <row r="585" s="332" customFormat="1" ht="15" spans="1:8">
      <c r="A585" s="355">
        <v>2080805</v>
      </c>
      <c r="B585" s="356" t="s">
        <v>459</v>
      </c>
      <c r="C585" s="358">
        <v>1528</v>
      </c>
      <c r="D585" s="358">
        <v>1537</v>
      </c>
      <c r="E585" s="358">
        <v>1530</v>
      </c>
      <c r="F585" s="343">
        <f t="shared" ref="F585:F593" si="147">E585/D585*100</f>
        <v>99.544567338972</v>
      </c>
      <c r="G585" s="522">
        <v>1737</v>
      </c>
      <c r="H585" s="517">
        <f t="shared" ref="H585:H590" si="148">G585/C585*100-100</f>
        <v>13.6780104712042</v>
      </c>
    </row>
    <row r="586" s="332" customFormat="1" ht="15" spans="1:8">
      <c r="A586" s="355">
        <v>2080806</v>
      </c>
      <c r="B586" s="356" t="s">
        <v>460</v>
      </c>
      <c r="C586" s="358"/>
      <c r="D586" s="358"/>
      <c r="E586" s="358"/>
      <c r="F586" s="343"/>
      <c r="G586" s="522"/>
      <c r="H586" s="517"/>
    </row>
    <row r="587" s="332" customFormat="1" ht="15" spans="1:8">
      <c r="A587" s="355">
        <v>2080807</v>
      </c>
      <c r="B587" s="356" t="s">
        <v>461</v>
      </c>
      <c r="C587" s="358"/>
      <c r="D587" s="358"/>
      <c r="E587" s="358"/>
      <c r="F587" s="343"/>
      <c r="G587" s="522"/>
      <c r="H587" s="517"/>
    </row>
    <row r="588" s="332" customFormat="1" ht="15" spans="1:8">
      <c r="A588" s="355">
        <v>2080808</v>
      </c>
      <c r="B588" s="356" t="s">
        <v>462</v>
      </c>
      <c r="C588" s="358">
        <v>38</v>
      </c>
      <c r="D588" s="358">
        <v>20</v>
      </c>
      <c r="E588" s="358">
        <v>20</v>
      </c>
      <c r="F588" s="343">
        <f t="shared" si="147"/>
        <v>100</v>
      </c>
      <c r="G588" s="522">
        <v>63</v>
      </c>
      <c r="H588" s="517">
        <f t="shared" si="148"/>
        <v>65.7894736842105</v>
      </c>
    </row>
    <row r="589" s="332" customFormat="1" ht="15" spans="1:8">
      <c r="A589" s="355">
        <v>2080899</v>
      </c>
      <c r="B589" s="356" t="s">
        <v>463</v>
      </c>
      <c r="C589" s="358">
        <v>9230</v>
      </c>
      <c r="D589" s="358">
        <v>9720</v>
      </c>
      <c r="E589" s="358">
        <v>9720</v>
      </c>
      <c r="F589" s="343">
        <f t="shared" si="147"/>
        <v>100</v>
      </c>
      <c r="G589" s="522">
        <v>9906</v>
      </c>
      <c r="H589" s="517">
        <f t="shared" si="148"/>
        <v>7.32394366197182</v>
      </c>
    </row>
    <row r="590" s="332" customFormat="1" ht="15" spans="1:8">
      <c r="A590" s="350">
        <v>20809</v>
      </c>
      <c r="B590" s="351" t="s">
        <v>464</v>
      </c>
      <c r="C590" s="520">
        <f t="shared" ref="C590:G590" si="149">SUBTOTAL(9,C591:C596)</f>
        <v>2131</v>
      </c>
      <c r="D590" s="520">
        <f t="shared" si="149"/>
        <v>2368</v>
      </c>
      <c r="E590" s="520">
        <f t="shared" si="149"/>
        <v>2213</v>
      </c>
      <c r="F590" s="353">
        <f t="shared" si="147"/>
        <v>93.4543918918919</v>
      </c>
      <c r="G590" s="520">
        <f t="shared" si="149"/>
        <v>2284</v>
      </c>
      <c r="H590" s="521">
        <f t="shared" si="148"/>
        <v>7.17972782731111</v>
      </c>
    </row>
    <row r="591" s="332" customFormat="1" ht="15" spans="1:8">
      <c r="A591" s="355">
        <v>2080901</v>
      </c>
      <c r="B591" s="356" t="s">
        <v>465</v>
      </c>
      <c r="C591" s="358">
        <v>820</v>
      </c>
      <c r="D591" s="358">
        <v>1039</v>
      </c>
      <c r="E591" s="358">
        <v>986</v>
      </c>
      <c r="F591" s="343">
        <f t="shared" si="147"/>
        <v>94.8989412897016</v>
      </c>
      <c r="G591" s="522">
        <v>53</v>
      </c>
      <c r="H591" s="517"/>
    </row>
    <row r="592" s="332" customFormat="1" ht="15" spans="1:8">
      <c r="A592" s="355">
        <v>2080902</v>
      </c>
      <c r="B592" s="356" t="s">
        <v>466</v>
      </c>
      <c r="C592" s="358"/>
      <c r="D592" s="358">
        <v>44</v>
      </c>
      <c r="E592" s="358"/>
      <c r="F592" s="343">
        <f t="shared" si="147"/>
        <v>0</v>
      </c>
      <c r="G592" s="522">
        <v>44</v>
      </c>
      <c r="H592" s="517"/>
    </row>
    <row r="593" s="332" customFormat="1" ht="15" spans="1:8">
      <c r="A593" s="355">
        <v>2080903</v>
      </c>
      <c r="B593" s="356" t="s">
        <v>467</v>
      </c>
      <c r="C593" s="358">
        <v>91</v>
      </c>
      <c r="D593" s="358">
        <v>103</v>
      </c>
      <c r="E593" s="358">
        <v>103</v>
      </c>
      <c r="F593" s="343">
        <f t="shared" si="147"/>
        <v>100</v>
      </c>
      <c r="G593" s="522">
        <v>108</v>
      </c>
      <c r="H593" s="517">
        <f t="shared" ref="H593:H599" si="150">G593/C593*100-100</f>
        <v>18.6813186813187</v>
      </c>
    </row>
    <row r="594" s="332" customFormat="1" ht="15" spans="1:8">
      <c r="A594" s="355">
        <v>2080904</v>
      </c>
      <c r="B594" s="356" t="s">
        <v>468</v>
      </c>
      <c r="C594" s="358"/>
      <c r="D594" s="358"/>
      <c r="E594" s="358"/>
      <c r="F594" s="343"/>
      <c r="G594" s="522"/>
      <c r="H594" s="517"/>
    </row>
    <row r="595" s="332" customFormat="1" ht="15" spans="1:8">
      <c r="A595" s="355">
        <v>2080905</v>
      </c>
      <c r="B595" s="356" t="s">
        <v>469</v>
      </c>
      <c r="C595" s="358">
        <v>300</v>
      </c>
      <c r="D595" s="358">
        <v>652</v>
      </c>
      <c r="E595" s="358">
        <v>642</v>
      </c>
      <c r="F595" s="343">
        <f t="shared" ref="F595:F599" si="151">E595/D595*100</f>
        <v>98.4662576687116</v>
      </c>
      <c r="G595" s="522">
        <v>310</v>
      </c>
      <c r="H595" s="517"/>
    </row>
    <row r="596" s="332" customFormat="1" ht="15" spans="1:8">
      <c r="A596" s="355">
        <v>2080999</v>
      </c>
      <c r="B596" s="356" t="s">
        <v>470</v>
      </c>
      <c r="C596" s="358">
        <v>920</v>
      </c>
      <c r="D596" s="358">
        <v>530</v>
      </c>
      <c r="E596" s="358">
        <v>482</v>
      </c>
      <c r="F596" s="343">
        <f t="shared" si="151"/>
        <v>90.9433962264151</v>
      </c>
      <c r="G596" s="522">
        <v>1769</v>
      </c>
      <c r="H596" s="517">
        <f t="shared" si="150"/>
        <v>92.2826086956522</v>
      </c>
    </row>
    <row r="597" s="332" customFormat="1" ht="15" spans="1:8">
      <c r="A597" s="350">
        <v>20810</v>
      </c>
      <c r="B597" s="351" t="s">
        <v>471</v>
      </c>
      <c r="C597" s="520">
        <f t="shared" ref="C597:G597" si="152">SUBTOTAL(9,C598:C604)</f>
        <v>2699</v>
      </c>
      <c r="D597" s="520">
        <f t="shared" si="152"/>
        <v>4381</v>
      </c>
      <c r="E597" s="520">
        <f t="shared" si="152"/>
        <v>4379</v>
      </c>
      <c r="F597" s="353">
        <f t="shared" si="151"/>
        <v>99.9543483223008</v>
      </c>
      <c r="G597" s="520">
        <f t="shared" si="152"/>
        <v>2907</v>
      </c>
      <c r="H597" s="521">
        <f t="shared" si="150"/>
        <v>7.70655798443869</v>
      </c>
    </row>
    <row r="598" s="332" customFormat="1" ht="15" spans="1:8">
      <c r="A598" s="355">
        <v>2081001</v>
      </c>
      <c r="B598" s="356" t="s">
        <v>472</v>
      </c>
      <c r="C598" s="358">
        <v>713</v>
      </c>
      <c r="D598" s="358">
        <v>663</v>
      </c>
      <c r="E598" s="358">
        <v>663</v>
      </c>
      <c r="F598" s="343">
        <f t="shared" si="151"/>
        <v>100</v>
      </c>
      <c r="G598" s="522">
        <v>616</v>
      </c>
      <c r="H598" s="517">
        <f t="shared" si="150"/>
        <v>-13.6044880785414</v>
      </c>
    </row>
    <row r="599" s="332" customFormat="1" ht="15" spans="1:8">
      <c r="A599" s="355">
        <v>2081002</v>
      </c>
      <c r="B599" s="356" t="s">
        <v>473</v>
      </c>
      <c r="C599" s="358">
        <v>1408</v>
      </c>
      <c r="D599" s="358">
        <v>1582</v>
      </c>
      <c r="E599" s="358">
        <v>1582</v>
      </c>
      <c r="F599" s="343">
        <f t="shared" si="151"/>
        <v>100</v>
      </c>
      <c r="G599" s="522">
        <v>1670</v>
      </c>
      <c r="H599" s="517">
        <f t="shared" si="150"/>
        <v>18.6079545454545</v>
      </c>
    </row>
    <row r="600" s="332" customFormat="1" ht="15" spans="1:8">
      <c r="A600" s="355">
        <v>2081003</v>
      </c>
      <c r="B600" s="356" t="s">
        <v>474</v>
      </c>
      <c r="C600" s="358"/>
      <c r="D600" s="358"/>
      <c r="E600" s="358"/>
      <c r="F600" s="343"/>
      <c r="G600" s="522"/>
      <c r="H600" s="517"/>
    </row>
    <row r="601" s="332" customFormat="1" ht="15" spans="1:8">
      <c r="A601" s="355">
        <v>2081004</v>
      </c>
      <c r="B601" s="356" t="s">
        <v>475</v>
      </c>
      <c r="C601" s="358">
        <v>263</v>
      </c>
      <c r="D601" s="358">
        <v>330</v>
      </c>
      <c r="E601" s="358">
        <v>328</v>
      </c>
      <c r="F601" s="343">
        <f t="shared" ref="F601:F609" si="153">E601/D601*100</f>
        <v>99.3939393939394</v>
      </c>
      <c r="G601" s="522">
        <v>285</v>
      </c>
      <c r="H601" s="517">
        <f t="shared" ref="H601:H606" si="154">G601/C601*100-100</f>
        <v>8.36501901140684</v>
      </c>
    </row>
    <row r="602" s="332" customFormat="1" ht="15" spans="1:8">
      <c r="A602" s="355">
        <v>2081005</v>
      </c>
      <c r="B602" s="356" t="s">
        <v>476</v>
      </c>
      <c r="C602" s="358">
        <v>315</v>
      </c>
      <c r="D602" s="358">
        <v>284</v>
      </c>
      <c r="E602" s="358">
        <v>284</v>
      </c>
      <c r="F602" s="343">
        <f t="shared" si="153"/>
        <v>100</v>
      </c>
      <c r="G602" s="522">
        <v>262</v>
      </c>
      <c r="H602" s="517">
        <f t="shared" si="154"/>
        <v>-16.8253968253968</v>
      </c>
    </row>
    <row r="603" s="332" customFormat="1" ht="15" spans="1:8">
      <c r="A603" s="355">
        <v>2081006</v>
      </c>
      <c r="B603" s="356" t="s">
        <v>477</v>
      </c>
      <c r="C603" s="358"/>
      <c r="D603" s="358">
        <v>1503</v>
      </c>
      <c r="E603" s="358">
        <v>1503</v>
      </c>
      <c r="F603" s="343">
        <f t="shared" si="153"/>
        <v>100</v>
      </c>
      <c r="G603" s="522">
        <v>74</v>
      </c>
      <c r="H603" s="517"/>
    </row>
    <row r="604" s="332" customFormat="1" ht="15" spans="1:8">
      <c r="A604" s="355">
        <v>2081099</v>
      </c>
      <c r="B604" s="356" t="s">
        <v>478</v>
      </c>
      <c r="C604" s="358"/>
      <c r="D604" s="358">
        <v>19</v>
      </c>
      <c r="E604" s="358">
        <v>19</v>
      </c>
      <c r="F604" s="343">
        <f t="shared" si="153"/>
        <v>100</v>
      </c>
      <c r="G604" s="522"/>
      <c r="H604" s="517"/>
    </row>
    <row r="605" s="332" customFormat="1" ht="15" spans="1:8">
      <c r="A605" s="350">
        <v>20811</v>
      </c>
      <c r="B605" s="351" t="s">
        <v>479</v>
      </c>
      <c r="C605" s="523">
        <f t="shared" ref="C605:G605" si="155">SUBTOTAL(9,C606:C613)</f>
        <v>3364</v>
      </c>
      <c r="D605" s="523">
        <f t="shared" si="155"/>
        <v>3825</v>
      </c>
      <c r="E605" s="523">
        <f t="shared" si="155"/>
        <v>3825</v>
      </c>
      <c r="F605" s="353">
        <f t="shared" si="153"/>
        <v>100</v>
      </c>
      <c r="G605" s="523">
        <f t="shared" si="155"/>
        <v>3132</v>
      </c>
      <c r="H605" s="521">
        <f t="shared" si="154"/>
        <v>-6.89655172413794</v>
      </c>
    </row>
    <row r="606" s="332" customFormat="1" ht="15" spans="1:8">
      <c r="A606" s="355">
        <v>2081101</v>
      </c>
      <c r="B606" s="356" t="s">
        <v>77</v>
      </c>
      <c r="C606" s="358">
        <v>126</v>
      </c>
      <c r="D606" s="358">
        <v>134</v>
      </c>
      <c r="E606" s="358">
        <v>134</v>
      </c>
      <c r="F606" s="343">
        <f t="shared" si="153"/>
        <v>100</v>
      </c>
      <c r="G606" s="522">
        <v>116</v>
      </c>
      <c r="H606" s="517">
        <f t="shared" si="154"/>
        <v>-7.93650793650794</v>
      </c>
    </row>
    <row r="607" s="332" customFormat="1" ht="15" spans="1:8">
      <c r="A607" s="355">
        <v>2081102</v>
      </c>
      <c r="B607" s="356" t="s">
        <v>78</v>
      </c>
      <c r="C607" s="358"/>
      <c r="D607" s="358">
        <v>13</v>
      </c>
      <c r="E607" s="358">
        <v>13</v>
      </c>
      <c r="F607" s="343">
        <f t="shared" si="153"/>
        <v>100</v>
      </c>
      <c r="G607" s="522"/>
      <c r="H607" s="517"/>
    </row>
    <row r="608" s="332" customFormat="1" ht="15" spans="1:8">
      <c r="A608" s="355">
        <v>2081103</v>
      </c>
      <c r="B608" s="356" t="s">
        <v>79</v>
      </c>
      <c r="C608" s="358">
        <v>48</v>
      </c>
      <c r="D608" s="358">
        <v>46</v>
      </c>
      <c r="E608" s="358">
        <v>46</v>
      </c>
      <c r="F608" s="343">
        <f t="shared" si="153"/>
        <v>100</v>
      </c>
      <c r="G608" s="522">
        <v>66</v>
      </c>
      <c r="H608" s="517">
        <f t="shared" ref="H608:H610" si="156">G608/C608*100-100</f>
        <v>37.5</v>
      </c>
    </row>
    <row r="609" s="332" customFormat="1" ht="15" spans="1:8">
      <c r="A609" s="355">
        <v>2081104</v>
      </c>
      <c r="B609" s="356" t="s">
        <v>480</v>
      </c>
      <c r="C609" s="358">
        <v>91</v>
      </c>
      <c r="D609" s="358">
        <v>94</v>
      </c>
      <c r="E609" s="358">
        <v>94</v>
      </c>
      <c r="F609" s="343">
        <f t="shared" si="153"/>
        <v>100</v>
      </c>
      <c r="G609" s="522"/>
      <c r="H609" s="517">
        <f t="shared" si="156"/>
        <v>-100</v>
      </c>
    </row>
    <row r="610" s="332" customFormat="1" ht="15" spans="1:8">
      <c r="A610" s="355">
        <v>2081105</v>
      </c>
      <c r="B610" s="356" t="s">
        <v>481</v>
      </c>
      <c r="C610" s="358">
        <v>1</v>
      </c>
      <c r="D610" s="358"/>
      <c r="E610" s="358"/>
      <c r="F610" s="343"/>
      <c r="G610" s="522"/>
      <c r="H610" s="517">
        <f t="shared" si="156"/>
        <v>-100</v>
      </c>
    </row>
    <row r="611" s="332" customFormat="1" ht="15" spans="1:8">
      <c r="A611" s="355">
        <v>2081106</v>
      </c>
      <c r="B611" s="356" t="s">
        <v>482</v>
      </c>
      <c r="C611" s="358"/>
      <c r="D611" s="358"/>
      <c r="E611" s="358"/>
      <c r="F611" s="343"/>
      <c r="G611" s="522"/>
      <c r="H611" s="517"/>
    </row>
    <row r="612" s="332" customFormat="1" ht="15" spans="1:8">
      <c r="A612" s="355">
        <v>2081107</v>
      </c>
      <c r="B612" s="356" t="s">
        <v>483</v>
      </c>
      <c r="C612" s="358">
        <v>3098</v>
      </c>
      <c r="D612" s="358">
        <v>2878</v>
      </c>
      <c r="E612" s="358">
        <v>2878</v>
      </c>
      <c r="F612" s="343">
        <f t="shared" ref="F612:F615" si="157">E612/D612*100</f>
        <v>100</v>
      </c>
      <c r="G612" s="522">
        <v>2860</v>
      </c>
      <c r="H612" s="517">
        <f t="shared" ref="H612:H615" si="158">G612/C612*100-100</f>
        <v>-7.68237572627501</v>
      </c>
    </row>
    <row r="613" s="332" customFormat="1" ht="15" spans="1:8">
      <c r="A613" s="355">
        <v>2081199</v>
      </c>
      <c r="B613" s="356" t="s">
        <v>484</v>
      </c>
      <c r="C613" s="358"/>
      <c r="D613" s="358">
        <v>660</v>
      </c>
      <c r="E613" s="358">
        <v>660</v>
      </c>
      <c r="F613" s="343">
        <f t="shared" si="157"/>
        <v>100</v>
      </c>
      <c r="G613" s="522">
        <v>90</v>
      </c>
      <c r="H613" s="517"/>
    </row>
    <row r="614" s="332" customFormat="1" ht="15" spans="1:8">
      <c r="A614" s="350">
        <v>20816</v>
      </c>
      <c r="B614" s="351" t="s">
        <v>485</v>
      </c>
      <c r="C614" s="523">
        <f t="shared" ref="C614:G614" si="159">SUBTOTAL(9,C615:C619)</f>
        <v>61</v>
      </c>
      <c r="D614" s="523">
        <f t="shared" si="159"/>
        <v>65</v>
      </c>
      <c r="E614" s="523">
        <f t="shared" si="159"/>
        <v>65</v>
      </c>
      <c r="F614" s="353">
        <f t="shared" si="157"/>
        <v>100</v>
      </c>
      <c r="G614" s="523">
        <f t="shared" si="159"/>
        <v>64</v>
      </c>
      <c r="H614" s="521">
        <f t="shared" si="158"/>
        <v>4.91803278688525</v>
      </c>
    </row>
    <row r="615" s="332" customFormat="1" ht="15" spans="1:8">
      <c r="A615" s="355">
        <v>2081601</v>
      </c>
      <c r="B615" s="356" t="s">
        <v>77</v>
      </c>
      <c r="C615" s="358">
        <v>60</v>
      </c>
      <c r="D615" s="358">
        <v>64</v>
      </c>
      <c r="E615" s="358">
        <v>64</v>
      </c>
      <c r="F615" s="343">
        <f t="shared" si="157"/>
        <v>100</v>
      </c>
      <c r="G615" s="522">
        <v>63</v>
      </c>
      <c r="H615" s="517">
        <f t="shared" si="158"/>
        <v>5</v>
      </c>
    </row>
    <row r="616" s="332" customFormat="1" ht="15" spans="1:8">
      <c r="A616" s="355">
        <v>2081602</v>
      </c>
      <c r="B616" s="356" t="s">
        <v>78</v>
      </c>
      <c r="C616" s="358"/>
      <c r="D616" s="358"/>
      <c r="E616" s="358"/>
      <c r="F616" s="343"/>
      <c r="G616" s="522"/>
      <c r="H616" s="517"/>
    </row>
    <row r="617" s="332" customFormat="1" ht="15" spans="1:8">
      <c r="A617" s="355">
        <v>2081603</v>
      </c>
      <c r="B617" s="356" t="s">
        <v>79</v>
      </c>
      <c r="C617" s="358"/>
      <c r="D617" s="358"/>
      <c r="E617" s="358"/>
      <c r="F617" s="343"/>
      <c r="G617" s="522"/>
      <c r="H617" s="517"/>
    </row>
    <row r="618" s="332" customFormat="1" ht="15" spans="1:8">
      <c r="A618" s="355">
        <v>2081650</v>
      </c>
      <c r="B618" s="356" t="s">
        <v>86</v>
      </c>
      <c r="C618" s="358"/>
      <c r="D618" s="358"/>
      <c r="E618" s="358"/>
      <c r="F618" s="343"/>
      <c r="G618" s="522"/>
      <c r="H618" s="517"/>
    </row>
    <row r="619" s="332" customFormat="1" ht="15" spans="1:8">
      <c r="A619" s="355">
        <v>2081699</v>
      </c>
      <c r="B619" s="356" t="s">
        <v>486</v>
      </c>
      <c r="C619" s="358">
        <v>1</v>
      </c>
      <c r="D619" s="358">
        <v>1</v>
      </c>
      <c r="E619" s="358">
        <v>1</v>
      </c>
      <c r="F619" s="343">
        <f t="shared" ref="F619:F628" si="160">E619/D619*100</f>
        <v>100</v>
      </c>
      <c r="G619" s="522">
        <v>1</v>
      </c>
      <c r="H619" s="517">
        <f t="shared" ref="H619:H628" si="161">G619/C619*100-100</f>
        <v>0</v>
      </c>
    </row>
    <row r="620" s="332" customFormat="1" ht="15" spans="1:8">
      <c r="A620" s="350">
        <v>20819</v>
      </c>
      <c r="B620" s="351" t="s">
        <v>487</v>
      </c>
      <c r="C620" s="523">
        <f t="shared" ref="C620:G620" si="162">SUBTOTAL(9,C621:C622)</f>
        <v>19427</v>
      </c>
      <c r="D620" s="523">
        <f t="shared" si="162"/>
        <v>20483</v>
      </c>
      <c r="E620" s="523">
        <f t="shared" si="162"/>
        <v>20483</v>
      </c>
      <c r="F620" s="353">
        <f t="shared" si="160"/>
        <v>100</v>
      </c>
      <c r="G620" s="523">
        <f t="shared" si="162"/>
        <v>22675</v>
      </c>
      <c r="H620" s="521">
        <f t="shared" si="161"/>
        <v>16.7189993308282</v>
      </c>
    </row>
    <row r="621" s="332" customFormat="1" ht="15" spans="1:8">
      <c r="A621" s="355">
        <v>2081901</v>
      </c>
      <c r="B621" s="356" t="s">
        <v>488</v>
      </c>
      <c r="C621" s="358">
        <v>4739</v>
      </c>
      <c r="D621" s="358">
        <v>4697</v>
      </c>
      <c r="E621" s="358">
        <v>4697</v>
      </c>
      <c r="F621" s="343">
        <f t="shared" si="160"/>
        <v>100</v>
      </c>
      <c r="G621" s="522">
        <v>4861</v>
      </c>
      <c r="H621" s="517">
        <f t="shared" si="161"/>
        <v>2.57438278117745</v>
      </c>
    </row>
    <row r="622" s="332" customFormat="1" ht="15" spans="1:8">
      <c r="A622" s="355">
        <v>2081902</v>
      </c>
      <c r="B622" s="356" t="s">
        <v>489</v>
      </c>
      <c r="C622" s="358">
        <v>14688</v>
      </c>
      <c r="D622" s="358">
        <v>15786</v>
      </c>
      <c r="E622" s="358">
        <v>15786</v>
      </c>
      <c r="F622" s="343">
        <f t="shared" si="160"/>
        <v>100</v>
      </c>
      <c r="G622" s="522">
        <v>17814</v>
      </c>
      <c r="H622" s="517">
        <f t="shared" si="161"/>
        <v>21.2826797385621</v>
      </c>
    </row>
    <row r="623" s="332" customFormat="1" ht="15" spans="1:8">
      <c r="A623" s="350">
        <v>20820</v>
      </c>
      <c r="B623" s="351" t="s">
        <v>490</v>
      </c>
      <c r="C623" s="523">
        <f t="shared" ref="C623:G623" si="163">SUBTOTAL(9,C624:C625)</f>
        <v>396</v>
      </c>
      <c r="D623" s="523">
        <f t="shared" si="163"/>
        <v>437</v>
      </c>
      <c r="E623" s="523">
        <f t="shared" si="163"/>
        <v>437</v>
      </c>
      <c r="F623" s="353">
        <f t="shared" si="160"/>
        <v>100</v>
      </c>
      <c r="G623" s="523">
        <f t="shared" si="163"/>
        <v>506</v>
      </c>
      <c r="H623" s="521">
        <f t="shared" si="161"/>
        <v>27.7777777777778</v>
      </c>
    </row>
    <row r="624" s="332" customFormat="1" ht="15" spans="1:8">
      <c r="A624" s="355">
        <v>2082001</v>
      </c>
      <c r="B624" s="356" t="s">
        <v>491</v>
      </c>
      <c r="C624" s="358">
        <v>330</v>
      </c>
      <c r="D624" s="358">
        <v>374</v>
      </c>
      <c r="E624" s="358">
        <v>374</v>
      </c>
      <c r="F624" s="343">
        <f t="shared" si="160"/>
        <v>100</v>
      </c>
      <c r="G624" s="522">
        <v>400</v>
      </c>
      <c r="H624" s="517">
        <f t="shared" si="161"/>
        <v>21.2121212121212</v>
      </c>
    </row>
    <row r="625" s="332" customFormat="1" ht="15" spans="1:8">
      <c r="A625" s="355">
        <v>2082002</v>
      </c>
      <c r="B625" s="356" t="s">
        <v>492</v>
      </c>
      <c r="C625" s="358">
        <v>66</v>
      </c>
      <c r="D625" s="358">
        <v>63</v>
      </c>
      <c r="E625" s="358">
        <v>63</v>
      </c>
      <c r="F625" s="343">
        <f t="shared" si="160"/>
        <v>100</v>
      </c>
      <c r="G625" s="522">
        <v>106</v>
      </c>
      <c r="H625" s="517">
        <f t="shared" si="161"/>
        <v>60.6060606060606</v>
      </c>
    </row>
    <row r="626" s="332" customFormat="1" ht="15" spans="1:8">
      <c r="A626" s="350">
        <v>20821</v>
      </c>
      <c r="B626" s="351" t="s">
        <v>493</v>
      </c>
      <c r="C626" s="523">
        <f t="shared" ref="C626:G626" si="164">SUBTOTAL(9,C627:C628)</f>
        <v>8703</v>
      </c>
      <c r="D626" s="523">
        <f t="shared" si="164"/>
        <v>9175</v>
      </c>
      <c r="E626" s="523">
        <f t="shared" si="164"/>
        <v>9175</v>
      </c>
      <c r="F626" s="353">
        <f t="shared" si="160"/>
        <v>100</v>
      </c>
      <c r="G626" s="523">
        <f t="shared" si="164"/>
        <v>8800</v>
      </c>
      <c r="H626" s="521">
        <f t="shared" si="161"/>
        <v>1.11455819832243</v>
      </c>
    </row>
    <row r="627" s="332" customFormat="1" ht="15" spans="1:8">
      <c r="A627" s="355">
        <v>2082101</v>
      </c>
      <c r="B627" s="356" t="s">
        <v>494</v>
      </c>
      <c r="C627" s="358">
        <v>889</v>
      </c>
      <c r="D627" s="358">
        <v>831</v>
      </c>
      <c r="E627" s="358">
        <v>831</v>
      </c>
      <c r="F627" s="343">
        <f t="shared" si="160"/>
        <v>100</v>
      </c>
      <c r="G627" s="522">
        <v>6270</v>
      </c>
      <c r="H627" s="517">
        <f t="shared" si="161"/>
        <v>605.286839145107</v>
      </c>
    </row>
    <row r="628" s="332" customFormat="1" ht="15" spans="1:8">
      <c r="A628" s="355">
        <v>2082102</v>
      </c>
      <c r="B628" s="356" t="s">
        <v>495</v>
      </c>
      <c r="C628" s="358">
        <v>7814</v>
      </c>
      <c r="D628" s="358">
        <v>8344</v>
      </c>
      <c r="E628" s="358">
        <v>8344</v>
      </c>
      <c r="F628" s="343">
        <f t="shared" si="160"/>
        <v>100</v>
      </c>
      <c r="G628" s="522">
        <v>2530</v>
      </c>
      <c r="H628" s="517">
        <f t="shared" si="161"/>
        <v>-67.6222165344254</v>
      </c>
    </row>
    <row r="629" s="332" customFormat="1" ht="15" spans="1:8">
      <c r="A629" s="350">
        <v>20824</v>
      </c>
      <c r="B629" s="351" t="s">
        <v>496</v>
      </c>
      <c r="C629" s="523"/>
      <c r="D629" s="523"/>
      <c r="E629" s="523"/>
      <c r="F629" s="353"/>
      <c r="G629" s="523"/>
      <c r="H629" s="521"/>
    </row>
    <row r="630" s="332" customFormat="1" ht="15" spans="1:8">
      <c r="A630" s="355">
        <v>2082401</v>
      </c>
      <c r="B630" s="356" t="s">
        <v>497</v>
      </c>
      <c r="C630" s="358"/>
      <c r="D630" s="358"/>
      <c r="E630" s="358"/>
      <c r="F630" s="343"/>
      <c r="G630" s="522"/>
      <c r="H630" s="517"/>
    </row>
    <row r="631" s="332" customFormat="1" ht="15" spans="1:8">
      <c r="A631" s="355">
        <v>2082402</v>
      </c>
      <c r="B631" s="356" t="s">
        <v>498</v>
      </c>
      <c r="C631" s="358"/>
      <c r="D631" s="358"/>
      <c r="E631" s="358"/>
      <c r="F631" s="343"/>
      <c r="G631" s="522"/>
      <c r="H631" s="517"/>
    </row>
    <row r="632" s="332" customFormat="1" ht="15" spans="1:8">
      <c r="A632" s="350">
        <v>20825</v>
      </c>
      <c r="B632" s="351" t="s">
        <v>499</v>
      </c>
      <c r="C632" s="523">
        <f t="shared" ref="C632:G632" si="165">SUBTOTAL(9,C633:C634)</f>
        <v>60</v>
      </c>
      <c r="D632" s="523">
        <f t="shared" si="165"/>
        <v>431</v>
      </c>
      <c r="E632" s="523">
        <f t="shared" si="165"/>
        <v>428</v>
      </c>
      <c r="F632" s="353">
        <f t="shared" ref="F632:F635" si="166">E632/D632*100</f>
        <v>99.3039443155453</v>
      </c>
      <c r="G632" s="523">
        <f t="shared" si="165"/>
        <v>63</v>
      </c>
      <c r="H632" s="521">
        <f t="shared" ref="H632:H635" si="167">G632/C632*100-100</f>
        <v>5</v>
      </c>
    </row>
    <row r="633" s="332" customFormat="1" ht="15" spans="1:8">
      <c r="A633" s="355">
        <v>2082501</v>
      </c>
      <c r="B633" s="356" t="s">
        <v>500</v>
      </c>
      <c r="C633" s="358"/>
      <c r="D633" s="358"/>
      <c r="E633" s="358"/>
      <c r="F633" s="343"/>
      <c r="G633" s="522"/>
      <c r="H633" s="517"/>
    </row>
    <row r="634" s="332" customFormat="1" ht="15" spans="1:8">
      <c r="A634" s="355">
        <v>2082502</v>
      </c>
      <c r="B634" s="356" t="s">
        <v>501</v>
      </c>
      <c r="C634" s="358">
        <v>60</v>
      </c>
      <c r="D634" s="358">
        <v>431</v>
      </c>
      <c r="E634" s="358">
        <v>428</v>
      </c>
      <c r="F634" s="343">
        <f t="shared" si="166"/>
        <v>99.3039443155453</v>
      </c>
      <c r="G634" s="522">
        <v>63</v>
      </c>
      <c r="H634" s="517">
        <f t="shared" si="167"/>
        <v>5</v>
      </c>
    </row>
    <row r="635" s="332" customFormat="1" ht="15" spans="1:8">
      <c r="A635" s="350">
        <v>20826</v>
      </c>
      <c r="B635" s="351" t="s">
        <v>502</v>
      </c>
      <c r="C635" s="523">
        <f t="shared" ref="C635:G635" si="168">SUBTOTAL(9,C636:C638)</f>
        <v>5345</v>
      </c>
      <c r="D635" s="523">
        <f t="shared" si="168"/>
        <v>5806</v>
      </c>
      <c r="E635" s="523">
        <f t="shared" si="168"/>
        <v>5806</v>
      </c>
      <c r="F635" s="353">
        <f t="shared" si="166"/>
        <v>100</v>
      </c>
      <c r="G635" s="523">
        <f t="shared" si="168"/>
        <v>6588</v>
      </c>
      <c r="H635" s="521">
        <f t="shared" si="167"/>
        <v>23.2553788587465</v>
      </c>
    </row>
    <row r="636" s="332" customFormat="1" ht="15" spans="1:8">
      <c r="A636" s="355">
        <v>2082601</v>
      </c>
      <c r="B636" s="356" t="s">
        <v>503</v>
      </c>
      <c r="C636" s="358"/>
      <c r="D636" s="358"/>
      <c r="E636" s="358"/>
      <c r="F636" s="343"/>
      <c r="G636" s="522"/>
      <c r="H636" s="517"/>
    </row>
    <row r="637" s="332" customFormat="1" ht="15" spans="1:8">
      <c r="A637" s="355">
        <v>2082602</v>
      </c>
      <c r="B637" s="356" t="s">
        <v>504</v>
      </c>
      <c r="C637" s="358">
        <v>5345</v>
      </c>
      <c r="D637" s="358">
        <v>5806</v>
      </c>
      <c r="E637" s="358">
        <v>5806</v>
      </c>
      <c r="F637" s="343">
        <f>E637/D637*100</f>
        <v>100</v>
      </c>
      <c r="G637" s="522">
        <v>6588</v>
      </c>
      <c r="H637" s="517">
        <f>G637/C637*100-100</f>
        <v>23.2553788587465</v>
      </c>
    </row>
    <row r="638" s="332" customFormat="1" ht="15" spans="1:8">
      <c r="A638" s="355">
        <v>2082699</v>
      </c>
      <c r="B638" s="356" t="s">
        <v>505</v>
      </c>
      <c r="C638" s="358"/>
      <c r="D638" s="358"/>
      <c r="E638" s="358"/>
      <c r="F638" s="343"/>
      <c r="G638" s="522"/>
      <c r="H638" s="517"/>
    </row>
    <row r="639" s="332" customFormat="1" ht="15" spans="1:8">
      <c r="A639" s="350">
        <v>20827</v>
      </c>
      <c r="B639" s="351" t="s">
        <v>506</v>
      </c>
      <c r="C639" s="523">
        <f>SUBTOTAL(9,C640:C642)</f>
        <v>0</v>
      </c>
      <c r="D639" s="523">
        <f>SUBTOTAL(9,D640:D642)</f>
        <v>0</v>
      </c>
      <c r="E639" s="523">
        <f>SUBTOTAL(9,E640:E642)</f>
        <v>0</v>
      </c>
      <c r="F639" s="353"/>
      <c r="G639" s="523"/>
      <c r="H639" s="521"/>
    </row>
    <row r="640" s="332" customFormat="1" ht="15" spans="1:8">
      <c r="A640" s="355">
        <v>2082701</v>
      </c>
      <c r="B640" s="356" t="s">
        <v>507</v>
      </c>
      <c r="C640" s="358"/>
      <c r="D640" s="358"/>
      <c r="E640" s="358"/>
      <c r="F640" s="343"/>
      <c r="G640" s="522"/>
      <c r="H640" s="517"/>
    </row>
    <row r="641" s="332" customFormat="1" ht="15" spans="1:8">
      <c r="A641" s="355">
        <v>2082702</v>
      </c>
      <c r="B641" s="356" t="s">
        <v>508</v>
      </c>
      <c r="C641" s="358"/>
      <c r="D641" s="358"/>
      <c r="E641" s="358"/>
      <c r="F641" s="343"/>
      <c r="G641" s="522"/>
      <c r="H641" s="517"/>
    </row>
    <row r="642" s="332" customFormat="1" ht="15" spans="1:8">
      <c r="A642" s="355">
        <v>2082799</v>
      </c>
      <c r="B642" s="356" t="s">
        <v>509</v>
      </c>
      <c r="C642" s="358"/>
      <c r="D642" s="358"/>
      <c r="E642" s="358"/>
      <c r="F642" s="343"/>
      <c r="G642" s="522"/>
      <c r="H642" s="517"/>
    </row>
    <row r="643" s="332" customFormat="1" ht="15" spans="1:8">
      <c r="A643" s="350">
        <v>20828</v>
      </c>
      <c r="B643" s="351" t="s">
        <v>510</v>
      </c>
      <c r="C643" s="523">
        <f t="shared" ref="C643:G643" si="169">SUBTOTAL(9,C644:C651)</f>
        <v>518</v>
      </c>
      <c r="D643" s="523">
        <f t="shared" si="169"/>
        <v>1509</v>
      </c>
      <c r="E643" s="523">
        <f t="shared" si="169"/>
        <v>1509</v>
      </c>
      <c r="F643" s="353">
        <f t="shared" ref="F643:F647" si="170">E643/D643*100</f>
        <v>100</v>
      </c>
      <c r="G643" s="523">
        <f t="shared" si="169"/>
        <v>552</v>
      </c>
      <c r="H643" s="521">
        <f t="shared" ref="H643:H647" si="171">G643/C643*100-100</f>
        <v>6.56370656370657</v>
      </c>
    </row>
    <row r="644" s="332" customFormat="1" ht="15" spans="1:8">
      <c r="A644" s="355">
        <v>2082801</v>
      </c>
      <c r="B644" s="356" t="s">
        <v>77</v>
      </c>
      <c r="C644" s="358">
        <v>204</v>
      </c>
      <c r="D644" s="358">
        <v>237</v>
      </c>
      <c r="E644" s="358">
        <v>237</v>
      </c>
      <c r="F644" s="343">
        <f t="shared" si="170"/>
        <v>100</v>
      </c>
      <c r="G644" s="522">
        <v>227</v>
      </c>
      <c r="H644" s="517">
        <f t="shared" si="171"/>
        <v>11.2745098039216</v>
      </c>
    </row>
    <row r="645" s="332" customFormat="1" ht="15" spans="1:8">
      <c r="A645" s="355">
        <v>2082802</v>
      </c>
      <c r="B645" s="356" t="s">
        <v>78</v>
      </c>
      <c r="C645" s="358"/>
      <c r="D645" s="358"/>
      <c r="E645" s="358"/>
      <c r="F645" s="343"/>
      <c r="G645" s="522"/>
      <c r="H645" s="517"/>
    </row>
    <row r="646" s="332" customFormat="1" ht="15" spans="1:8">
      <c r="A646" s="355">
        <v>2082803</v>
      </c>
      <c r="B646" s="356" t="s">
        <v>79</v>
      </c>
      <c r="C646" s="358"/>
      <c r="D646" s="358"/>
      <c r="E646" s="358"/>
      <c r="F646" s="343"/>
      <c r="G646" s="522"/>
      <c r="H646" s="517"/>
    </row>
    <row r="647" s="332" customFormat="1" ht="15" spans="1:8">
      <c r="A647" s="355">
        <v>2082804</v>
      </c>
      <c r="B647" s="356" t="s">
        <v>511</v>
      </c>
      <c r="C647" s="358">
        <v>18</v>
      </c>
      <c r="D647" s="358">
        <v>503</v>
      </c>
      <c r="E647" s="358">
        <v>503</v>
      </c>
      <c r="F647" s="343">
        <f t="shared" si="170"/>
        <v>100</v>
      </c>
      <c r="G647" s="522">
        <v>18</v>
      </c>
      <c r="H647" s="517">
        <f t="shared" si="171"/>
        <v>0</v>
      </c>
    </row>
    <row r="648" s="332" customFormat="1" ht="15" spans="1:8">
      <c r="A648" s="355">
        <v>2082805</v>
      </c>
      <c r="B648" s="356" t="s">
        <v>512</v>
      </c>
      <c r="C648" s="358"/>
      <c r="D648" s="358"/>
      <c r="E648" s="358"/>
      <c r="F648" s="343"/>
      <c r="G648" s="522"/>
      <c r="H648" s="517"/>
    </row>
    <row r="649" s="332" customFormat="1" ht="15" spans="1:8">
      <c r="A649" s="355">
        <v>2082806</v>
      </c>
      <c r="B649" s="356" t="s">
        <v>117</v>
      </c>
      <c r="C649" s="358"/>
      <c r="D649" s="358"/>
      <c r="E649" s="358"/>
      <c r="F649" s="343"/>
      <c r="G649" s="522"/>
      <c r="H649" s="517"/>
    </row>
    <row r="650" s="332" customFormat="1" ht="15" spans="1:8">
      <c r="A650" s="355">
        <v>2082850</v>
      </c>
      <c r="B650" s="356" t="s">
        <v>86</v>
      </c>
      <c r="C650" s="358">
        <v>164</v>
      </c>
      <c r="D650" s="358">
        <v>174</v>
      </c>
      <c r="E650" s="358">
        <v>174</v>
      </c>
      <c r="F650" s="343">
        <f t="shared" ref="F650:F660" si="172">E650/D650*100</f>
        <v>100</v>
      </c>
      <c r="G650" s="522">
        <v>175</v>
      </c>
      <c r="H650" s="517">
        <f t="shared" ref="H650:H660" si="173">G650/C650*100-100</f>
        <v>6.70731707317074</v>
      </c>
    </row>
    <row r="651" s="332" customFormat="1" ht="15" spans="1:8">
      <c r="A651" s="355">
        <v>2082899</v>
      </c>
      <c r="B651" s="356" t="s">
        <v>513</v>
      </c>
      <c r="C651" s="358">
        <v>132</v>
      </c>
      <c r="D651" s="358">
        <v>595</v>
      </c>
      <c r="E651" s="358">
        <v>595</v>
      </c>
      <c r="F651" s="343">
        <f t="shared" si="172"/>
        <v>100</v>
      </c>
      <c r="G651" s="522">
        <v>132</v>
      </c>
      <c r="H651" s="517">
        <f t="shared" si="173"/>
        <v>0</v>
      </c>
    </row>
    <row r="652" s="332" customFormat="1" ht="15" spans="1:8">
      <c r="A652" s="350">
        <v>20830</v>
      </c>
      <c r="B652" s="351" t="s">
        <v>514</v>
      </c>
      <c r="C652" s="523"/>
      <c r="D652" s="523">
        <f t="shared" ref="D652:G652" si="174">SUBTOTAL(9,D653:D654)</f>
        <v>383</v>
      </c>
      <c r="E652" s="523">
        <f t="shared" si="174"/>
        <v>383</v>
      </c>
      <c r="F652" s="353">
        <f t="shared" si="172"/>
        <v>100</v>
      </c>
      <c r="G652" s="523">
        <f t="shared" si="174"/>
        <v>119</v>
      </c>
      <c r="H652" s="521"/>
    </row>
    <row r="653" s="332" customFormat="1" ht="15" spans="1:8">
      <c r="A653" s="355">
        <v>2083001</v>
      </c>
      <c r="B653" s="356" t="s">
        <v>515</v>
      </c>
      <c r="C653" s="358"/>
      <c r="D653" s="358">
        <v>380</v>
      </c>
      <c r="E653" s="358">
        <v>380</v>
      </c>
      <c r="F653" s="343">
        <f t="shared" si="172"/>
        <v>100</v>
      </c>
      <c r="G653" s="522">
        <v>119</v>
      </c>
      <c r="H653" s="517"/>
    </row>
    <row r="654" s="332" customFormat="1" ht="15" spans="1:8">
      <c r="A654" s="355">
        <v>2083099</v>
      </c>
      <c r="B654" s="356" t="s">
        <v>516</v>
      </c>
      <c r="C654" s="358"/>
      <c r="D654" s="358">
        <v>3</v>
      </c>
      <c r="E654" s="358">
        <v>3</v>
      </c>
      <c r="F654" s="343">
        <f t="shared" si="172"/>
        <v>100</v>
      </c>
      <c r="G654" s="522"/>
      <c r="H654" s="517"/>
    </row>
    <row r="655" s="332" customFormat="1" ht="15" spans="1:8">
      <c r="A655" s="350">
        <v>20899</v>
      </c>
      <c r="B655" s="351" t="s">
        <v>517</v>
      </c>
      <c r="C655" s="523">
        <f t="shared" ref="C655:G655" si="175">SUBTOTAL(9,C656)</f>
        <v>2268</v>
      </c>
      <c r="D655" s="523">
        <f t="shared" si="175"/>
        <v>8981</v>
      </c>
      <c r="E655" s="523">
        <f t="shared" si="175"/>
        <v>8981</v>
      </c>
      <c r="F655" s="353">
        <f t="shared" si="172"/>
        <v>100</v>
      </c>
      <c r="G655" s="523">
        <f t="shared" si="175"/>
        <v>1409</v>
      </c>
      <c r="H655" s="521">
        <f t="shared" si="173"/>
        <v>-37.8747795414462</v>
      </c>
    </row>
    <row r="656" s="332" customFormat="1" ht="15" spans="1:8">
      <c r="A656" s="355">
        <v>2089999</v>
      </c>
      <c r="B656" s="356" t="s">
        <v>517</v>
      </c>
      <c r="C656" s="358">
        <v>2268</v>
      </c>
      <c r="D656" s="358">
        <v>8981</v>
      </c>
      <c r="E656" s="358">
        <v>8981</v>
      </c>
      <c r="F656" s="343">
        <f t="shared" si="172"/>
        <v>100</v>
      </c>
      <c r="G656" s="522">
        <v>1409</v>
      </c>
      <c r="H656" s="517">
        <f t="shared" si="173"/>
        <v>-37.8747795414462</v>
      </c>
    </row>
    <row r="657" s="332" customFormat="1" ht="15" spans="1:8">
      <c r="A657" s="345">
        <v>210</v>
      </c>
      <c r="B657" s="346" t="s">
        <v>518</v>
      </c>
      <c r="C657" s="518">
        <f t="shared" ref="C657:G657" si="176">SUBTOTAL(9,C658:C739)</f>
        <v>41227</v>
      </c>
      <c r="D657" s="518">
        <f t="shared" si="176"/>
        <v>60704</v>
      </c>
      <c r="E657" s="518">
        <f t="shared" si="176"/>
        <v>59602</v>
      </c>
      <c r="F657" s="348">
        <f t="shared" si="172"/>
        <v>98.1846336320506</v>
      </c>
      <c r="G657" s="518">
        <f t="shared" si="176"/>
        <v>47289</v>
      </c>
      <c r="H657" s="519">
        <f t="shared" si="173"/>
        <v>14.7039561452446</v>
      </c>
    </row>
    <row r="658" s="332" customFormat="1" ht="15" spans="1:8">
      <c r="A658" s="350">
        <v>21001</v>
      </c>
      <c r="B658" s="351" t="s">
        <v>519</v>
      </c>
      <c r="C658" s="523">
        <f t="shared" ref="C658:G658" si="177">SUBTOTAL(9,C659:C662)</f>
        <v>735</v>
      </c>
      <c r="D658" s="523">
        <f t="shared" si="177"/>
        <v>925</v>
      </c>
      <c r="E658" s="523">
        <f t="shared" si="177"/>
        <v>925</v>
      </c>
      <c r="F658" s="353">
        <f t="shared" si="172"/>
        <v>100</v>
      </c>
      <c r="G658" s="523">
        <f t="shared" si="177"/>
        <v>792</v>
      </c>
      <c r="H658" s="521">
        <f t="shared" si="173"/>
        <v>7.75510204081633</v>
      </c>
    </row>
    <row r="659" s="332" customFormat="1" ht="15" spans="1:8">
      <c r="A659" s="355">
        <v>2100101</v>
      </c>
      <c r="B659" s="356" t="s">
        <v>77</v>
      </c>
      <c r="C659" s="358">
        <v>732</v>
      </c>
      <c r="D659" s="358">
        <v>806</v>
      </c>
      <c r="E659" s="358">
        <v>806</v>
      </c>
      <c r="F659" s="343">
        <f t="shared" si="172"/>
        <v>100</v>
      </c>
      <c r="G659" s="522">
        <v>559</v>
      </c>
      <c r="H659" s="517">
        <f t="shared" si="173"/>
        <v>-23.6338797814208</v>
      </c>
    </row>
    <row r="660" s="332" customFormat="1" ht="15" spans="1:8">
      <c r="A660" s="355">
        <v>2100102</v>
      </c>
      <c r="B660" s="356" t="s">
        <v>78</v>
      </c>
      <c r="C660" s="358">
        <v>3</v>
      </c>
      <c r="D660" s="358">
        <v>2</v>
      </c>
      <c r="E660" s="358">
        <v>2</v>
      </c>
      <c r="F660" s="343">
        <f t="shared" si="172"/>
        <v>100</v>
      </c>
      <c r="G660" s="522">
        <v>3</v>
      </c>
      <c r="H660" s="517">
        <f t="shared" si="173"/>
        <v>0</v>
      </c>
    </row>
    <row r="661" s="332" customFormat="1" ht="15" spans="1:8">
      <c r="A661" s="355">
        <v>2100103</v>
      </c>
      <c r="B661" s="356" t="s">
        <v>79</v>
      </c>
      <c r="C661" s="358"/>
      <c r="D661" s="358"/>
      <c r="E661" s="358"/>
      <c r="F661" s="343"/>
      <c r="G661" s="522">
        <v>230</v>
      </c>
      <c r="H661" s="517"/>
    </row>
    <row r="662" s="332" customFormat="1" ht="15" spans="1:8">
      <c r="A662" s="355">
        <v>2100199</v>
      </c>
      <c r="B662" s="356" t="s">
        <v>520</v>
      </c>
      <c r="C662" s="358"/>
      <c r="D662" s="358">
        <v>117</v>
      </c>
      <c r="E662" s="358">
        <v>117</v>
      </c>
      <c r="F662" s="343">
        <f t="shared" ref="F662:F665" si="178">E662/D662*100</f>
        <v>100</v>
      </c>
      <c r="G662" s="522"/>
      <c r="H662" s="517"/>
    </row>
    <row r="663" s="332" customFormat="1" ht="15" spans="1:8">
      <c r="A663" s="350">
        <v>21002</v>
      </c>
      <c r="B663" s="351" t="s">
        <v>521</v>
      </c>
      <c r="C663" s="523">
        <f t="shared" ref="C663:G663" si="179">SUBTOTAL(9,C664:C677)</f>
        <v>800</v>
      </c>
      <c r="D663" s="523">
        <f t="shared" si="179"/>
        <v>1272</v>
      </c>
      <c r="E663" s="523">
        <f t="shared" si="179"/>
        <v>1272</v>
      </c>
      <c r="F663" s="353">
        <f t="shared" si="178"/>
        <v>100</v>
      </c>
      <c r="G663" s="523">
        <f t="shared" si="179"/>
        <v>813</v>
      </c>
      <c r="H663" s="521">
        <f t="shared" ref="H663:H665" si="180">G663/C663*100-100</f>
        <v>1.62500000000001</v>
      </c>
    </row>
    <row r="664" s="332" customFormat="1" ht="15" spans="1:8">
      <c r="A664" s="355">
        <v>2100201</v>
      </c>
      <c r="B664" s="356" t="s">
        <v>522</v>
      </c>
      <c r="C664" s="358">
        <v>551</v>
      </c>
      <c r="D664" s="358">
        <v>662</v>
      </c>
      <c r="E664" s="358">
        <v>662</v>
      </c>
      <c r="F664" s="343">
        <f t="shared" si="178"/>
        <v>100</v>
      </c>
      <c r="G664" s="522">
        <v>564</v>
      </c>
      <c r="H664" s="517">
        <f t="shared" si="180"/>
        <v>2.35934664246824</v>
      </c>
    </row>
    <row r="665" s="332" customFormat="1" ht="15" spans="1:8">
      <c r="A665" s="355">
        <v>2100202</v>
      </c>
      <c r="B665" s="356" t="s">
        <v>523</v>
      </c>
      <c r="C665" s="358">
        <v>249</v>
      </c>
      <c r="D665" s="358">
        <v>549</v>
      </c>
      <c r="E665" s="358">
        <v>549</v>
      </c>
      <c r="F665" s="343">
        <f t="shared" si="178"/>
        <v>100</v>
      </c>
      <c r="G665" s="522">
        <v>249</v>
      </c>
      <c r="H665" s="517">
        <f t="shared" si="180"/>
        <v>0</v>
      </c>
    </row>
    <row r="666" s="332" customFormat="1" ht="15" spans="1:8">
      <c r="A666" s="355">
        <v>2100203</v>
      </c>
      <c r="B666" s="356" t="s">
        <v>524</v>
      </c>
      <c r="C666" s="358"/>
      <c r="D666" s="358"/>
      <c r="E666" s="358"/>
      <c r="F666" s="343"/>
      <c r="G666" s="522"/>
      <c r="H666" s="517"/>
    </row>
    <row r="667" s="332" customFormat="1" ht="15" spans="1:8">
      <c r="A667" s="355">
        <v>2100204</v>
      </c>
      <c r="B667" s="356" t="s">
        <v>525</v>
      </c>
      <c r="C667" s="358"/>
      <c r="D667" s="358"/>
      <c r="E667" s="358"/>
      <c r="F667" s="343"/>
      <c r="G667" s="522"/>
      <c r="H667" s="517"/>
    </row>
    <row r="668" s="332" customFormat="1" ht="15" spans="1:8">
      <c r="A668" s="355">
        <v>2100205</v>
      </c>
      <c r="B668" s="356" t="s">
        <v>526</v>
      </c>
      <c r="C668" s="358"/>
      <c r="D668" s="358"/>
      <c r="E668" s="358"/>
      <c r="F668" s="343"/>
      <c r="G668" s="522"/>
      <c r="H668" s="517"/>
    </row>
    <row r="669" s="332" customFormat="1" ht="15" spans="1:8">
      <c r="A669" s="355">
        <v>2100206</v>
      </c>
      <c r="B669" s="356" t="s">
        <v>527</v>
      </c>
      <c r="C669" s="358"/>
      <c r="D669" s="358">
        <v>47</v>
      </c>
      <c r="E669" s="358">
        <v>47</v>
      </c>
      <c r="F669" s="343">
        <f>E669/D669*100</f>
        <v>100</v>
      </c>
      <c r="G669" s="522"/>
      <c r="H669" s="517"/>
    </row>
    <row r="670" s="332" customFormat="1" ht="15" spans="1:8">
      <c r="A670" s="355">
        <v>2100207</v>
      </c>
      <c r="B670" s="356" t="s">
        <v>528</v>
      </c>
      <c r="C670" s="358"/>
      <c r="D670" s="358"/>
      <c r="E670" s="358"/>
      <c r="F670" s="343"/>
      <c r="G670" s="522"/>
      <c r="H670" s="517"/>
    </row>
    <row r="671" s="332" customFormat="1" ht="15" spans="1:8">
      <c r="A671" s="355">
        <v>2100208</v>
      </c>
      <c r="B671" s="356" t="s">
        <v>529</v>
      </c>
      <c r="C671" s="358"/>
      <c r="D671" s="358"/>
      <c r="E671" s="358"/>
      <c r="F671" s="343"/>
      <c r="G671" s="522"/>
      <c r="H671" s="517"/>
    </row>
    <row r="672" s="332" customFormat="1" ht="15" spans="1:8">
      <c r="A672" s="355">
        <v>2100209</v>
      </c>
      <c r="B672" s="356" t="s">
        <v>530</v>
      </c>
      <c r="C672" s="358"/>
      <c r="D672" s="358"/>
      <c r="E672" s="358"/>
      <c r="F672" s="343"/>
      <c r="G672" s="522"/>
      <c r="H672" s="517"/>
    </row>
    <row r="673" s="332" customFormat="1" ht="15" spans="1:8">
      <c r="A673" s="355">
        <v>2100210</v>
      </c>
      <c r="B673" s="356" t="s">
        <v>531</v>
      </c>
      <c r="C673" s="358"/>
      <c r="D673" s="358"/>
      <c r="E673" s="358"/>
      <c r="F673" s="343"/>
      <c r="G673" s="522"/>
      <c r="H673" s="517"/>
    </row>
    <row r="674" s="332" customFormat="1" ht="15" spans="1:8">
      <c r="A674" s="355">
        <v>2100211</v>
      </c>
      <c r="B674" s="356" t="s">
        <v>532</v>
      </c>
      <c r="C674" s="358"/>
      <c r="D674" s="358"/>
      <c r="E674" s="358"/>
      <c r="F674" s="343"/>
      <c r="G674" s="522"/>
      <c r="H674" s="517"/>
    </row>
    <row r="675" s="332" customFormat="1" ht="15" spans="1:8">
      <c r="A675" s="355">
        <v>2100212</v>
      </c>
      <c r="B675" s="356" t="s">
        <v>533</v>
      </c>
      <c r="C675" s="358"/>
      <c r="D675" s="358"/>
      <c r="E675" s="358"/>
      <c r="F675" s="343"/>
      <c r="G675" s="522"/>
      <c r="H675" s="517"/>
    </row>
    <row r="676" s="332" customFormat="1" ht="15" spans="1:8">
      <c r="A676" s="355">
        <v>2100213</v>
      </c>
      <c r="B676" s="356" t="s">
        <v>534</v>
      </c>
      <c r="C676" s="358"/>
      <c r="D676" s="358"/>
      <c r="E676" s="358"/>
      <c r="F676" s="343"/>
      <c r="G676" s="522"/>
      <c r="H676" s="517"/>
    </row>
    <row r="677" s="332" customFormat="1" ht="15" spans="1:8">
      <c r="A677" s="355">
        <v>2100299</v>
      </c>
      <c r="B677" s="356" t="s">
        <v>535</v>
      </c>
      <c r="C677" s="358"/>
      <c r="D677" s="358">
        <v>14</v>
      </c>
      <c r="E677" s="358">
        <v>14</v>
      </c>
      <c r="F677" s="343">
        <f t="shared" ref="F677:F685" si="181">E677/D677*100</f>
        <v>100</v>
      </c>
      <c r="G677" s="522"/>
      <c r="H677" s="517"/>
    </row>
    <row r="678" s="332" customFormat="1" ht="15" spans="1:8">
      <c r="A678" s="350">
        <v>21003</v>
      </c>
      <c r="B678" s="351" t="s">
        <v>536</v>
      </c>
      <c r="C678" s="523">
        <f t="shared" ref="C678:G678" si="182">SUBTOTAL(9,C679:C681)</f>
        <v>13922</v>
      </c>
      <c r="D678" s="523">
        <f t="shared" si="182"/>
        <v>16511</v>
      </c>
      <c r="E678" s="523">
        <f t="shared" si="182"/>
        <v>16511</v>
      </c>
      <c r="F678" s="353">
        <f t="shared" si="181"/>
        <v>100</v>
      </c>
      <c r="G678" s="523">
        <f t="shared" si="182"/>
        <v>14979</v>
      </c>
      <c r="H678" s="521">
        <f t="shared" ref="H678:H685" si="183">G678/C678*100-100</f>
        <v>7.59229995690274</v>
      </c>
    </row>
    <row r="679" s="332" customFormat="1" ht="15" spans="1:8">
      <c r="A679" s="355">
        <v>2100301</v>
      </c>
      <c r="B679" s="356" t="s">
        <v>537</v>
      </c>
      <c r="C679" s="358"/>
      <c r="D679" s="358">
        <v>25</v>
      </c>
      <c r="E679" s="358">
        <v>25</v>
      </c>
      <c r="F679" s="343">
        <f t="shared" si="181"/>
        <v>100</v>
      </c>
      <c r="G679" s="522"/>
      <c r="H679" s="517"/>
    </row>
    <row r="680" s="332" customFormat="1" ht="15" spans="1:8">
      <c r="A680" s="355">
        <v>2100302</v>
      </c>
      <c r="B680" s="356" t="s">
        <v>538</v>
      </c>
      <c r="C680" s="358">
        <v>13922</v>
      </c>
      <c r="D680" s="358">
        <v>15530</v>
      </c>
      <c r="E680" s="358">
        <v>15530</v>
      </c>
      <c r="F680" s="343">
        <f t="shared" si="181"/>
        <v>100</v>
      </c>
      <c r="G680" s="522">
        <v>14656</v>
      </c>
      <c r="H680" s="517">
        <f t="shared" si="183"/>
        <v>5.27223100129292</v>
      </c>
    </row>
    <row r="681" s="332" customFormat="1" ht="15" spans="1:8">
      <c r="A681" s="355">
        <v>2100399</v>
      </c>
      <c r="B681" s="356" t="s">
        <v>539</v>
      </c>
      <c r="C681" s="358"/>
      <c r="D681" s="358">
        <v>956</v>
      </c>
      <c r="E681" s="358">
        <v>956</v>
      </c>
      <c r="F681" s="343">
        <f t="shared" si="181"/>
        <v>100</v>
      </c>
      <c r="G681" s="522">
        <v>323</v>
      </c>
      <c r="H681" s="517"/>
    </row>
    <row r="682" s="332" customFormat="1" ht="15" spans="1:8">
      <c r="A682" s="350">
        <v>21004</v>
      </c>
      <c r="B682" s="351" t="s">
        <v>540</v>
      </c>
      <c r="C682" s="520">
        <f t="shared" ref="C682:G682" si="184">SUBTOTAL(9,C683:C693)</f>
        <v>9971</v>
      </c>
      <c r="D682" s="520">
        <f t="shared" si="184"/>
        <v>14365</v>
      </c>
      <c r="E682" s="520">
        <f t="shared" si="184"/>
        <v>14286</v>
      </c>
      <c r="F682" s="353">
        <f t="shared" si="181"/>
        <v>99.4500522102332</v>
      </c>
      <c r="G682" s="520">
        <f t="shared" si="184"/>
        <v>10941</v>
      </c>
      <c r="H682" s="521">
        <f t="shared" si="183"/>
        <v>9.72821181426136</v>
      </c>
    </row>
    <row r="683" s="332" customFormat="1" ht="15" spans="1:8">
      <c r="A683" s="355">
        <v>2100401</v>
      </c>
      <c r="B683" s="356" t="s">
        <v>541</v>
      </c>
      <c r="C683" s="358">
        <v>1515</v>
      </c>
      <c r="D683" s="358">
        <v>1745</v>
      </c>
      <c r="E683" s="358">
        <v>1745</v>
      </c>
      <c r="F683" s="343">
        <f t="shared" si="181"/>
        <v>100</v>
      </c>
      <c r="G683" s="522">
        <v>1638</v>
      </c>
      <c r="H683" s="517">
        <f t="shared" si="183"/>
        <v>8.11881188118812</v>
      </c>
    </row>
    <row r="684" s="332" customFormat="1" ht="15" spans="1:8">
      <c r="A684" s="355">
        <v>2100402</v>
      </c>
      <c r="B684" s="356" t="s">
        <v>542</v>
      </c>
      <c r="C684" s="358">
        <v>248</v>
      </c>
      <c r="D684" s="358">
        <v>301</v>
      </c>
      <c r="E684" s="358">
        <v>301</v>
      </c>
      <c r="F684" s="343">
        <f t="shared" si="181"/>
        <v>100</v>
      </c>
      <c r="G684" s="522">
        <v>253</v>
      </c>
      <c r="H684" s="517">
        <f t="shared" si="183"/>
        <v>2.01612903225808</v>
      </c>
    </row>
    <row r="685" s="332" customFormat="1" ht="15" spans="1:8">
      <c r="A685" s="355">
        <v>2100403</v>
      </c>
      <c r="B685" s="356" t="s">
        <v>543</v>
      </c>
      <c r="C685" s="358">
        <v>1166</v>
      </c>
      <c r="D685" s="358">
        <v>1465</v>
      </c>
      <c r="E685" s="358">
        <v>1465</v>
      </c>
      <c r="F685" s="343">
        <f t="shared" si="181"/>
        <v>100</v>
      </c>
      <c r="G685" s="522">
        <v>1220</v>
      </c>
      <c r="H685" s="517">
        <f t="shared" si="183"/>
        <v>4.63121783876501</v>
      </c>
    </row>
    <row r="686" s="332" customFormat="1" ht="15" spans="1:8">
      <c r="A686" s="355">
        <v>2100404</v>
      </c>
      <c r="B686" s="356" t="s">
        <v>544</v>
      </c>
      <c r="C686" s="358"/>
      <c r="D686" s="358"/>
      <c r="E686" s="358"/>
      <c r="F686" s="343"/>
      <c r="G686" s="522"/>
      <c r="H686" s="517"/>
    </row>
    <row r="687" s="332" customFormat="1" ht="15" spans="1:8">
      <c r="A687" s="355">
        <v>2100405</v>
      </c>
      <c r="B687" s="356" t="s">
        <v>545</v>
      </c>
      <c r="C687" s="358"/>
      <c r="D687" s="358"/>
      <c r="E687" s="358"/>
      <c r="F687" s="343"/>
      <c r="G687" s="522"/>
      <c r="H687" s="517"/>
    </row>
    <row r="688" s="332" customFormat="1" ht="15" spans="1:8">
      <c r="A688" s="355">
        <v>2100406</v>
      </c>
      <c r="B688" s="356" t="s">
        <v>546</v>
      </c>
      <c r="C688" s="358"/>
      <c r="D688" s="358"/>
      <c r="E688" s="358"/>
      <c r="F688" s="343"/>
      <c r="G688" s="522"/>
      <c r="H688" s="517"/>
    </row>
    <row r="689" s="332" customFormat="1" ht="15" spans="1:8">
      <c r="A689" s="355">
        <v>2100407</v>
      </c>
      <c r="B689" s="356" t="s">
        <v>547</v>
      </c>
      <c r="C689" s="358"/>
      <c r="D689" s="358"/>
      <c r="E689" s="358"/>
      <c r="F689" s="343"/>
      <c r="G689" s="522"/>
      <c r="H689" s="517"/>
    </row>
    <row r="690" s="332" customFormat="1" ht="15" spans="1:8">
      <c r="A690" s="355">
        <v>2100408</v>
      </c>
      <c r="B690" s="356" t="s">
        <v>548</v>
      </c>
      <c r="C690" s="358">
        <v>6983</v>
      </c>
      <c r="D690" s="358">
        <v>9082</v>
      </c>
      <c r="E690" s="358">
        <v>9082</v>
      </c>
      <c r="F690" s="343">
        <f t="shared" ref="F690:F694" si="185">E690/D690*100</f>
        <v>100</v>
      </c>
      <c r="G690" s="522">
        <v>7718</v>
      </c>
      <c r="H690" s="517">
        <f t="shared" ref="H690:H694" si="186">G690/C690*100-100</f>
        <v>10.5255620793355</v>
      </c>
    </row>
    <row r="691" s="332" customFormat="1" ht="15" spans="1:8">
      <c r="A691" s="355">
        <v>2100409</v>
      </c>
      <c r="B691" s="356" t="s">
        <v>549</v>
      </c>
      <c r="C691" s="358">
        <v>59</v>
      </c>
      <c r="D691" s="358">
        <v>778</v>
      </c>
      <c r="E691" s="358">
        <v>720</v>
      </c>
      <c r="F691" s="343">
        <f t="shared" si="185"/>
        <v>92.5449871465296</v>
      </c>
      <c r="G691" s="522">
        <v>91</v>
      </c>
      <c r="H691" s="517">
        <f t="shared" si="186"/>
        <v>54.2372881355932</v>
      </c>
    </row>
    <row r="692" s="332" customFormat="1" ht="15" spans="1:8">
      <c r="A692" s="355">
        <v>2100410</v>
      </c>
      <c r="B692" s="356" t="s">
        <v>550</v>
      </c>
      <c r="C692" s="358"/>
      <c r="D692" s="358">
        <v>889</v>
      </c>
      <c r="E692" s="358">
        <v>889</v>
      </c>
      <c r="F692" s="343">
        <f t="shared" si="185"/>
        <v>100</v>
      </c>
      <c r="G692" s="522"/>
      <c r="H692" s="517"/>
    </row>
    <row r="693" s="332" customFormat="1" ht="15" spans="1:8">
      <c r="A693" s="355">
        <v>2100499</v>
      </c>
      <c r="B693" s="356" t="s">
        <v>551</v>
      </c>
      <c r="C693" s="358"/>
      <c r="D693" s="358">
        <v>105</v>
      </c>
      <c r="E693" s="358">
        <v>84</v>
      </c>
      <c r="F693" s="343">
        <f t="shared" si="185"/>
        <v>80</v>
      </c>
      <c r="G693" s="522">
        <v>21</v>
      </c>
      <c r="H693" s="517"/>
    </row>
    <row r="694" s="332" customFormat="1" ht="15" spans="1:8">
      <c r="A694" s="350">
        <v>21007</v>
      </c>
      <c r="B694" s="351" t="s">
        <v>552</v>
      </c>
      <c r="C694" s="520">
        <f t="shared" ref="C694:G694" si="187">SUBTOTAL(9,C695:C697)</f>
        <v>4692</v>
      </c>
      <c r="D694" s="520">
        <f t="shared" si="187"/>
        <v>4661</v>
      </c>
      <c r="E694" s="520">
        <f t="shared" si="187"/>
        <v>4576</v>
      </c>
      <c r="F694" s="353">
        <f t="shared" si="185"/>
        <v>98.1763570049346</v>
      </c>
      <c r="G694" s="520">
        <f t="shared" si="187"/>
        <v>5250</v>
      </c>
      <c r="H694" s="521">
        <f t="shared" si="186"/>
        <v>11.8925831202046</v>
      </c>
    </row>
    <row r="695" s="332" customFormat="1" ht="15" spans="1:8">
      <c r="A695" s="355">
        <v>2100716</v>
      </c>
      <c r="B695" s="356" t="s">
        <v>553</v>
      </c>
      <c r="C695" s="358"/>
      <c r="D695" s="358"/>
      <c r="E695" s="358"/>
      <c r="F695" s="343"/>
      <c r="G695" s="522"/>
      <c r="H695" s="517"/>
    </row>
    <row r="696" s="332" customFormat="1" ht="15" spans="1:8">
      <c r="A696" s="355">
        <v>2100717</v>
      </c>
      <c r="B696" s="356" t="s">
        <v>554</v>
      </c>
      <c r="C696" s="358">
        <v>4689</v>
      </c>
      <c r="D696" s="358">
        <v>616</v>
      </c>
      <c r="E696" s="358">
        <v>616</v>
      </c>
      <c r="F696" s="343">
        <f t="shared" ref="F696:F703" si="188">E696/D696*100</f>
        <v>100</v>
      </c>
      <c r="G696" s="522">
        <v>5164</v>
      </c>
      <c r="H696" s="517">
        <f t="shared" ref="H696:H703" si="189">G696/C696*100-100</f>
        <v>10.1300917039881</v>
      </c>
    </row>
    <row r="697" s="332" customFormat="1" ht="15" spans="1:8">
      <c r="A697" s="355">
        <v>2100799</v>
      </c>
      <c r="B697" s="356" t="s">
        <v>555</v>
      </c>
      <c r="C697" s="358">
        <v>3</v>
      </c>
      <c r="D697" s="358">
        <v>4045</v>
      </c>
      <c r="E697" s="358">
        <v>3960</v>
      </c>
      <c r="F697" s="343">
        <f t="shared" si="188"/>
        <v>97.8986402966625</v>
      </c>
      <c r="G697" s="522">
        <v>86</v>
      </c>
      <c r="H697" s="517">
        <f t="shared" si="189"/>
        <v>2766.66666666667</v>
      </c>
    </row>
    <row r="698" s="332" customFormat="1" ht="15" spans="1:8">
      <c r="A698" s="350">
        <v>21011</v>
      </c>
      <c r="B698" s="351" t="s">
        <v>556</v>
      </c>
      <c r="C698" s="520">
        <f t="shared" ref="C698:G698" si="190">SUBTOTAL(9,C699:C702)</f>
        <v>4937</v>
      </c>
      <c r="D698" s="520">
        <f t="shared" si="190"/>
        <v>4882</v>
      </c>
      <c r="E698" s="520">
        <f t="shared" si="190"/>
        <v>4882</v>
      </c>
      <c r="F698" s="353">
        <f t="shared" si="188"/>
        <v>100</v>
      </c>
      <c r="G698" s="520">
        <f t="shared" si="190"/>
        <v>5626</v>
      </c>
      <c r="H698" s="521">
        <f t="shared" si="189"/>
        <v>13.9558436297347</v>
      </c>
    </row>
    <row r="699" s="332" customFormat="1" ht="15" spans="1:8">
      <c r="A699" s="355">
        <v>2101101</v>
      </c>
      <c r="B699" s="356" t="s">
        <v>557</v>
      </c>
      <c r="C699" s="358">
        <v>1341</v>
      </c>
      <c r="D699" s="358">
        <v>1421</v>
      </c>
      <c r="E699" s="358">
        <v>1421</v>
      </c>
      <c r="F699" s="343">
        <f t="shared" si="188"/>
        <v>100</v>
      </c>
      <c r="G699" s="522">
        <v>1449</v>
      </c>
      <c r="H699" s="517">
        <f t="shared" si="189"/>
        <v>8.05369127516779</v>
      </c>
    </row>
    <row r="700" s="332" customFormat="1" ht="15" spans="1:8">
      <c r="A700" s="355">
        <v>2101102</v>
      </c>
      <c r="B700" s="356" t="s">
        <v>558</v>
      </c>
      <c r="C700" s="358">
        <v>1510</v>
      </c>
      <c r="D700" s="358">
        <v>2028</v>
      </c>
      <c r="E700" s="358">
        <v>2028</v>
      </c>
      <c r="F700" s="343">
        <f t="shared" si="188"/>
        <v>100</v>
      </c>
      <c r="G700" s="522">
        <v>1758</v>
      </c>
      <c r="H700" s="517">
        <f t="shared" si="189"/>
        <v>16.4238410596026</v>
      </c>
    </row>
    <row r="701" s="332" customFormat="1" ht="15" spans="1:8">
      <c r="A701" s="355">
        <v>2101103</v>
      </c>
      <c r="B701" s="356" t="s">
        <v>559</v>
      </c>
      <c r="C701" s="358">
        <v>413</v>
      </c>
      <c r="D701" s="358">
        <v>400</v>
      </c>
      <c r="E701" s="358">
        <v>400</v>
      </c>
      <c r="F701" s="343">
        <f t="shared" si="188"/>
        <v>100</v>
      </c>
      <c r="G701" s="522">
        <v>452</v>
      </c>
      <c r="H701" s="517">
        <f t="shared" si="189"/>
        <v>9.44309927360776</v>
      </c>
    </row>
    <row r="702" s="332" customFormat="1" ht="15" spans="1:8">
      <c r="A702" s="355">
        <v>2101199</v>
      </c>
      <c r="B702" s="356" t="s">
        <v>560</v>
      </c>
      <c r="C702" s="358">
        <v>1673</v>
      </c>
      <c r="D702" s="358">
        <v>1033</v>
      </c>
      <c r="E702" s="358">
        <v>1033</v>
      </c>
      <c r="F702" s="343">
        <f t="shared" si="188"/>
        <v>100</v>
      </c>
      <c r="G702" s="522">
        <v>1967</v>
      </c>
      <c r="H702" s="517">
        <f t="shared" si="189"/>
        <v>17.5732217573222</v>
      </c>
    </row>
    <row r="703" s="332" customFormat="1" ht="15" spans="1:8">
      <c r="A703" s="350">
        <v>21012</v>
      </c>
      <c r="B703" s="351" t="s">
        <v>561</v>
      </c>
      <c r="C703" s="520">
        <f t="shared" ref="C703:G703" si="191">SUBTOTAL(9,C704:C706)</f>
        <v>5020</v>
      </c>
      <c r="D703" s="520">
        <f t="shared" si="191"/>
        <v>4814</v>
      </c>
      <c r="E703" s="520">
        <f t="shared" si="191"/>
        <v>4814</v>
      </c>
      <c r="F703" s="353">
        <f t="shared" si="188"/>
        <v>100</v>
      </c>
      <c r="G703" s="523">
        <f t="shared" si="191"/>
        <v>5095</v>
      </c>
      <c r="H703" s="521">
        <f t="shared" si="189"/>
        <v>1.49402390438247</v>
      </c>
    </row>
    <row r="704" s="332" customFormat="1" ht="15" spans="1:8">
      <c r="A704" s="355">
        <v>2101201</v>
      </c>
      <c r="B704" s="356" t="s">
        <v>562</v>
      </c>
      <c r="C704" s="358"/>
      <c r="D704" s="358"/>
      <c r="E704" s="358"/>
      <c r="F704" s="343"/>
      <c r="G704" s="522"/>
      <c r="H704" s="517"/>
    </row>
    <row r="705" s="332" customFormat="1" ht="15" spans="1:8">
      <c r="A705" s="355">
        <v>2101202</v>
      </c>
      <c r="B705" s="356" t="s">
        <v>563</v>
      </c>
      <c r="C705" s="358">
        <v>5020</v>
      </c>
      <c r="D705" s="358">
        <v>4814</v>
      </c>
      <c r="E705" s="358">
        <v>4814</v>
      </c>
      <c r="F705" s="343">
        <f t="shared" ref="F705:F708" si="192">E705/D705*100</f>
        <v>100</v>
      </c>
      <c r="G705" s="522">
        <v>5095</v>
      </c>
      <c r="H705" s="517"/>
    </row>
    <row r="706" s="332" customFormat="1" ht="15" spans="1:8">
      <c r="A706" s="355">
        <v>2101299</v>
      </c>
      <c r="B706" s="356" t="s">
        <v>564</v>
      </c>
      <c r="C706" s="358"/>
      <c r="D706" s="358"/>
      <c r="E706" s="358"/>
      <c r="F706" s="343"/>
      <c r="G706" s="522"/>
      <c r="H706" s="517"/>
    </row>
    <row r="707" s="332" customFormat="1" ht="15" spans="1:8">
      <c r="A707" s="350">
        <v>21013</v>
      </c>
      <c r="B707" s="351" t="s">
        <v>565</v>
      </c>
      <c r="C707" s="523">
        <f t="shared" ref="C707:G707" si="193">SUBTOTAL(9,C708:C710)</f>
        <v>1050</v>
      </c>
      <c r="D707" s="523">
        <f t="shared" si="193"/>
        <v>2110</v>
      </c>
      <c r="E707" s="523">
        <f t="shared" si="193"/>
        <v>2110</v>
      </c>
      <c r="F707" s="353">
        <f t="shared" si="192"/>
        <v>100</v>
      </c>
      <c r="G707" s="523">
        <f t="shared" si="193"/>
        <v>1130</v>
      </c>
      <c r="H707" s="521">
        <f>G707/C707*100-100</f>
        <v>7.61904761904762</v>
      </c>
    </row>
    <row r="708" s="332" customFormat="1" ht="15" spans="1:8">
      <c r="A708" s="355">
        <v>2101301</v>
      </c>
      <c r="B708" s="356" t="s">
        <v>566</v>
      </c>
      <c r="C708" s="358">
        <v>1050</v>
      </c>
      <c r="D708" s="358">
        <v>2110</v>
      </c>
      <c r="E708" s="358">
        <v>2110</v>
      </c>
      <c r="F708" s="343">
        <f t="shared" si="192"/>
        <v>100</v>
      </c>
      <c r="G708" s="522">
        <v>1130</v>
      </c>
      <c r="H708" s="517">
        <f>G708/C708*100-100</f>
        <v>7.61904761904762</v>
      </c>
    </row>
    <row r="709" s="332" customFormat="1" ht="15" spans="1:8">
      <c r="A709" s="355">
        <v>2101302</v>
      </c>
      <c r="B709" s="356" t="s">
        <v>567</v>
      </c>
      <c r="C709" s="358"/>
      <c r="D709" s="358"/>
      <c r="E709" s="358"/>
      <c r="F709" s="343"/>
      <c r="G709" s="522"/>
      <c r="H709" s="517"/>
    </row>
    <row r="710" s="332" customFormat="1" ht="15" spans="1:8">
      <c r="A710" s="355">
        <v>2101399</v>
      </c>
      <c r="B710" s="356" t="s">
        <v>568</v>
      </c>
      <c r="C710" s="358"/>
      <c r="D710" s="358"/>
      <c r="E710" s="358"/>
      <c r="F710" s="343"/>
      <c r="G710" s="522"/>
      <c r="H710" s="517"/>
    </row>
    <row r="711" s="332" customFormat="1" ht="15" spans="1:8">
      <c r="A711" s="350">
        <v>21014</v>
      </c>
      <c r="B711" s="351" t="s">
        <v>569</v>
      </c>
      <c r="C711" s="523">
        <f>SUBTOTAL(9,C712:C713)</f>
        <v>0</v>
      </c>
      <c r="D711" s="523">
        <f>SUBTOTAL(9,D712:D713)</f>
        <v>494</v>
      </c>
      <c r="E711" s="523">
        <f>SUBTOTAL(9,E712:E713)</f>
        <v>471</v>
      </c>
      <c r="F711" s="353">
        <f t="shared" ref="F711:F714" si="194">E711/D711*100</f>
        <v>95.3441295546559</v>
      </c>
      <c r="G711" s="523"/>
      <c r="H711" s="521"/>
    </row>
    <row r="712" s="332" customFormat="1" ht="15" spans="1:8">
      <c r="A712" s="355">
        <v>2101401</v>
      </c>
      <c r="B712" s="356" t="s">
        <v>570</v>
      </c>
      <c r="C712" s="358"/>
      <c r="D712" s="358">
        <v>494</v>
      </c>
      <c r="E712" s="358">
        <v>471</v>
      </c>
      <c r="F712" s="343">
        <f t="shared" si="194"/>
        <v>95.3441295546559</v>
      </c>
      <c r="G712" s="522">
        <v>23</v>
      </c>
      <c r="H712" s="517"/>
    </row>
    <row r="713" s="332" customFormat="1" ht="15" spans="1:8">
      <c r="A713" s="355">
        <v>2101499</v>
      </c>
      <c r="B713" s="356" t="s">
        <v>571</v>
      </c>
      <c r="C713" s="358"/>
      <c r="D713" s="358"/>
      <c r="E713" s="358"/>
      <c r="F713" s="343"/>
      <c r="G713" s="522"/>
      <c r="H713" s="517"/>
    </row>
    <row r="714" s="332" customFormat="1" ht="15" spans="1:8">
      <c r="A714" s="350">
        <v>21015</v>
      </c>
      <c r="B714" s="351" t="s">
        <v>572</v>
      </c>
      <c r="C714" s="523"/>
      <c r="D714" s="523">
        <f>SUBTOTAL(9,D715:D722)</f>
        <v>131</v>
      </c>
      <c r="E714" s="523">
        <f>SUBTOTAL(9,E715:E722)</f>
        <v>88</v>
      </c>
      <c r="F714" s="353">
        <f t="shared" si="194"/>
        <v>67.175572519084</v>
      </c>
      <c r="G714" s="523"/>
      <c r="H714" s="521"/>
    </row>
    <row r="715" s="332" customFormat="1" ht="15" spans="1:8">
      <c r="A715" s="355">
        <v>2101501</v>
      </c>
      <c r="B715" s="356" t="s">
        <v>77</v>
      </c>
      <c r="C715" s="358"/>
      <c r="D715" s="358"/>
      <c r="E715" s="358"/>
      <c r="F715" s="343"/>
      <c r="G715" s="522">
        <v>476</v>
      </c>
      <c r="H715" s="517"/>
    </row>
    <row r="716" s="332" customFormat="1" ht="15" spans="1:8">
      <c r="A716" s="355">
        <v>2101502</v>
      </c>
      <c r="B716" s="356" t="s">
        <v>78</v>
      </c>
      <c r="C716" s="358"/>
      <c r="D716" s="358"/>
      <c r="E716" s="358"/>
      <c r="F716" s="343"/>
      <c r="G716" s="522"/>
      <c r="H716" s="517"/>
    </row>
    <row r="717" s="332" customFormat="1" ht="15" spans="1:8">
      <c r="A717" s="355">
        <v>2101503</v>
      </c>
      <c r="B717" s="356" t="s">
        <v>79</v>
      </c>
      <c r="C717" s="358"/>
      <c r="D717" s="358"/>
      <c r="E717" s="358"/>
      <c r="F717" s="343"/>
      <c r="G717" s="522"/>
      <c r="H717" s="517"/>
    </row>
    <row r="718" s="332" customFormat="1" ht="15" spans="1:8">
      <c r="A718" s="355">
        <v>2101504</v>
      </c>
      <c r="B718" s="356" t="s">
        <v>117</v>
      </c>
      <c r="C718" s="358"/>
      <c r="D718" s="358"/>
      <c r="E718" s="358"/>
      <c r="F718" s="343"/>
      <c r="G718" s="522"/>
      <c r="H718" s="517"/>
    </row>
    <row r="719" s="332" customFormat="1" ht="15" spans="1:8">
      <c r="A719" s="355">
        <v>2101505</v>
      </c>
      <c r="B719" s="356" t="s">
        <v>573</v>
      </c>
      <c r="C719" s="358"/>
      <c r="D719" s="358"/>
      <c r="E719" s="358"/>
      <c r="F719" s="343"/>
      <c r="G719" s="522"/>
      <c r="H719" s="517"/>
    </row>
    <row r="720" s="332" customFormat="1" ht="15" spans="1:8">
      <c r="A720" s="355">
        <v>2101506</v>
      </c>
      <c r="B720" s="356" t="s">
        <v>574</v>
      </c>
      <c r="C720" s="358"/>
      <c r="D720" s="358"/>
      <c r="E720" s="358"/>
      <c r="F720" s="343"/>
      <c r="G720" s="522"/>
      <c r="H720" s="517"/>
    </row>
    <row r="721" s="332" customFormat="1" ht="15" spans="1:8">
      <c r="A721" s="355">
        <v>2101550</v>
      </c>
      <c r="B721" s="356" t="s">
        <v>86</v>
      </c>
      <c r="C721" s="358"/>
      <c r="D721" s="358"/>
      <c r="E721" s="358"/>
      <c r="F721" s="343"/>
      <c r="G721" s="522">
        <v>49</v>
      </c>
      <c r="H721" s="517"/>
    </row>
    <row r="722" s="332" customFormat="1" ht="15" spans="1:8">
      <c r="A722" s="355">
        <v>2101599</v>
      </c>
      <c r="B722" s="356" t="s">
        <v>575</v>
      </c>
      <c r="C722" s="358"/>
      <c r="D722" s="358">
        <v>131</v>
      </c>
      <c r="E722" s="358">
        <v>88</v>
      </c>
      <c r="F722" s="343">
        <f t="shared" ref="F722:F725" si="195">E722/D722*100</f>
        <v>67.175572519084</v>
      </c>
      <c r="G722" s="522">
        <v>43</v>
      </c>
      <c r="H722" s="517"/>
    </row>
    <row r="723" s="332" customFormat="1" ht="15" spans="1:8">
      <c r="A723" s="350">
        <v>21017</v>
      </c>
      <c r="B723" s="351" t="s">
        <v>576</v>
      </c>
      <c r="C723" s="520">
        <f t="shared" ref="C723:G723" si="196">SUBTOTAL(9,C724:C729)</f>
        <v>100</v>
      </c>
      <c r="D723" s="520">
        <f t="shared" si="196"/>
        <v>749</v>
      </c>
      <c r="E723" s="520">
        <f t="shared" si="196"/>
        <v>749</v>
      </c>
      <c r="F723" s="353">
        <f t="shared" si="195"/>
        <v>100</v>
      </c>
      <c r="G723" s="520">
        <f t="shared" si="196"/>
        <v>100</v>
      </c>
      <c r="H723" s="521">
        <f>G723/C723*100-100</f>
        <v>0</v>
      </c>
    </row>
    <row r="724" s="332" customFormat="1" ht="15" spans="1:8">
      <c r="A724" s="355">
        <v>2101701</v>
      </c>
      <c r="B724" s="356" t="s">
        <v>77</v>
      </c>
      <c r="C724" s="358"/>
      <c r="D724" s="358"/>
      <c r="E724" s="358"/>
      <c r="F724" s="343"/>
      <c r="G724" s="522"/>
      <c r="H724" s="517"/>
    </row>
    <row r="725" s="332" customFormat="1" ht="15" spans="1:8">
      <c r="A725" s="355">
        <v>2101702</v>
      </c>
      <c r="B725" s="356" t="s">
        <v>78</v>
      </c>
      <c r="C725" s="358">
        <v>100</v>
      </c>
      <c r="D725" s="358">
        <v>145</v>
      </c>
      <c r="E725" s="358">
        <v>145</v>
      </c>
      <c r="F725" s="343">
        <f t="shared" si="195"/>
        <v>100</v>
      </c>
      <c r="G725" s="522">
        <v>100</v>
      </c>
      <c r="H725" s="517"/>
    </row>
    <row r="726" s="332" customFormat="1" ht="15" spans="1:8">
      <c r="A726" s="355">
        <v>2101703</v>
      </c>
      <c r="B726" s="356" t="s">
        <v>79</v>
      </c>
      <c r="C726" s="358"/>
      <c r="D726" s="358"/>
      <c r="E726" s="358"/>
      <c r="F726" s="343"/>
      <c r="G726" s="522"/>
      <c r="H726" s="517"/>
    </row>
    <row r="727" s="332" customFormat="1" ht="15" spans="1:8">
      <c r="A727" s="355">
        <v>2101704</v>
      </c>
      <c r="B727" s="356" t="s">
        <v>577</v>
      </c>
      <c r="C727" s="358"/>
      <c r="D727" s="358">
        <v>604</v>
      </c>
      <c r="E727" s="358">
        <v>604</v>
      </c>
      <c r="F727" s="343">
        <f>E727/D727*100</f>
        <v>100</v>
      </c>
      <c r="G727" s="522"/>
      <c r="H727" s="517"/>
    </row>
    <row r="728" s="332" customFormat="1" ht="15" spans="1:8">
      <c r="A728" s="355">
        <v>2101750</v>
      </c>
      <c r="B728" s="356" t="s">
        <v>86</v>
      </c>
      <c r="C728" s="358"/>
      <c r="D728" s="358"/>
      <c r="E728" s="358"/>
      <c r="F728" s="343"/>
      <c r="G728" s="522"/>
      <c r="H728" s="517"/>
    </row>
    <row r="729" s="332" customFormat="1" ht="15" spans="1:8">
      <c r="A729" s="355">
        <v>2101799</v>
      </c>
      <c r="B729" s="356" t="s">
        <v>578</v>
      </c>
      <c r="C729" s="358"/>
      <c r="D729" s="358"/>
      <c r="E729" s="358"/>
      <c r="F729" s="343"/>
      <c r="G729" s="522"/>
      <c r="H729" s="517"/>
    </row>
    <row r="730" s="332" customFormat="1" ht="15" spans="1:8">
      <c r="A730" s="350">
        <v>21018</v>
      </c>
      <c r="B730" s="351" t="s">
        <v>579</v>
      </c>
      <c r="C730" s="520"/>
      <c r="D730" s="520"/>
      <c r="E730" s="520"/>
      <c r="F730" s="353"/>
      <c r="G730" s="520"/>
      <c r="H730" s="521"/>
    </row>
    <row r="731" s="332" customFormat="1" ht="15" spans="1:8">
      <c r="A731" s="355">
        <v>2101801</v>
      </c>
      <c r="B731" s="356" t="s">
        <v>77</v>
      </c>
      <c r="C731" s="358"/>
      <c r="D731" s="358"/>
      <c r="E731" s="358"/>
      <c r="F731" s="343"/>
      <c r="G731" s="522"/>
      <c r="H731" s="517"/>
    </row>
    <row r="732" s="332" customFormat="1" ht="15" spans="1:8">
      <c r="A732" s="355">
        <v>2101802</v>
      </c>
      <c r="B732" s="356" t="s">
        <v>78</v>
      </c>
      <c r="C732" s="358"/>
      <c r="D732" s="358"/>
      <c r="E732" s="358"/>
      <c r="F732" s="343"/>
      <c r="G732" s="522"/>
      <c r="H732" s="517"/>
    </row>
    <row r="733" s="332" customFormat="1" ht="15" spans="1:8">
      <c r="A733" s="355">
        <v>2101803</v>
      </c>
      <c r="B733" s="356" t="s">
        <v>79</v>
      </c>
      <c r="C733" s="358"/>
      <c r="D733" s="358"/>
      <c r="E733" s="358"/>
      <c r="F733" s="343"/>
      <c r="G733" s="522"/>
      <c r="H733" s="517"/>
    </row>
    <row r="734" s="332" customFormat="1" ht="15" spans="1:8">
      <c r="A734" s="355">
        <v>2101899</v>
      </c>
      <c r="B734" s="356" t="s">
        <v>580</v>
      </c>
      <c r="C734" s="358"/>
      <c r="D734" s="358"/>
      <c r="E734" s="358"/>
      <c r="F734" s="343"/>
      <c r="G734" s="522"/>
      <c r="H734" s="517"/>
    </row>
    <row r="735" s="332" customFormat="1" ht="15" spans="1:8">
      <c r="A735" s="350">
        <v>21019</v>
      </c>
      <c r="B735" s="351" t="s">
        <v>581</v>
      </c>
      <c r="C735" s="523"/>
      <c r="D735" s="523">
        <f t="shared" ref="D735:G735" si="197">SUBTOTAL(9,D736:D737)</f>
        <v>7106</v>
      </c>
      <c r="E735" s="523">
        <f t="shared" si="197"/>
        <v>6235</v>
      </c>
      <c r="F735" s="353">
        <f t="shared" ref="F735:F742" si="198">E735/D735*100</f>
        <v>87.7427526034337</v>
      </c>
      <c r="G735" s="523">
        <f t="shared" si="197"/>
        <v>871</v>
      </c>
      <c r="H735" s="521"/>
    </row>
    <row r="736" s="332" customFormat="1" ht="15" spans="1:8">
      <c r="A736" s="355">
        <v>2101901</v>
      </c>
      <c r="B736" s="356" t="s">
        <v>582</v>
      </c>
      <c r="C736" s="358"/>
      <c r="D736" s="358"/>
      <c r="E736" s="358"/>
      <c r="F736" s="343"/>
      <c r="G736" s="522"/>
      <c r="H736" s="517"/>
    </row>
    <row r="737" s="332" customFormat="1" ht="15" spans="1:8">
      <c r="A737" s="355">
        <v>2101999</v>
      </c>
      <c r="B737" s="356" t="s">
        <v>583</v>
      </c>
      <c r="C737" s="358"/>
      <c r="D737" s="358">
        <v>7106</v>
      </c>
      <c r="E737" s="358">
        <v>6235</v>
      </c>
      <c r="F737" s="343">
        <f t="shared" si="198"/>
        <v>87.7427526034337</v>
      </c>
      <c r="G737" s="522">
        <v>871</v>
      </c>
      <c r="H737" s="517"/>
    </row>
    <row r="738" s="332" customFormat="1" ht="15" spans="1:8">
      <c r="A738" s="350">
        <v>21099</v>
      </c>
      <c r="B738" s="351" t="s">
        <v>584</v>
      </c>
      <c r="C738" s="523"/>
      <c r="D738" s="523">
        <f>SUBTOTAL(9,D739)</f>
        <v>2684</v>
      </c>
      <c r="E738" s="523">
        <f>SUBTOTAL(9,E739)</f>
        <v>2683</v>
      </c>
      <c r="F738" s="353">
        <f t="shared" si="198"/>
        <v>99.9627421758569</v>
      </c>
      <c r="G738" s="523"/>
      <c r="H738" s="521"/>
    </row>
    <row r="739" s="332" customFormat="1" ht="15" spans="1:8">
      <c r="A739" s="355">
        <v>2109999</v>
      </c>
      <c r="B739" s="356" t="s">
        <v>584</v>
      </c>
      <c r="C739" s="358"/>
      <c r="D739" s="358">
        <v>2684</v>
      </c>
      <c r="E739" s="358">
        <v>2683</v>
      </c>
      <c r="F739" s="343">
        <f t="shared" si="198"/>
        <v>99.9627421758569</v>
      </c>
      <c r="G739" s="522">
        <v>1101</v>
      </c>
      <c r="H739" s="517"/>
    </row>
    <row r="740" s="332" customFormat="1" ht="15" spans="1:8">
      <c r="A740" s="345">
        <v>211</v>
      </c>
      <c r="B740" s="346" t="s">
        <v>585</v>
      </c>
      <c r="C740" s="518"/>
      <c r="D740" s="518">
        <f t="shared" ref="D740:G740" si="199">SUBTOTAL(9,D741:D811)</f>
        <v>14585</v>
      </c>
      <c r="E740" s="518">
        <f t="shared" si="199"/>
        <v>13534</v>
      </c>
      <c r="F740" s="348">
        <f t="shared" si="198"/>
        <v>92.7939664038396</v>
      </c>
      <c r="G740" s="518">
        <f t="shared" si="199"/>
        <v>1252</v>
      </c>
      <c r="H740" s="519"/>
    </row>
    <row r="741" s="332" customFormat="1" ht="15" spans="1:8">
      <c r="A741" s="350">
        <v>21101</v>
      </c>
      <c r="B741" s="351" t="s">
        <v>586</v>
      </c>
      <c r="C741" s="520"/>
      <c r="D741" s="520">
        <f>SUBTOTAL(9,D742:D750)</f>
        <v>239</v>
      </c>
      <c r="E741" s="520">
        <f>SUBTOTAL(9,E742:E750)</f>
        <v>239</v>
      </c>
      <c r="F741" s="353">
        <f t="shared" si="198"/>
        <v>100</v>
      </c>
      <c r="G741" s="520"/>
      <c r="H741" s="521"/>
    </row>
    <row r="742" s="332" customFormat="1" ht="15" spans="1:8">
      <c r="A742" s="355">
        <v>2110101</v>
      </c>
      <c r="B742" s="356" t="s">
        <v>77</v>
      </c>
      <c r="C742" s="358"/>
      <c r="D742" s="358">
        <v>239</v>
      </c>
      <c r="E742" s="358">
        <v>239</v>
      </c>
      <c r="F742" s="343">
        <f t="shared" si="198"/>
        <v>100</v>
      </c>
      <c r="G742" s="522">
        <v>1</v>
      </c>
      <c r="H742" s="517"/>
    </row>
    <row r="743" s="332" customFormat="1" ht="15" spans="1:8">
      <c r="A743" s="355">
        <v>2110102</v>
      </c>
      <c r="B743" s="356" t="s">
        <v>78</v>
      </c>
      <c r="C743" s="358"/>
      <c r="D743" s="358"/>
      <c r="E743" s="358"/>
      <c r="F743" s="343"/>
      <c r="G743" s="522"/>
      <c r="H743" s="517"/>
    </row>
    <row r="744" s="332" customFormat="1" ht="15" spans="1:8">
      <c r="A744" s="355">
        <v>2110103</v>
      </c>
      <c r="B744" s="356" t="s">
        <v>79</v>
      </c>
      <c r="C744" s="358"/>
      <c r="D744" s="358"/>
      <c r="E744" s="358"/>
      <c r="F744" s="343"/>
      <c r="G744" s="522"/>
      <c r="H744" s="517"/>
    </row>
    <row r="745" s="332" customFormat="1" ht="15" spans="1:8">
      <c r="A745" s="355">
        <v>2110104</v>
      </c>
      <c r="B745" s="356" t="s">
        <v>587</v>
      </c>
      <c r="C745" s="358"/>
      <c r="D745" s="358"/>
      <c r="E745" s="358"/>
      <c r="F745" s="343"/>
      <c r="G745" s="522"/>
      <c r="H745" s="517"/>
    </row>
    <row r="746" s="332" customFormat="1" ht="15" spans="1:8">
      <c r="A746" s="355">
        <v>2110105</v>
      </c>
      <c r="B746" s="356" t="s">
        <v>588</v>
      </c>
      <c r="C746" s="358"/>
      <c r="D746" s="358"/>
      <c r="E746" s="358"/>
      <c r="F746" s="343"/>
      <c r="G746" s="522"/>
      <c r="H746" s="517"/>
    </row>
    <row r="747" s="332" customFormat="1" ht="15" spans="1:8">
      <c r="A747" s="355">
        <v>2110106</v>
      </c>
      <c r="B747" s="356" t="s">
        <v>589</v>
      </c>
      <c r="C747" s="358"/>
      <c r="D747" s="358"/>
      <c r="E747" s="358"/>
      <c r="F747" s="343"/>
      <c r="G747" s="522"/>
      <c r="H747" s="517"/>
    </row>
    <row r="748" s="332" customFormat="1" ht="15" spans="1:8">
      <c r="A748" s="355">
        <v>2110107</v>
      </c>
      <c r="B748" s="356" t="s">
        <v>590</v>
      </c>
      <c r="C748" s="358"/>
      <c r="D748" s="358"/>
      <c r="E748" s="358"/>
      <c r="F748" s="343"/>
      <c r="G748" s="522"/>
      <c r="H748" s="517"/>
    </row>
    <row r="749" s="332" customFormat="1" ht="15" spans="1:8">
      <c r="A749" s="355">
        <v>2110108</v>
      </c>
      <c r="B749" s="356" t="s">
        <v>591</v>
      </c>
      <c r="C749" s="358"/>
      <c r="D749" s="358"/>
      <c r="E749" s="358"/>
      <c r="F749" s="343"/>
      <c r="G749" s="522"/>
      <c r="H749" s="517"/>
    </row>
    <row r="750" s="332" customFormat="1" ht="15" spans="1:8">
      <c r="A750" s="355">
        <v>2110199</v>
      </c>
      <c r="B750" s="356" t="s">
        <v>592</v>
      </c>
      <c r="C750" s="358"/>
      <c r="D750" s="358"/>
      <c r="E750" s="358"/>
      <c r="F750" s="343"/>
      <c r="G750" s="522"/>
      <c r="H750" s="517"/>
    </row>
    <row r="751" s="332" customFormat="1" ht="15" spans="1:8">
      <c r="A751" s="350">
        <v>21102</v>
      </c>
      <c r="B751" s="351" t="s">
        <v>593</v>
      </c>
      <c r="C751" s="523"/>
      <c r="D751" s="523"/>
      <c r="E751" s="523"/>
      <c r="F751" s="353"/>
      <c r="G751" s="523"/>
      <c r="H751" s="521"/>
    </row>
    <row r="752" s="332" customFormat="1" ht="15" spans="1:8">
      <c r="A752" s="355">
        <v>2110203</v>
      </c>
      <c r="B752" s="356" t="s">
        <v>594</v>
      </c>
      <c r="C752" s="358"/>
      <c r="D752" s="358"/>
      <c r="E752" s="358"/>
      <c r="F752" s="343"/>
      <c r="G752" s="522"/>
      <c r="H752" s="517"/>
    </row>
    <row r="753" s="332" customFormat="1" ht="15" spans="1:8">
      <c r="A753" s="355">
        <v>2110204</v>
      </c>
      <c r="B753" s="356" t="s">
        <v>595</v>
      </c>
      <c r="C753" s="358"/>
      <c r="D753" s="358"/>
      <c r="E753" s="358"/>
      <c r="F753" s="343"/>
      <c r="G753" s="522"/>
      <c r="H753" s="517"/>
    </row>
    <row r="754" s="332" customFormat="1" ht="15" spans="1:8">
      <c r="A754" s="355">
        <v>2110299</v>
      </c>
      <c r="B754" s="356" t="s">
        <v>596</v>
      </c>
      <c r="C754" s="358"/>
      <c r="D754" s="358"/>
      <c r="E754" s="358"/>
      <c r="F754" s="343"/>
      <c r="G754" s="522"/>
      <c r="H754" s="517"/>
    </row>
    <row r="755" s="332" customFormat="1" ht="15" spans="1:8">
      <c r="A755" s="350">
        <v>21103</v>
      </c>
      <c r="B755" s="351" t="s">
        <v>597</v>
      </c>
      <c r="C755" s="523">
        <f t="shared" ref="C755:G755" si="200">SUBTOTAL(9,C756:C763)</f>
        <v>1514</v>
      </c>
      <c r="D755" s="523">
        <f t="shared" si="200"/>
        <v>9615</v>
      </c>
      <c r="E755" s="523">
        <f t="shared" si="200"/>
        <v>9615</v>
      </c>
      <c r="F755" s="353">
        <f t="shared" ref="F755:F757" si="201">E755/D755*100</f>
        <v>100</v>
      </c>
      <c r="G755" s="523">
        <f t="shared" si="200"/>
        <v>0</v>
      </c>
      <c r="H755" s="521">
        <f>G755/C755*100-100</f>
        <v>-100</v>
      </c>
    </row>
    <row r="756" s="332" customFormat="1" ht="15" spans="1:8">
      <c r="A756" s="355">
        <v>2110301</v>
      </c>
      <c r="B756" s="356" t="s">
        <v>598</v>
      </c>
      <c r="C756" s="358"/>
      <c r="D756" s="358">
        <v>15</v>
      </c>
      <c r="E756" s="358">
        <v>15</v>
      </c>
      <c r="F756" s="343">
        <f t="shared" si="201"/>
        <v>100</v>
      </c>
      <c r="G756" s="522"/>
      <c r="H756" s="517"/>
    </row>
    <row r="757" s="332" customFormat="1" ht="15" spans="1:8">
      <c r="A757" s="355">
        <v>2110302</v>
      </c>
      <c r="B757" s="356" t="s">
        <v>599</v>
      </c>
      <c r="C757" s="358">
        <v>1514</v>
      </c>
      <c r="D757" s="358">
        <v>8427</v>
      </c>
      <c r="E757" s="358">
        <v>8427</v>
      </c>
      <c r="F757" s="343">
        <f t="shared" si="201"/>
        <v>100</v>
      </c>
      <c r="G757" s="522"/>
      <c r="H757" s="517"/>
    </row>
    <row r="758" s="332" customFormat="1" ht="15" spans="1:8">
      <c r="A758" s="355">
        <v>2110303</v>
      </c>
      <c r="B758" s="356" t="s">
        <v>600</v>
      </c>
      <c r="C758" s="358"/>
      <c r="D758" s="358"/>
      <c r="E758" s="358"/>
      <c r="F758" s="343"/>
      <c r="G758" s="522"/>
      <c r="H758" s="517"/>
    </row>
    <row r="759" s="332" customFormat="1" ht="15" spans="1:8">
      <c r="A759" s="355">
        <v>2110304</v>
      </c>
      <c r="B759" s="356" t="s">
        <v>601</v>
      </c>
      <c r="C759" s="358"/>
      <c r="D759" s="358"/>
      <c r="E759" s="358"/>
      <c r="F759" s="343"/>
      <c r="G759" s="522"/>
      <c r="H759" s="517"/>
    </row>
    <row r="760" s="332" customFormat="1" ht="15" spans="1:8">
      <c r="A760" s="355">
        <v>2110305</v>
      </c>
      <c r="B760" s="356" t="s">
        <v>602</v>
      </c>
      <c r="C760" s="358"/>
      <c r="D760" s="358"/>
      <c r="E760" s="358"/>
      <c r="F760" s="343"/>
      <c r="G760" s="522"/>
      <c r="H760" s="517"/>
    </row>
    <row r="761" s="332" customFormat="1" ht="15" spans="1:8">
      <c r="A761" s="355">
        <v>2110306</v>
      </c>
      <c r="B761" s="356" t="s">
        <v>603</v>
      </c>
      <c r="C761" s="358"/>
      <c r="D761" s="358"/>
      <c r="E761" s="358"/>
      <c r="F761" s="343"/>
      <c r="G761" s="522"/>
      <c r="H761" s="517"/>
    </row>
    <row r="762" s="332" customFormat="1" ht="15" spans="1:8">
      <c r="A762" s="355">
        <v>2110307</v>
      </c>
      <c r="B762" s="356" t="s">
        <v>604</v>
      </c>
      <c r="C762" s="358"/>
      <c r="D762" s="358"/>
      <c r="E762" s="358"/>
      <c r="F762" s="343"/>
      <c r="G762" s="522"/>
      <c r="H762" s="517"/>
    </row>
    <row r="763" s="332" customFormat="1" ht="15" spans="1:8">
      <c r="A763" s="355">
        <v>2110399</v>
      </c>
      <c r="B763" s="356" t="s">
        <v>605</v>
      </c>
      <c r="C763" s="358"/>
      <c r="D763" s="358">
        <v>1173</v>
      </c>
      <c r="E763" s="358">
        <v>1173</v>
      </c>
      <c r="F763" s="343">
        <f t="shared" ref="F763:F765" si="202">E763/D763*100</f>
        <v>100</v>
      </c>
      <c r="G763" s="522"/>
      <c r="H763" s="517"/>
    </row>
    <row r="764" s="332" customFormat="1" ht="15" spans="1:8">
      <c r="A764" s="350">
        <v>21104</v>
      </c>
      <c r="B764" s="351" t="s">
        <v>606</v>
      </c>
      <c r="C764" s="523">
        <f>SUBTOTAL(9,C765:C770)</f>
        <v>0</v>
      </c>
      <c r="D764" s="523">
        <f>SUBTOTAL(9,D765:D770)</f>
        <v>436</v>
      </c>
      <c r="E764" s="523">
        <f>SUBTOTAL(9,E765:E770)</f>
        <v>436</v>
      </c>
      <c r="F764" s="353">
        <f t="shared" si="202"/>
        <v>100</v>
      </c>
      <c r="G764" s="523"/>
      <c r="H764" s="521"/>
    </row>
    <row r="765" s="332" customFormat="1" ht="15" spans="1:8">
      <c r="A765" s="355">
        <v>2110401</v>
      </c>
      <c r="B765" s="356" t="s">
        <v>607</v>
      </c>
      <c r="C765" s="358"/>
      <c r="D765" s="358">
        <v>436</v>
      </c>
      <c r="E765" s="358">
        <v>436</v>
      </c>
      <c r="F765" s="343">
        <f t="shared" si="202"/>
        <v>100</v>
      </c>
      <c r="G765" s="522"/>
      <c r="H765" s="517"/>
    </row>
    <row r="766" s="332" customFormat="1" ht="15" spans="1:8">
      <c r="A766" s="355">
        <v>2110402</v>
      </c>
      <c r="B766" s="356" t="s">
        <v>608</v>
      </c>
      <c r="C766" s="358"/>
      <c r="D766" s="358"/>
      <c r="E766" s="358"/>
      <c r="F766" s="343"/>
      <c r="G766" s="522"/>
      <c r="H766" s="517"/>
    </row>
    <row r="767" s="332" customFormat="1" ht="15" spans="1:8">
      <c r="A767" s="355">
        <v>2110404</v>
      </c>
      <c r="B767" s="356" t="s">
        <v>609</v>
      </c>
      <c r="C767" s="358"/>
      <c r="D767" s="358"/>
      <c r="E767" s="358"/>
      <c r="F767" s="343"/>
      <c r="G767" s="522"/>
      <c r="H767" s="517"/>
    </row>
    <row r="768" s="332" customFormat="1" ht="15" spans="1:8">
      <c r="A768" s="355">
        <v>2110405</v>
      </c>
      <c r="B768" s="356" t="s">
        <v>610</v>
      </c>
      <c r="C768" s="358"/>
      <c r="D768" s="358"/>
      <c r="E768" s="358"/>
      <c r="F768" s="343"/>
      <c r="G768" s="522"/>
      <c r="H768" s="517"/>
    </row>
    <row r="769" s="332" customFormat="1" ht="15" spans="1:8">
      <c r="A769" s="355">
        <v>2110406</v>
      </c>
      <c r="B769" s="356" t="s">
        <v>611</v>
      </c>
      <c r="C769" s="358"/>
      <c r="D769" s="358"/>
      <c r="E769" s="358"/>
      <c r="F769" s="343"/>
      <c r="G769" s="522"/>
      <c r="H769" s="517"/>
    </row>
    <row r="770" s="332" customFormat="1" ht="15" spans="1:8">
      <c r="A770" s="355">
        <v>2110499</v>
      </c>
      <c r="B770" s="356" t="s">
        <v>612</v>
      </c>
      <c r="C770" s="358"/>
      <c r="D770" s="358"/>
      <c r="E770" s="358"/>
      <c r="F770" s="343"/>
      <c r="G770" s="522"/>
      <c r="H770" s="517"/>
    </row>
    <row r="771" s="332" customFormat="1" ht="15" spans="1:8">
      <c r="A771" s="350">
        <v>21105</v>
      </c>
      <c r="B771" s="351" t="s">
        <v>613</v>
      </c>
      <c r="C771" s="520"/>
      <c r="D771" s="520">
        <f>SUBTOTAL(9,D772:D777)</f>
        <v>284</v>
      </c>
      <c r="E771" s="520">
        <f>SUBTOTAL(9,E772:E777)</f>
        <v>284</v>
      </c>
      <c r="F771" s="353">
        <f t="shared" ref="F771:F775" si="203">E771/D771*100</f>
        <v>100</v>
      </c>
      <c r="G771" s="520"/>
      <c r="H771" s="521"/>
    </row>
    <row r="772" s="332" customFormat="1" ht="15" spans="1:8">
      <c r="A772" s="355">
        <v>2110501</v>
      </c>
      <c r="B772" s="356" t="s">
        <v>614</v>
      </c>
      <c r="C772" s="358"/>
      <c r="D772" s="358">
        <v>17</v>
      </c>
      <c r="E772" s="358">
        <v>17</v>
      </c>
      <c r="F772" s="343">
        <f t="shared" si="203"/>
        <v>100</v>
      </c>
      <c r="G772" s="522"/>
      <c r="H772" s="517"/>
    </row>
    <row r="773" s="332" customFormat="1" ht="15" spans="1:8">
      <c r="A773" s="355">
        <v>2110502</v>
      </c>
      <c r="B773" s="356" t="s">
        <v>615</v>
      </c>
      <c r="C773" s="358"/>
      <c r="D773" s="358"/>
      <c r="E773" s="358"/>
      <c r="F773" s="343"/>
      <c r="G773" s="522"/>
      <c r="H773" s="517"/>
    </row>
    <row r="774" s="332" customFormat="1" ht="15" spans="1:8">
      <c r="A774" s="355">
        <v>2110503</v>
      </c>
      <c r="B774" s="356" t="s">
        <v>616</v>
      </c>
      <c r="C774" s="358"/>
      <c r="D774" s="358"/>
      <c r="E774" s="358"/>
      <c r="F774" s="343"/>
      <c r="G774" s="522"/>
      <c r="H774" s="517"/>
    </row>
    <row r="775" s="332" customFormat="1" ht="15" spans="1:8">
      <c r="A775" s="355">
        <v>2110506</v>
      </c>
      <c r="B775" s="356" t="s">
        <v>617</v>
      </c>
      <c r="C775" s="358"/>
      <c r="D775" s="358">
        <v>103</v>
      </c>
      <c r="E775" s="358">
        <v>103</v>
      </c>
      <c r="F775" s="343">
        <f t="shared" si="203"/>
        <v>100</v>
      </c>
      <c r="G775" s="522"/>
      <c r="H775" s="517"/>
    </row>
    <row r="776" s="332" customFormat="1" ht="15" spans="1:8">
      <c r="A776" s="355">
        <v>2110507</v>
      </c>
      <c r="B776" s="356" t="s">
        <v>618</v>
      </c>
      <c r="C776" s="358"/>
      <c r="D776" s="358"/>
      <c r="E776" s="358"/>
      <c r="F776" s="343"/>
      <c r="G776" s="522"/>
      <c r="H776" s="517"/>
    </row>
    <row r="777" s="332" customFormat="1" ht="15" spans="1:8">
      <c r="A777" s="355">
        <v>2110599</v>
      </c>
      <c r="B777" s="356" t="s">
        <v>619</v>
      </c>
      <c r="C777" s="358"/>
      <c r="D777" s="358">
        <v>164</v>
      </c>
      <c r="E777" s="358">
        <v>164</v>
      </c>
      <c r="F777" s="343">
        <f>E777/D777*100</f>
        <v>100</v>
      </c>
      <c r="G777" s="522"/>
      <c r="H777" s="517"/>
    </row>
    <row r="778" s="332" customFormat="1" ht="15" spans="1:8">
      <c r="A778" s="350">
        <v>21107</v>
      </c>
      <c r="B778" s="351" t="s">
        <v>620</v>
      </c>
      <c r="C778" s="520"/>
      <c r="D778" s="520"/>
      <c r="E778" s="520"/>
      <c r="F778" s="353"/>
      <c r="G778" s="520"/>
      <c r="H778" s="521"/>
    </row>
    <row r="779" s="332" customFormat="1" ht="15" spans="1:8">
      <c r="A779" s="355">
        <v>2110704</v>
      </c>
      <c r="B779" s="356" t="s">
        <v>621</v>
      </c>
      <c r="C779" s="358"/>
      <c r="D779" s="358"/>
      <c r="E779" s="358"/>
      <c r="F779" s="343"/>
      <c r="G779" s="522"/>
      <c r="H779" s="517"/>
    </row>
    <row r="780" s="332" customFormat="1" ht="15" spans="1:8">
      <c r="A780" s="355">
        <v>2110799</v>
      </c>
      <c r="B780" s="356" t="s">
        <v>622</v>
      </c>
      <c r="C780" s="358"/>
      <c r="D780" s="358"/>
      <c r="E780" s="358"/>
      <c r="F780" s="343"/>
      <c r="G780" s="522"/>
      <c r="H780" s="517"/>
    </row>
    <row r="781" s="332" customFormat="1" ht="15" spans="1:8">
      <c r="A781" s="350">
        <v>21108</v>
      </c>
      <c r="B781" s="351" t="s">
        <v>623</v>
      </c>
      <c r="C781" s="520"/>
      <c r="D781" s="520"/>
      <c r="E781" s="520"/>
      <c r="F781" s="353"/>
      <c r="G781" s="520"/>
      <c r="H781" s="521"/>
    </row>
    <row r="782" s="332" customFormat="1" ht="15" spans="1:8">
      <c r="A782" s="355">
        <v>2110804</v>
      </c>
      <c r="B782" s="356" t="s">
        <v>624</v>
      </c>
      <c r="C782" s="358"/>
      <c r="D782" s="358"/>
      <c r="E782" s="358"/>
      <c r="F782" s="343"/>
      <c r="G782" s="522"/>
      <c r="H782" s="517"/>
    </row>
    <row r="783" s="332" customFormat="1" ht="15" spans="1:8">
      <c r="A783" s="355">
        <v>2110899</v>
      </c>
      <c r="B783" s="356" t="s">
        <v>625</v>
      </c>
      <c r="C783" s="358"/>
      <c r="D783" s="358"/>
      <c r="E783" s="358"/>
      <c r="F783" s="343"/>
      <c r="G783" s="522"/>
      <c r="H783" s="517"/>
    </row>
    <row r="784" s="332" customFormat="1" ht="15" spans="1:8">
      <c r="A784" s="350">
        <v>21109</v>
      </c>
      <c r="B784" s="351" t="s">
        <v>626</v>
      </c>
      <c r="C784" s="523"/>
      <c r="D784" s="523"/>
      <c r="E784" s="523"/>
      <c r="F784" s="353"/>
      <c r="G784" s="523"/>
      <c r="H784" s="521"/>
    </row>
    <row r="785" s="332" customFormat="1" ht="15" spans="1:8">
      <c r="A785" s="355">
        <v>2110901</v>
      </c>
      <c r="B785" s="356" t="s">
        <v>626</v>
      </c>
      <c r="C785" s="358"/>
      <c r="D785" s="358"/>
      <c r="E785" s="358"/>
      <c r="F785" s="343"/>
      <c r="G785" s="522"/>
      <c r="H785" s="517"/>
    </row>
    <row r="786" s="332" customFormat="1" ht="15" spans="1:8">
      <c r="A786" s="350">
        <v>21110</v>
      </c>
      <c r="B786" s="351" t="s">
        <v>627</v>
      </c>
      <c r="C786" s="523"/>
      <c r="D786" s="523"/>
      <c r="E786" s="523"/>
      <c r="F786" s="353"/>
      <c r="G786" s="523"/>
      <c r="H786" s="521"/>
    </row>
    <row r="787" s="332" customFormat="1" ht="15" spans="1:8">
      <c r="A787" s="355">
        <v>2111001</v>
      </c>
      <c r="B787" s="356" t="s">
        <v>627</v>
      </c>
      <c r="C787" s="358"/>
      <c r="D787" s="358"/>
      <c r="E787" s="358"/>
      <c r="F787" s="343"/>
      <c r="G787" s="522"/>
      <c r="H787" s="517"/>
    </row>
    <row r="788" s="332" customFormat="1" ht="15" spans="1:8">
      <c r="A788" s="350">
        <v>21111</v>
      </c>
      <c r="B788" s="351" t="s">
        <v>628</v>
      </c>
      <c r="C788" s="520"/>
      <c r="D788" s="520"/>
      <c r="E788" s="520"/>
      <c r="F788" s="353"/>
      <c r="G788" s="520"/>
      <c r="H788" s="521"/>
    </row>
    <row r="789" s="332" customFormat="1" ht="15" spans="1:8">
      <c r="A789" s="355">
        <v>2111101</v>
      </c>
      <c r="B789" s="356" t="s">
        <v>629</v>
      </c>
      <c r="C789" s="358"/>
      <c r="D789" s="358"/>
      <c r="E789" s="358"/>
      <c r="F789" s="343"/>
      <c r="G789" s="522"/>
      <c r="H789" s="517"/>
    </row>
    <row r="790" s="332" customFormat="1" ht="15" spans="1:8">
      <c r="A790" s="355">
        <v>2111102</v>
      </c>
      <c r="B790" s="356" t="s">
        <v>630</v>
      </c>
      <c r="C790" s="358"/>
      <c r="D790" s="358"/>
      <c r="E790" s="358"/>
      <c r="F790" s="343"/>
      <c r="G790" s="522"/>
      <c r="H790" s="517"/>
    </row>
    <row r="791" s="332" customFormat="1" ht="15" spans="1:8">
      <c r="A791" s="355">
        <v>2111103</v>
      </c>
      <c r="B791" s="356" t="s">
        <v>631</v>
      </c>
      <c r="C791" s="358"/>
      <c r="D791" s="358"/>
      <c r="E791" s="358"/>
      <c r="F791" s="343"/>
      <c r="G791" s="522"/>
      <c r="H791" s="517"/>
    </row>
    <row r="792" s="332" customFormat="1" ht="15" spans="1:8">
      <c r="A792" s="355">
        <v>2111104</v>
      </c>
      <c r="B792" s="356" t="s">
        <v>632</v>
      </c>
      <c r="C792" s="358"/>
      <c r="D792" s="358"/>
      <c r="E792" s="358"/>
      <c r="F792" s="343"/>
      <c r="G792" s="522"/>
      <c r="H792" s="517"/>
    </row>
    <row r="793" s="332" customFormat="1" ht="15" spans="1:8">
      <c r="A793" s="355">
        <v>2111199</v>
      </c>
      <c r="B793" s="356" t="s">
        <v>633</v>
      </c>
      <c r="C793" s="358"/>
      <c r="D793" s="358"/>
      <c r="E793" s="358"/>
      <c r="F793" s="343"/>
      <c r="G793" s="522"/>
      <c r="H793" s="517"/>
    </row>
    <row r="794" s="332" customFormat="1" ht="15" spans="1:8">
      <c r="A794" s="350">
        <v>21112</v>
      </c>
      <c r="B794" s="351" t="s">
        <v>634</v>
      </c>
      <c r="C794" s="520"/>
      <c r="D794" s="520"/>
      <c r="E794" s="520"/>
      <c r="F794" s="353"/>
      <c r="G794" s="520"/>
      <c r="H794" s="521"/>
    </row>
    <row r="795" s="332" customFormat="1" ht="15" spans="1:8">
      <c r="A795" s="355">
        <v>2111201</v>
      </c>
      <c r="B795" s="356" t="s">
        <v>635</v>
      </c>
      <c r="C795" s="358"/>
      <c r="D795" s="358"/>
      <c r="E795" s="358"/>
      <c r="F795" s="343"/>
      <c r="G795" s="522"/>
      <c r="H795" s="517"/>
    </row>
    <row r="796" s="332" customFormat="1" ht="15" spans="1:8">
      <c r="A796" s="355">
        <v>2111299</v>
      </c>
      <c r="B796" s="356" t="s">
        <v>636</v>
      </c>
      <c r="C796" s="358"/>
      <c r="D796" s="358"/>
      <c r="E796" s="358"/>
      <c r="F796" s="343"/>
      <c r="G796" s="522"/>
      <c r="H796" s="517"/>
    </row>
    <row r="797" s="332" customFormat="1" ht="15" spans="1:8">
      <c r="A797" s="350">
        <v>21113</v>
      </c>
      <c r="B797" s="351" t="s">
        <v>637</v>
      </c>
      <c r="C797" s="520"/>
      <c r="D797" s="520"/>
      <c r="E797" s="520"/>
      <c r="F797" s="353"/>
      <c r="G797" s="520"/>
      <c r="H797" s="521"/>
    </row>
    <row r="798" s="332" customFormat="1" ht="15" spans="1:8">
      <c r="A798" s="355">
        <v>2111301</v>
      </c>
      <c r="B798" s="356" t="s">
        <v>637</v>
      </c>
      <c r="C798" s="358"/>
      <c r="D798" s="358"/>
      <c r="E798" s="358"/>
      <c r="F798" s="343"/>
      <c r="G798" s="522"/>
      <c r="H798" s="517"/>
    </row>
    <row r="799" s="332" customFormat="1" ht="15" spans="1:8">
      <c r="A799" s="350">
        <v>21114</v>
      </c>
      <c r="B799" s="351" t="s">
        <v>638</v>
      </c>
      <c r="C799" s="520"/>
      <c r="D799" s="520"/>
      <c r="E799" s="520"/>
      <c r="F799" s="353"/>
      <c r="G799" s="520"/>
      <c r="H799" s="521"/>
    </row>
    <row r="800" s="332" customFormat="1" ht="15" spans="1:8">
      <c r="A800" s="355">
        <v>2111401</v>
      </c>
      <c r="B800" s="356" t="s">
        <v>77</v>
      </c>
      <c r="C800" s="358"/>
      <c r="D800" s="358"/>
      <c r="E800" s="358"/>
      <c r="F800" s="343"/>
      <c r="G800" s="522"/>
      <c r="H800" s="517"/>
    </row>
    <row r="801" s="332" customFormat="1" ht="15" spans="1:8">
      <c r="A801" s="355">
        <v>2111402</v>
      </c>
      <c r="B801" s="356" t="s">
        <v>78</v>
      </c>
      <c r="C801" s="358"/>
      <c r="D801" s="358"/>
      <c r="E801" s="358"/>
      <c r="F801" s="343"/>
      <c r="G801" s="522"/>
      <c r="H801" s="517"/>
    </row>
    <row r="802" s="332" customFormat="1" ht="15" spans="1:8">
      <c r="A802" s="355">
        <v>2111403</v>
      </c>
      <c r="B802" s="356" t="s">
        <v>79</v>
      </c>
      <c r="C802" s="358"/>
      <c r="D802" s="358"/>
      <c r="E802" s="358"/>
      <c r="F802" s="343"/>
      <c r="G802" s="522"/>
      <c r="H802" s="517"/>
    </row>
    <row r="803" s="332" customFormat="1" ht="15" spans="1:8">
      <c r="A803" s="355">
        <v>2111406</v>
      </c>
      <c r="B803" s="356" t="s">
        <v>639</v>
      </c>
      <c r="C803" s="358"/>
      <c r="D803" s="358"/>
      <c r="E803" s="358"/>
      <c r="F803" s="343"/>
      <c r="G803" s="522"/>
      <c r="H803" s="517"/>
    </row>
    <row r="804" s="332" customFormat="1" ht="15" spans="1:8">
      <c r="A804" s="355">
        <v>2111407</v>
      </c>
      <c r="B804" s="356" t="s">
        <v>640</v>
      </c>
      <c r="C804" s="358"/>
      <c r="D804" s="358"/>
      <c r="E804" s="358"/>
      <c r="F804" s="343"/>
      <c r="G804" s="522"/>
      <c r="H804" s="517"/>
    </row>
    <row r="805" s="332" customFormat="1" ht="15" spans="1:8">
      <c r="A805" s="355">
        <v>2111408</v>
      </c>
      <c r="B805" s="356" t="s">
        <v>641</v>
      </c>
      <c r="C805" s="358"/>
      <c r="D805" s="358"/>
      <c r="E805" s="358"/>
      <c r="F805" s="343"/>
      <c r="G805" s="522"/>
      <c r="H805" s="517"/>
    </row>
    <row r="806" s="332" customFormat="1" ht="15" spans="1:8">
      <c r="A806" s="355">
        <v>2111411</v>
      </c>
      <c r="B806" s="356" t="s">
        <v>117</v>
      </c>
      <c r="C806" s="358"/>
      <c r="D806" s="358"/>
      <c r="E806" s="358"/>
      <c r="F806" s="343"/>
      <c r="G806" s="522"/>
      <c r="H806" s="517"/>
    </row>
    <row r="807" s="332" customFormat="1" ht="15" spans="1:8">
      <c r="A807" s="355">
        <v>2111413</v>
      </c>
      <c r="B807" s="356" t="s">
        <v>642</v>
      </c>
      <c r="C807" s="358"/>
      <c r="D807" s="358"/>
      <c r="E807" s="358"/>
      <c r="F807" s="343"/>
      <c r="G807" s="522"/>
      <c r="H807" s="517"/>
    </row>
    <row r="808" s="332" customFormat="1" ht="15" spans="1:8">
      <c r="A808" s="355">
        <v>2111450</v>
      </c>
      <c r="B808" s="356" t="s">
        <v>86</v>
      </c>
      <c r="C808" s="358"/>
      <c r="D808" s="358"/>
      <c r="E808" s="358"/>
      <c r="F808" s="343"/>
      <c r="G808" s="522"/>
      <c r="H808" s="517"/>
    </row>
    <row r="809" s="332" customFormat="1" ht="15" spans="1:8">
      <c r="A809" s="355">
        <v>2111499</v>
      </c>
      <c r="B809" s="356" t="s">
        <v>643</v>
      </c>
      <c r="C809" s="358"/>
      <c r="D809" s="358"/>
      <c r="E809" s="358"/>
      <c r="F809" s="343"/>
      <c r="G809" s="522"/>
      <c r="H809" s="517"/>
    </row>
    <row r="810" s="332" customFormat="1" ht="15" spans="1:8">
      <c r="A810" s="350">
        <v>21199</v>
      </c>
      <c r="B810" s="351" t="s">
        <v>644</v>
      </c>
      <c r="C810" s="523">
        <f t="shared" ref="C810:G810" si="204">SUBTOTAL(9,C811)</f>
        <v>200</v>
      </c>
      <c r="D810" s="523">
        <f t="shared" si="204"/>
        <v>4011</v>
      </c>
      <c r="E810" s="523">
        <f t="shared" si="204"/>
        <v>2960</v>
      </c>
      <c r="F810" s="353">
        <f t="shared" ref="F810:F815" si="205">E810/D810*100</f>
        <v>73.7970580902518</v>
      </c>
      <c r="G810" s="523">
        <f t="shared" si="204"/>
        <v>1251</v>
      </c>
      <c r="H810" s="521">
        <f t="shared" ref="H810:H815" si="206">G810/C810*100-100</f>
        <v>525.5</v>
      </c>
    </row>
    <row r="811" s="332" customFormat="1" ht="15" spans="1:8">
      <c r="A811" s="355">
        <v>2119999</v>
      </c>
      <c r="B811" s="356" t="s">
        <v>644</v>
      </c>
      <c r="C811" s="358">
        <v>200</v>
      </c>
      <c r="D811" s="358">
        <v>4011</v>
      </c>
      <c r="E811" s="358">
        <v>2960</v>
      </c>
      <c r="F811" s="343">
        <f t="shared" si="205"/>
        <v>73.7970580902518</v>
      </c>
      <c r="G811" s="522">
        <v>1251</v>
      </c>
      <c r="H811" s="517"/>
    </row>
    <row r="812" s="332" customFormat="1" ht="15" spans="1:8">
      <c r="A812" s="345">
        <v>212</v>
      </c>
      <c r="B812" s="346" t="s">
        <v>645</v>
      </c>
      <c r="C812" s="524">
        <f t="shared" ref="C812:G812" si="207">SUBTOTAL(9,C813:C834)</f>
        <v>43279</v>
      </c>
      <c r="D812" s="524">
        <f t="shared" si="207"/>
        <v>35756</v>
      </c>
      <c r="E812" s="524">
        <f t="shared" si="207"/>
        <v>35754</v>
      </c>
      <c r="F812" s="348">
        <f t="shared" si="205"/>
        <v>99.9944065331693</v>
      </c>
      <c r="G812" s="524">
        <f t="shared" si="207"/>
        <v>34400</v>
      </c>
      <c r="H812" s="519">
        <f t="shared" si="206"/>
        <v>-20.5157235610804</v>
      </c>
    </row>
    <row r="813" s="332" customFormat="1" ht="15" spans="1:8">
      <c r="A813" s="350">
        <v>21201</v>
      </c>
      <c r="B813" s="351" t="s">
        <v>646</v>
      </c>
      <c r="C813" s="523">
        <f t="shared" ref="C813:G813" si="208">SUBTOTAL(9,C814:C823)</f>
        <v>6710</v>
      </c>
      <c r="D813" s="523">
        <f t="shared" si="208"/>
        <v>6236</v>
      </c>
      <c r="E813" s="523">
        <f t="shared" si="208"/>
        <v>6236</v>
      </c>
      <c r="F813" s="353">
        <f t="shared" si="205"/>
        <v>100</v>
      </c>
      <c r="G813" s="523">
        <f t="shared" si="208"/>
        <v>7244</v>
      </c>
      <c r="H813" s="521">
        <f t="shared" si="206"/>
        <v>7.95827123695976</v>
      </c>
    </row>
    <row r="814" s="332" customFormat="1" ht="15" spans="1:8">
      <c r="A814" s="355">
        <v>2120101</v>
      </c>
      <c r="B814" s="356" t="s">
        <v>77</v>
      </c>
      <c r="C814" s="358">
        <v>3193</v>
      </c>
      <c r="D814" s="358">
        <v>3124</v>
      </c>
      <c r="E814" s="358">
        <v>3124</v>
      </c>
      <c r="F814" s="343">
        <f t="shared" si="205"/>
        <v>100</v>
      </c>
      <c r="G814" s="522">
        <v>3834</v>
      </c>
      <c r="H814" s="517">
        <f t="shared" si="206"/>
        <v>20.0751644221735</v>
      </c>
    </row>
    <row r="815" s="332" customFormat="1" ht="15" spans="1:8">
      <c r="A815" s="355">
        <v>2120102</v>
      </c>
      <c r="B815" s="356" t="s">
        <v>78</v>
      </c>
      <c r="C815" s="358">
        <v>9</v>
      </c>
      <c r="D815" s="358">
        <v>347</v>
      </c>
      <c r="E815" s="358">
        <v>347</v>
      </c>
      <c r="F815" s="343">
        <f t="shared" si="205"/>
        <v>100</v>
      </c>
      <c r="G815" s="522">
        <v>9</v>
      </c>
      <c r="H815" s="517">
        <f t="shared" si="206"/>
        <v>0</v>
      </c>
    </row>
    <row r="816" s="332" customFormat="1" ht="15" spans="1:8">
      <c r="A816" s="355">
        <v>2120103</v>
      </c>
      <c r="B816" s="356" t="s">
        <v>79</v>
      </c>
      <c r="C816" s="358"/>
      <c r="D816" s="358"/>
      <c r="E816" s="358"/>
      <c r="F816" s="343"/>
      <c r="G816" s="522"/>
      <c r="H816" s="517"/>
    </row>
    <row r="817" s="332" customFormat="1" ht="15" spans="1:8">
      <c r="A817" s="355">
        <v>2120104</v>
      </c>
      <c r="B817" s="356" t="s">
        <v>647</v>
      </c>
      <c r="C817" s="358">
        <v>478</v>
      </c>
      <c r="D817" s="358">
        <v>462</v>
      </c>
      <c r="E817" s="358">
        <v>462</v>
      </c>
      <c r="F817" s="343">
        <f>E817/D817*100</f>
        <v>100</v>
      </c>
      <c r="G817" s="522">
        <v>1000</v>
      </c>
      <c r="H817" s="517">
        <f>G817/C817*100-100</f>
        <v>109.205020920502</v>
      </c>
    </row>
    <row r="818" s="332" customFormat="1" ht="15" spans="1:8">
      <c r="A818" s="355">
        <v>2120105</v>
      </c>
      <c r="B818" s="356" t="s">
        <v>648</v>
      </c>
      <c r="C818" s="358"/>
      <c r="D818" s="358"/>
      <c r="E818" s="358"/>
      <c r="F818" s="343"/>
      <c r="G818" s="522"/>
      <c r="H818" s="517"/>
    </row>
    <row r="819" s="332" customFormat="1" ht="15" spans="1:8">
      <c r="A819" s="355">
        <v>2120106</v>
      </c>
      <c r="B819" s="356" t="s">
        <v>649</v>
      </c>
      <c r="C819" s="358"/>
      <c r="D819" s="358">
        <v>43</v>
      </c>
      <c r="E819" s="358">
        <v>43</v>
      </c>
      <c r="F819" s="343">
        <f t="shared" ref="F819:F837" si="209">E819/D819*100</f>
        <v>100</v>
      </c>
      <c r="G819" s="522"/>
      <c r="H819" s="517"/>
    </row>
    <row r="820" s="332" customFormat="1" ht="15" spans="1:8">
      <c r="A820" s="355">
        <v>2120107</v>
      </c>
      <c r="B820" s="356" t="s">
        <v>650</v>
      </c>
      <c r="C820" s="358"/>
      <c r="D820" s="358"/>
      <c r="E820" s="358"/>
      <c r="F820" s="343"/>
      <c r="G820" s="522"/>
      <c r="H820" s="517"/>
    </row>
    <row r="821" s="332" customFormat="1" ht="15" spans="1:8">
      <c r="A821" s="355">
        <v>2120109</v>
      </c>
      <c r="B821" s="356" t="s">
        <v>651</v>
      </c>
      <c r="C821" s="358"/>
      <c r="D821" s="358"/>
      <c r="E821" s="358"/>
      <c r="F821" s="343"/>
      <c r="G821" s="522"/>
      <c r="H821" s="517"/>
    </row>
    <row r="822" s="332" customFormat="1" ht="15" spans="1:8">
      <c r="A822" s="355">
        <v>2120110</v>
      </c>
      <c r="B822" s="356" t="s">
        <v>652</v>
      </c>
      <c r="C822" s="358"/>
      <c r="D822" s="358"/>
      <c r="E822" s="358"/>
      <c r="F822" s="343"/>
      <c r="G822" s="522"/>
      <c r="H822" s="517"/>
    </row>
    <row r="823" s="332" customFormat="1" ht="15" spans="1:8">
      <c r="A823" s="355">
        <v>2120199</v>
      </c>
      <c r="B823" s="356" t="s">
        <v>653</v>
      </c>
      <c r="C823" s="358">
        <v>3030</v>
      </c>
      <c r="D823" s="358">
        <v>2260</v>
      </c>
      <c r="E823" s="358">
        <v>2260</v>
      </c>
      <c r="F823" s="343">
        <f t="shared" si="209"/>
        <v>100</v>
      </c>
      <c r="G823" s="522">
        <v>2401</v>
      </c>
      <c r="H823" s="517">
        <f>G823/C823*100-100</f>
        <v>-20.7590759075908</v>
      </c>
    </row>
    <row r="824" s="332" customFormat="1" ht="15" spans="1:8">
      <c r="A824" s="350">
        <v>21202</v>
      </c>
      <c r="B824" s="351" t="s">
        <v>654</v>
      </c>
      <c r="C824" s="523">
        <f t="shared" ref="C824:G824" si="210">SUBTOTAL(9,C825)</f>
        <v>2</v>
      </c>
      <c r="D824" s="523">
        <f t="shared" si="210"/>
        <v>10910</v>
      </c>
      <c r="E824" s="523">
        <f t="shared" si="210"/>
        <v>10910</v>
      </c>
      <c r="F824" s="353">
        <f t="shared" si="209"/>
        <v>100</v>
      </c>
      <c r="G824" s="523">
        <f t="shared" si="210"/>
        <v>0</v>
      </c>
      <c r="H824" s="521">
        <f>G824/C824*100-100</f>
        <v>-100</v>
      </c>
    </row>
    <row r="825" s="332" customFormat="1" ht="15" spans="1:8">
      <c r="A825" s="355">
        <v>2120201</v>
      </c>
      <c r="B825" s="356" t="s">
        <v>654</v>
      </c>
      <c r="C825" s="358">
        <v>2</v>
      </c>
      <c r="D825" s="358">
        <v>10910</v>
      </c>
      <c r="E825" s="358">
        <v>10910</v>
      </c>
      <c r="F825" s="343">
        <f t="shared" si="209"/>
        <v>100</v>
      </c>
      <c r="G825" s="522"/>
      <c r="H825" s="517"/>
    </row>
    <row r="826" s="332" customFormat="1" ht="15" spans="1:8">
      <c r="A826" s="350">
        <v>21203</v>
      </c>
      <c r="B826" s="351" t="s">
        <v>655</v>
      </c>
      <c r="C826" s="523"/>
      <c r="D826" s="523">
        <f>SUBTOTAL(9,D827:D828)</f>
        <v>106</v>
      </c>
      <c r="E826" s="523">
        <f>SUBTOTAL(9,E827:E828)</f>
        <v>106</v>
      </c>
      <c r="F826" s="353">
        <f t="shared" si="209"/>
        <v>100</v>
      </c>
      <c r="G826" s="523"/>
      <c r="H826" s="521"/>
    </row>
    <row r="827" s="332" customFormat="1" ht="15" spans="1:8">
      <c r="A827" s="355">
        <v>2120303</v>
      </c>
      <c r="B827" s="356" t="s">
        <v>656</v>
      </c>
      <c r="C827" s="358"/>
      <c r="D827" s="358">
        <v>98</v>
      </c>
      <c r="E827" s="358">
        <v>98</v>
      </c>
      <c r="F827" s="343">
        <f t="shared" si="209"/>
        <v>100</v>
      </c>
      <c r="G827" s="522"/>
      <c r="H827" s="517"/>
    </row>
    <row r="828" s="332" customFormat="1" ht="15" spans="1:8">
      <c r="A828" s="355">
        <v>2120399</v>
      </c>
      <c r="B828" s="356" t="s">
        <v>657</v>
      </c>
      <c r="C828" s="358"/>
      <c r="D828" s="358">
        <v>8</v>
      </c>
      <c r="E828" s="358">
        <v>8</v>
      </c>
      <c r="F828" s="343">
        <f t="shared" si="209"/>
        <v>100</v>
      </c>
      <c r="G828" s="522"/>
      <c r="H828" s="517"/>
    </row>
    <row r="829" s="332" customFormat="1" ht="15" spans="1:8">
      <c r="A829" s="350">
        <v>21205</v>
      </c>
      <c r="B829" s="351" t="s">
        <v>658</v>
      </c>
      <c r="C829" s="523">
        <f t="shared" ref="C829:G829" si="211">SUBTOTAL(9,C830)</f>
        <v>5927</v>
      </c>
      <c r="D829" s="523">
        <f t="shared" si="211"/>
        <v>5832</v>
      </c>
      <c r="E829" s="523">
        <f t="shared" si="211"/>
        <v>5832</v>
      </c>
      <c r="F829" s="353">
        <f t="shared" si="209"/>
        <v>100</v>
      </c>
      <c r="G829" s="523">
        <f t="shared" si="211"/>
        <v>5842</v>
      </c>
      <c r="H829" s="521">
        <f t="shared" ref="H829:H838" si="212">G829/C829*100-100</f>
        <v>-1.43411506664417</v>
      </c>
    </row>
    <row r="830" s="332" customFormat="1" ht="15" spans="1:8">
      <c r="A830" s="355">
        <v>2120501</v>
      </c>
      <c r="B830" s="356" t="s">
        <v>658</v>
      </c>
      <c r="C830" s="358">
        <v>5927</v>
      </c>
      <c r="D830" s="358">
        <v>5832</v>
      </c>
      <c r="E830" s="358">
        <v>5832</v>
      </c>
      <c r="F830" s="343">
        <f t="shared" si="209"/>
        <v>100</v>
      </c>
      <c r="G830" s="522">
        <v>5842</v>
      </c>
      <c r="H830" s="517">
        <f t="shared" si="212"/>
        <v>-1.43411506664417</v>
      </c>
    </row>
    <row r="831" s="332" customFormat="1" ht="15" spans="1:8">
      <c r="A831" s="350">
        <v>21206</v>
      </c>
      <c r="B831" s="351" t="s">
        <v>659</v>
      </c>
      <c r="C831" s="523">
        <f t="shared" ref="C831:G831" si="213">SUBTOTAL(9,C832)</f>
        <v>338</v>
      </c>
      <c r="D831" s="523">
        <f t="shared" si="213"/>
        <v>323</v>
      </c>
      <c r="E831" s="523">
        <f t="shared" si="213"/>
        <v>323</v>
      </c>
      <c r="F831" s="353">
        <f t="shared" si="209"/>
        <v>100</v>
      </c>
      <c r="G831" s="523">
        <f t="shared" si="213"/>
        <v>412</v>
      </c>
      <c r="H831" s="521">
        <f t="shared" si="212"/>
        <v>21.8934911242604</v>
      </c>
    </row>
    <row r="832" s="332" customFormat="1" ht="15" spans="1:8">
      <c r="A832" s="355">
        <v>2120601</v>
      </c>
      <c r="B832" s="356" t="s">
        <v>659</v>
      </c>
      <c r="C832" s="358">
        <v>338</v>
      </c>
      <c r="D832" s="358">
        <v>323</v>
      </c>
      <c r="E832" s="358">
        <v>323</v>
      </c>
      <c r="F832" s="343">
        <f t="shared" si="209"/>
        <v>100</v>
      </c>
      <c r="G832" s="522">
        <v>412</v>
      </c>
      <c r="H832" s="517">
        <f t="shared" si="212"/>
        <v>21.8934911242604</v>
      </c>
    </row>
    <row r="833" s="332" customFormat="1" ht="15" spans="1:8">
      <c r="A833" s="350">
        <v>21299</v>
      </c>
      <c r="B833" s="351" t="s">
        <v>660</v>
      </c>
      <c r="C833" s="523">
        <f t="shared" ref="C833:G833" si="214">SUBTOTAL(9,C834)</f>
        <v>30302</v>
      </c>
      <c r="D833" s="523">
        <f t="shared" si="214"/>
        <v>12349</v>
      </c>
      <c r="E833" s="523">
        <f t="shared" si="214"/>
        <v>12347</v>
      </c>
      <c r="F833" s="353">
        <f t="shared" si="209"/>
        <v>99.9838043566281</v>
      </c>
      <c r="G833" s="523">
        <f t="shared" si="214"/>
        <v>20902</v>
      </c>
      <c r="H833" s="521">
        <f t="shared" si="212"/>
        <v>-31.0210547158603</v>
      </c>
    </row>
    <row r="834" s="332" customFormat="1" ht="15" spans="1:8">
      <c r="A834" s="355">
        <v>2129999</v>
      </c>
      <c r="B834" s="356" t="s">
        <v>660</v>
      </c>
      <c r="C834" s="358">
        <v>30302</v>
      </c>
      <c r="D834" s="358">
        <v>12349</v>
      </c>
      <c r="E834" s="358">
        <v>12347</v>
      </c>
      <c r="F834" s="343">
        <f t="shared" si="209"/>
        <v>99.9838043566281</v>
      </c>
      <c r="G834" s="522">
        <v>20902</v>
      </c>
      <c r="H834" s="517">
        <f t="shared" si="212"/>
        <v>-31.0210547158603</v>
      </c>
    </row>
    <row r="835" s="332" customFormat="1" ht="15" spans="1:8">
      <c r="A835" s="345">
        <v>213</v>
      </c>
      <c r="B835" s="346" t="s">
        <v>661</v>
      </c>
      <c r="C835" s="518">
        <f t="shared" ref="C835:G835" si="215">SUBTOTAL(9,C836:C937)</f>
        <v>73863</v>
      </c>
      <c r="D835" s="518">
        <f t="shared" si="215"/>
        <v>107749</v>
      </c>
      <c r="E835" s="518">
        <f t="shared" si="215"/>
        <v>107022</v>
      </c>
      <c r="F835" s="348">
        <f t="shared" si="209"/>
        <v>99.3252837613342</v>
      </c>
      <c r="G835" s="518">
        <f t="shared" si="215"/>
        <v>42525</v>
      </c>
      <c r="H835" s="519">
        <f t="shared" si="212"/>
        <v>-42.427196295845</v>
      </c>
    </row>
    <row r="836" s="332" customFormat="1" ht="15" spans="1:8">
      <c r="A836" s="350">
        <v>21301</v>
      </c>
      <c r="B836" s="351" t="s">
        <v>662</v>
      </c>
      <c r="C836" s="523">
        <f t="shared" ref="C836:G836" si="216">SUBTOTAL(9,C837:C861)</f>
        <v>16055</v>
      </c>
      <c r="D836" s="523">
        <f t="shared" si="216"/>
        <v>42096</v>
      </c>
      <c r="E836" s="523">
        <f t="shared" si="216"/>
        <v>41986</v>
      </c>
      <c r="F836" s="353">
        <f t="shared" si="209"/>
        <v>99.7386925123527</v>
      </c>
      <c r="G836" s="523">
        <f t="shared" si="216"/>
        <v>12080</v>
      </c>
      <c r="H836" s="521">
        <f t="shared" si="212"/>
        <v>-24.7586421675491</v>
      </c>
    </row>
    <row r="837" s="332" customFormat="1" ht="15" spans="1:8">
      <c r="A837" s="355">
        <v>2130101</v>
      </c>
      <c r="B837" s="356" t="s">
        <v>77</v>
      </c>
      <c r="C837" s="358">
        <v>1367</v>
      </c>
      <c r="D837" s="358">
        <v>1586</v>
      </c>
      <c r="E837" s="358">
        <v>1586</v>
      </c>
      <c r="F837" s="343">
        <f t="shared" si="209"/>
        <v>100</v>
      </c>
      <c r="G837" s="522">
        <v>1395</v>
      </c>
      <c r="H837" s="517">
        <f t="shared" si="212"/>
        <v>2.04828090709583</v>
      </c>
    </row>
    <row r="838" s="332" customFormat="1" ht="15" spans="1:8">
      <c r="A838" s="355">
        <v>2130102</v>
      </c>
      <c r="B838" s="356" t="s">
        <v>78</v>
      </c>
      <c r="C838" s="358">
        <v>7</v>
      </c>
      <c r="D838" s="358"/>
      <c r="E838" s="358"/>
      <c r="F838" s="343"/>
      <c r="G838" s="522"/>
      <c r="H838" s="517">
        <f t="shared" si="212"/>
        <v>-100</v>
      </c>
    </row>
    <row r="839" s="332" customFormat="1" ht="15" spans="1:8">
      <c r="A839" s="355">
        <v>2130103</v>
      </c>
      <c r="B839" s="356" t="s">
        <v>79</v>
      </c>
      <c r="C839" s="358"/>
      <c r="D839" s="358"/>
      <c r="E839" s="358"/>
      <c r="F839" s="343"/>
      <c r="G839" s="522"/>
      <c r="H839" s="517"/>
    </row>
    <row r="840" s="332" customFormat="1" ht="15" spans="1:8">
      <c r="A840" s="355">
        <v>2130104</v>
      </c>
      <c r="B840" s="356" t="s">
        <v>86</v>
      </c>
      <c r="C840" s="358">
        <v>9766</v>
      </c>
      <c r="D840" s="358">
        <v>9754</v>
      </c>
      <c r="E840" s="358">
        <v>9754</v>
      </c>
      <c r="F840" s="343">
        <f t="shared" ref="F840:F844" si="217">E840/D840*100</f>
        <v>100</v>
      </c>
      <c r="G840" s="522">
        <v>10570</v>
      </c>
      <c r="H840" s="517">
        <f>G840/C840*100-100</f>
        <v>8.23264386647553</v>
      </c>
    </row>
    <row r="841" s="332" customFormat="1" ht="15" spans="1:8">
      <c r="A841" s="355">
        <v>2130105</v>
      </c>
      <c r="B841" s="356" t="s">
        <v>663</v>
      </c>
      <c r="C841" s="358"/>
      <c r="D841" s="358"/>
      <c r="E841" s="358"/>
      <c r="F841" s="343"/>
      <c r="G841" s="522"/>
      <c r="H841" s="517"/>
    </row>
    <row r="842" s="332" customFormat="1" ht="15" spans="1:8">
      <c r="A842" s="355">
        <v>2130106</v>
      </c>
      <c r="B842" s="356" t="s">
        <v>664</v>
      </c>
      <c r="C842" s="358"/>
      <c r="D842" s="358">
        <v>616</v>
      </c>
      <c r="E842" s="358">
        <v>616</v>
      </c>
      <c r="F842" s="343">
        <f t="shared" si="217"/>
        <v>100</v>
      </c>
      <c r="G842" s="522"/>
      <c r="H842" s="517"/>
    </row>
    <row r="843" s="332" customFormat="1" ht="15" spans="1:8">
      <c r="A843" s="355">
        <v>2130108</v>
      </c>
      <c r="B843" s="356" t="s">
        <v>665</v>
      </c>
      <c r="C843" s="358"/>
      <c r="D843" s="358"/>
      <c r="E843" s="358"/>
      <c r="F843" s="343"/>
      <c r="G843" s="522"/>
      <c r="H843" s="517"/>
    </row>
    <row r="844" s="332" customFormat="1" ht="15" spans="1:8">
      <c r="A844" s="355">
        <v>2130109</v>
      </c>
      <c r="B844" s="356" t="s">
        <v>666</v>
      </c>
      <c r="C844" s="358"/>
      <c r="D844" s="358">
        <v>69</v>
      </c>
      <c r="E844" s="358">
        <v>69</v>
      </c>
      <c r="F844" s="343">
        <f t="shared" si="217"/>
        <v>100</v>
      </c>
      <c r="G844" s="522"/>
      <c r="H844" s="517"/>
    </row>
    <row r="845" s="332" customFormat="1" ht="15" spans="1:8">
      <c r="A845" s="355">
        <v>2130110</v>
      </c>
      <c r="B845" s="356" t="s">
        <v>667</v>
      </c>
      <c r="C845" s="358"/>
      <c r="D845" s="358"/>
      <c r="E845" s="358"/>
      <c r="F845" s="343"/>
      <c r="G845" s="522"/>
      <c r="H845" s="517"/>
    </row>
    <row r="846" s="332" customFormat="1" ht="15" spans="1:8">
      <c r="A846" s="355">
        <v>2130111</v>
      </c>
      <c r="B846" s="356" t="s">
        <v>668</v>
      </c>
      <c r="C846" s="358"/>
      <c r="D846" s="358"/>
      <c r="E846" s="358"/>
      <c r="F846" s="343"/>
      <c r="G846" s="522"/>
      <c r="H846" s="517"/>
    </row>
    <row r="847" s="332" customFormat="1" ht="15" spans="1:8">
      <c r="A847" s="355">
        <v>2130112</v>
      </c>
      <c r="B847" s="356" t="s">
        <v>669</v>
      </c>
      <c r="C847" s="358"/>
      <c r="D847" s="358"/>
      <c r="E847" s="358"/>
      <c r="F847" s="343"/>
      <c r="G847" s="522"/>
      <c r="H847" s="517"/>
    </row>
    <row r="848" s="332" customFormat="1" ht="15" spans="1:8">
      <c r="A848" s="355">
        <v>2130114</v>
      </c>
      <c r="B848" s="356" t="s">
        <v>670</v>
      </c>
      <c r="C848" s="358"/>
      <c r="D848" s="358"/>
      <c r="E848" s="358"/>
      <c r="F848" s="343"/>
      <c r="G848" s="522"/>
      <c r="H848" s="517"/>
    </row>
    <row r="849" s="332" customFormat="1" ht="15" spans="1:8">
      <c r="A849" s="355">
        <v>2130119</v>
      </c>
      <c r="B849" s="356" t="s">
        <v>671</v>
      </c>
      <c r="C849" s="358"/>
      <c r="D849" s="358">
        <v>424</v>
      </c>
      <c r="E849" s="358">
        <v>424</v>
      </c>
      <c r="F849" s="343">
        <f t="shared" ref="F849:F852" si="218">E849/D849*100</f>
        <v>100</v>
      </c>
      <c r="G849" s="522"/>
      <c r="H849" s="517"/>
    </row>
    <row r="850" s="332" customFormat="1" ht="15" spans="1:8">
      <c r="A850" s="355">
        <v>2130120</v>
      </c>
      <c r="B850" s="356" t="s">
        <v>672</v>
      </c>
      <c r="C850" s="358"/>
      <c r="D850" s="358">
        <v>11131</v>
      </c>
      <c r="E850" s="358">
        <v>11131</v>
      </c>
      <c r="F850" s="343">
        <f t="shared" si="218"/>
        <v>100</v>
      </c>
      <c r="G850" s="522"/>
      <c r="H850" s="517"/>
    </row>
    <row r="851" s="332" customFormat="1" ht="15" spans="1:8">
      <c r="A851" s="355">
        <v>2130121</v>
      </c>
      <c r="B851" s="356" t="s">
        <v>673</v>
      </c>
      <c r="C851" s="358"/>
      <c r="D851" s="358"/>
      <c r="E851" s="358"/>
      <c r="F851" s="343"/>
      <c r="G851" s="522"/>
      <c r="H851" s="517"/>
    </row>
    <row r="852" s="332" customFormat="1" ht="15" spans="1:8">
      <c r="A852" s="355">
        <v>2130122</v>
      </c>
      <c r="B852" s="356" t="s">
        <v>674</v>
      </c>
      <c r="C852" s="358"/>
      <c r="D852" s="358">
        <v>3090</v>
      </c>
      <c r="E852" s="358">
        <v>3088</v>
      </c>
      <c r="F852" s="343">
        <f t="shared" si="218"/>
        <v>99.9352750809062</v>
      </c>
      <c r="G852" s="522">
        <v>2</v>
      </c>
      <c r="H852" s="517"/>
    </row>
    <row r="853" s="332" customFormat="1" ht="15" spans="1:8">
      <c r="A853" s="355">
        <v>2130124</v>
      </c>
      <c r="B853" s="356" t="s">
        <v>675</v>
      </c>
      <c r="C853" s="358"/>
      <c r="D853" s="358"/>
      <c r="E853" s="358"/>
      <c r="F853" s="343"/>
      <c r="G853" s="522"/>
      <c r="H853" s="517"/>
    </row>
    <row r="854" s="332" customFormat="1" ht="15" spans="1:8">
      <c r="A854" s="355">
        <v>2130125</v>
      </c>
      <c r="B854" s="356" t="s">
        <v>676</v>
      </c>
      <c r="C854" s="358"/>
      <c r="D854" s="358">
        <v>556</v>
      </c>
      <c r="E854" s="358">
        <v>556</v>
      </c>
      <c r="F854" s="343">
        <f t="shared" ref="F854:F858" si="219">E854/D854*100</f>
        <v>100</v>
      </c>
      <c r="G854" s="522"/>
      <c r="H854" s="517"/>
    </row>
    <row r="855" s="332" customFormat="1" ht="15" spans="1:8">
      <c r="A855" s="355">
        <v>2130126</v>
      </c>
      <c r="B855" s="356" t="s">
        <v>677</v>
      </c>
      <c r="C855" s="358"/>
      <c r="D855" s="358"/>
      <c r="E855" s="358"/>
      <c r="F855" s="343"/>
      <c r="G855" s="522"/>
      <c r="H855" s="517"/>
    </row>
    <row r="856" s="332" customFormat="1" ht="15" spans="1:8">
      <c r="A856" s="355">
        <v>2130135</v>
      </c>
      <c r="B856" s="356" t="s">
        <v>678</v>
      </c>
      <c r="C856" s="358"/>
      <c r="D856" s="358">
        <v>622</v>
      </c>
      <c r="E856" s="358">
        <v>622</v>
      </c>
      <c r="F856" s="343">
        <f t="shared" si="219"/>
        <v>100</v>
      </c>
      <c r="G856" s="522"/>
      <c r="H856" s="517"/>
    </row>
    <row r="857" s="332" customFormat="1" ht="15" spans="1:8">
      <c r="A857" s="355">
        <v>2130142</v>
      </c>
      <c r="B857" s="356" t="s">
        <v>679</v>
      </c>
      <c r="C857" s="358"/>
      <c r="D857" s="358"/>
      <c r="E857" s="358"/>
      <c r="F857" s="343"/>
      <c r="G857" s="522"/>
      <c r="H857" s="517"/>
    </row>
    <row r="858" s="332" customFormat="1" ht="15" spans="1:8">
      <c r="A858" s="355">
        <v>2130148</v>
      </c>
      <c r="B858" s="356" t="s">
        <v>680</v>
      </c>
      <c r="C858" s="358"/>
      <c r="D858" s="358">
        <v>542</v>
      </c>
      <c r="E858" s="358">
        <v>542</v>
      </c>
      <c r="F858" s="343">
        <f t="shared" si="219"/>
        <v>100</v>
      </c>
      <c r="G858" s="522"/>
      <c r="H858" s="517"/>
    </row>
    <row r="859" s="332" customFormat="1" ht="15" spans="1:8">
      <c r="A859" s="355">
        <v>2130152</v>
      </c>
      <c r="B859" s="356" t="s">
        <v>681</v>
      </c>
      <c r="C859" s="358"/>
      <c r="D859" s="358"/>
      <c r="E859" s="358"/>
      <c r="F859" s="343"/>
      <c r="G859" s="522"/>
      <c r="H859" s="517"/>
    </row>
    <row r="860" s="332" customFormat="1" ht="15" spans="1:8">
      <c r="A860" s="355">
        <v>2130153</v>
      </c>
      <c r="B860" s="356" t="s">
        <v>682</v>
      </c>
      <c r="C860" s="358">
        <v>3997</v>
      </c>
      <c r="D860" s="358">
        <v>8349</v>
      </c>
      <c r="E860" s="358">
        <v>8349</v>
      </c>
      <c r="F860" s="343">
        <f t="shared" ref="F860:F862" si="220">E860/D860*100</f>
        <v>100</v>
      </c>
      <c r="G860" s="522"/>
      <c r="H860" s="517">
        <f>G860/C860*100-100</f>
        <v>-100</v>
      </c>
    </row>
    <row r="861" s="332" customFormat="1" ht="15" spans="1:8">
      <c r="A861" s="355">
        <v>2130199</v>
      </c>
      <c r="B861" s="356" t="s">
        <v>683</v>
      </c>
      <c r="C861" s="358">
        <v>918</v>
      </c>
      <c r="D861" s="358">
        <v>5357</v>
      </c>
      <c r="E861" s="358">
        <v>5249</v>
      </c>
      <c r="F861" s="343">
        <f t="shared" si="220"/>
        <v>97.9839462385664</v>
      </c>
      <c r="G861" s="522">
        <v>113</v>
      </c>
      <c r="H861" s="517"/>
    </row>
    <row r="862" s="332" customFormat="1" ht="15" spans="1:8">
      <c r="A862" s="350">
        <v>21302</v>
      </c>
      <c r="B862" s="351" t="s">
        <v>684</v>
      </c>
      <c r="C862" s="520">
        <f t="shared" ref="C862:G862" si="221">SUBTOTAL(9,C863:C884)</f>
        <v>260</v>
      </c>
      <c r="D862" s="520">
        <f t="shared" si="221"/>
        <v>1464</v>
      </c>
      <c r="E862" s="520">
        <f t="shared" si="221"/>
        <v>1464</v>
      </c>
      <c r="F862" s="353">
        <f t="shared" si="220"/>
        <v>100</v>
      </c>
      <c r="G862" s="520">
        <f t="shared" si="221"/>
        <v>261</v>
      </c>
      <c r="H862" s="521">
        <f>G862/C862*100-100</f>
        <v>0.384615384615387</v>
      </c>
    </row>
    <row r="863" s="332" customFormat="1" ht="15" spans="1:8">
      <c r="A863" s="355">
        <v>2130201</v>
      </c>
      <c r="B863" s="356" t="s">
        <v>77</v>
      </c>
      <c r="C863" s="358"/>
      <c r="D863" s="358"/>
      <c r="E863" s="358"/>
      <c r="F863" s="343"/>
      <c r="G863" s="522"/>
      <c r="H863" s="517"/>
    </row>
    <row r="864" s="332" customFormat="1" ht="15" spans="1:8">
      <c r="A864" s="355">
        <v>2130202</v>
      </c>
      <c r="B864" s="356" t="s">
        <v>78</v>
      </c>
      <c r="C864" s="358"/>
      <c r="D864" s="358"/>
      <c r="E864" s="358"/>
      <c r="F864" s="343"/>
      <c r="G864" s="522"/>
      <c r="H864" s="517"/>
    </row>
    <row r="865" s="332" customFormat="1" ht="15" spans="1:8">
      <c r="A865" s="355">
        <v>2130203</v>
      </c>
      <c r="B865" s="356" t="s">
        <v>79</v>
      </c>
      <c r="C865" s="358"/>
      <c r="D865" s="358"/>
      <c r="E865" s="358"/>
      <c r="F865" s="343"/>
      <c r="G865" s="522"/>
      <c r="H865" s="517"/>
    </row>
    <row r="866" s="332" customFormat="1" ht="15" spans="1:8">
      <c r="A866" s="355">
        <v>2130204</v>
      </c>
      <c r="B866" s="356" t="s">
        <v>685</v>
      </c>
      <c r="C866" s="358">
        <v>247</v>
      </c>
      <c r="D866" s="358">
        <v>258</v>
      </c>
      <c r="E866" s="358">
        <v>258</v>
      </c>
      <c r="F866" s="343">
        <f t="shared" ref="F866:F870" si="222">E866/D866*100</f>
        <v>100</v>
      </c>
      <c r="G866" s="522">
        <v>248</v>
      </c>
      <c r="H866" s="517">
        <f>G866/C866*100-100</f>
        <v>0.404858299595134</v>
      </c>
    </row>
    <row r="867" s="332" customFormat="1" ht="15" spans="1:8">
      <c r="A867" s="355">
        <v>2130205</v>
      </c>
      <c r="B867" s="356" t="s">
        <v>686</v>
      </c>
      <c r="C867" s="358"/>
      <c r="D867" s="358">
        <v>670</v>
      </c>
      <c r="E867" s="358">
        <v>670</v>
      </c>
      <c r="F867" s="343">
        <f t="shared" si="222"/>
        <v>100</v>
      </c>
      <c r="G867" s="522"/>
      <c r="H867" s="517"/>
    </row>
    <row r="868" s="332" customFormat="1" ht="15" spans="1:8">
      <c r="A868" s="355">
        <v>2130206</v>
      </c>
      <c r="B868" s="356" t="s">
        <v>687</v>
      </c>
      <c r="C868" s="358"/>
      <c r="D868" s="358"/>
      <c r="E868" s="358"/>
      <c r="F868" s="343"/>
      <c r="G868" s="522"/>
      <c r="H868" s="517"/>
    </row>
    <row r="869" s="332" customFormat="1" ht="15" spans="1:8">
      <c r="A869" s="355">
        <v>2130207</v>
      </c>
      <c r="B869" s="356" t="s">
        <v>688</v>
      </c>
      <c r="C869" s="358"/>
      <c r="D869" s="358">
        <v>7</v>
      </c>
      <c r="E869" s="358">
        <v>7</v>
      </c>
      <c r="F869" s="343">
        <f t="shared" si="222"/>
        <v>100</v>
      </c>
      <c r="G869" s="522"/>
      <c r="H869" s="517"/>
    </row>
    <row r="870" s="332" customFormat="1" ht="15" spans="1:8">
      <c r="A870" s="355">
        <v>2130209</v>
      </c>
      <c r="B870" s="356" t="s">
        <v>689</v>
      </c>
      <c r="C870" s="358"/>
      <c r="D870" s="358">
        <v>194</v>
      </c>
      <c r="E870" s="358">
        <v>194</v>
      </c>
      <c r="F870" s="343">
        <f t="shared" si="222"/>
        <v>100</v>
      </c>
      <c r="G870" s="522"/>
      <c r="H870" s="517"/>
    </row>
    <row r="871" s="332" customFormat="1" ht="15" spans="1:8">
      <c r="A871" s="355">
        <v>2130211</v>
      </c>
      <c r="B871" s="356" t="s">
        <v>690</v>
      </c>
      <c r="C871" s="358"/>
      <c r="D871" s="358"/>
      <c r="E871" s="358"/>
      <c r="F871" s="343"/>
      <c r="G871" s="522"/>
      <c r="H871" s="517"/>
    </row>
    <row r="872" s="332" customFormat="1" ht="15" spans="1:8">
      <c r="A872" s="355">
        <v>2130212</v>
      </c>
      <c r="B872" s="356" t="s">
        <v>691</v>
      </c>
      <c r="C872" s="358"/>
      <c r="D872" s="358"/>
      <c r="E872" s="358"/>
      <c r="F872" s="343"/>
      <c r="G872" s="522"/>
      <c r="H872" s="517"/>
    </row>
    <row r="873" s="332" customFormat="1" ht="15" spans="1:8">
      <c r="A873" s="355">
        <v>2130213</v>
      </c>
      <c r="B873" s="356" t="s">
        <v>692</v>
      </c>
      <c r="C873" s="358"/>
      <c r="D873" s="358"/>
      <c r="E873" s="358"/>
      <c r="F873" s="343"/>
      <c r="G873" s="522"/>
      <c r="H873" s="517"/>
    </row>
    <row r="874" s="332" customFormat="1" ht="15" spans="1:8">
      <c r="A874" s="355">
        <v>2130217</v>
      </c>
      <c r="B874" s="356" t="s">
        <v>693</v>
      </c>
      <c r="C874" s="358"/>
      <c r="D874" s="358"/>
      <c r="E874" s="358"/>
      <c r="F874" s="343"/>
      <c r="G874" s="522"/>
      <c r="H874" s="517"/>
    </row>
    <row r="875" s="332" customFormat="1" ht="15" spans="1:8">
      <c r="A875" s="355">
        <v>2130220</v>
      </c>
      <c r="B875" s="356" t="s">
        <v>694</v>
      </c>
      <c r="C875" s="358"/>
      <c r="D875" s="358"/>
      <c r="E875" s="358"/>
      <c r="F875" s="343"/>
      <c r="G875" s="522"/>
      <c r="H875" s="517"/>
    </row>
    <row r="876" s="332" customFormat="1" ht="15" spans="1:8">
      <c r="A876" s="355">
        <v>2130221</v>
      </c>
      <c r="B876" s="356" t="s">
        <v>695</v>
      </c>
      <c r="C876" s="358"/>
      <c r="D876" s="358"/>
      <c r="E876" s="358"/>
      <c r="F876" s="343"/>
      <c r="G876" s="522"/>
      <c r="H876" s="517"/>
    </row>
    <row r="877" s="332" customFormat="1" ht="15" spans="1:8">
      <c r="A877" s="355">
        <v>2130223</v>
      </c>
      <c r="B877" s="356" t="s">
        <v>696</v>
      </c>
      <c r="C877" s="358"/>
      <c r="D877" s="358"/>
      <c r="E877" s="358"/>
      <c r="F877" s="343"/>
      <c r="G877" s="522"/>
      <c r="H877" s="517"/>
    </row>
    <row r="878" s="332" customFormat="1" ht="15" spans="1:8">
      <c r="A878" s="355">
        <v>2130226</v>
      </c>
      <c r="B878" s="356" t="s">
        <v>697</v>
      </c>
      <c r="C878" s="358"/>
      <c r="D878" s="358"/>
      <c r="E878" s="358"/>
      <c r="F878" s="343"/>
      <c r="G878" s="522"/>
      <c r="H878" s="517"/>
    </row>
    <row r="879" s="332" customFormat="1" ht="15" spans="1:8">
      <c r="A879" s="355">
        <v>2130227</v>
      </c>
      <c r="B879" s="356" t="s">
        <v>698</v>
      </c>
      <c r="C879" s="358"/>
      <c r="D879" s="358"/>
      <c r="E879" s="358"/>
      <c r="F879" s="343"/>
      <c r="G879" s="522"/>
      <c r="H879" s="517"/>
    </row>
    <row r="880" s="332" customFormat="1" ht="15" spans="1:8">
      <c r="A880" s="355">
        <v>2130234</v>
      </c>
      <c r="B880" s="356" t="s">
        <v>699</v>
      </c>
      <c r="C880" s="358">
        <v>13</v>
      </c>
      <c r="D880" s="358">
        <v>20</v>
      </c>
      <c r="E880" s="358">
        <v>20</v>
      </c>
      <c r="F880" s="343">
        <f t="shared" ref="F880:F887" si="223">E880/D880*100</f>
        <v>100</v>
      </c>
      <c r="G880" s="522">
        <v>13</v>
      </c>
      <c r="H880" s="517"/>
    </row>
    <row r="881" s="332" customFormat="1" ht="15" spans="1:8">
      <c r="A881" s="355">
        <v>2130236</v>
      </c>
      <c r="B881" s="356" t="s">
        <v>700</v>
      </c>
      <c r="C881" s="358"/>
      <c r="D881" s="358">
        <v>13</v>
      </c>
      <c r="E881" s="358">
        <v>13</v>
      </c>
      <c r="F881" s="343">
        <f t="shared" si="223"/>
        <v>100</v>
      </c>
      <c r="G881" s="522"/>
      <c r="H881" s="517"/>
    </row>
    <row r="882" s="332" customFormat="1" ht="15" spans="1:8">
      <c r="A882" s="355">
        <v>2130237</v>
      </c>
      <c r="B882" s="356" t="s">
        <v>669</v>
      </c>
      <c r="C882" s="358"/>
      <c r="D882" s="358"/>
      <c r="E882" s="358"/>
      <c r="F882" s="343"/>
      <c r="G882" s="522"/>
      <c r="H882" s="517"/>
    </row>
    <row r="883" s="332" customFormat="1" ht="15" spans="1:8">
      <c r="A883" s="355">
        <v>2130238</v>
      </c>
      <c r="B883" s="356" t="s">
        <v>701</v>
      </c>
      <c r="C883" s="358"/>
      <c r="D883" s="358"/>
      <c r="E883" s="358"/>
      <c r="F883" s="343"/>
      <c r="G883" s="522"/>
      <c r="H883" s="517"/>
    </row>
    <row r="884" s="332" customFormat="1" ht="15" spans="1:8">
      <c r="A884" s="355">
        <v>2130299</v>
      </c>
      <c r="B884" s="356" t="s">
        <v>702</v>
      </c>
      <c r="C884" s="358"/>
      <c r="D884" s="358">
        <v>302</v>
      </c>
      <c r="E884" s="358">
        <v>302</v>
      </c>
      <c r="F884" s="343">
        <f t="shared" si="223"/>
        <v>100</v>
      </c>
      <c r="G884" s="522"/>
      <c r="H884" s="517"/>
    </row>
    <row r="885" s="332" customFormat="1" ht="15" spans="1:8">
      <c r="A885" s="350">
        <v>21303</v>
      </c>
      <c r="B885" s="351" t="s">
        <v>703</v>
      </c>
      <c r="C885" s="520">
        <f t="shared" ref="C885:G885" si="224">SUBTOTAL(9,C886:C912)</f>
        <v>2584</v>
      </c>
      <c r="D885" s="520">
        <f t="shared" si="224"/>
        <v>8698</v>
      </c>
      <c r="E885" s="520">
        <f t="shared" si="224"/>
        <v>8698</v>
      </c>
      <c r="F885" s="353">
        <f t="shared" si="223"/>
        <v>100</v>
      </c>
      <c r="G885" s="520">
        <f t="shared" si="224"/>
        <v>2718</v>
      </c>
      <c r="H885" s="521">
        <f t="shared" ref="H885:H887" si="225">G885/C885*100-100</f>
        <v>5.18575851393189</v>
      </c>
    </row>
    <row r="886" s="332" customFormat="1" ht="15" spans="1:8">
      <c r="A886" s="355">
        <v>2130301</v>
      </c>
      <c r="B886" s="356" t="s">
        <v>77</v>
      </c>
      <c r="C886" s="358">
        <v>380</v>
      </c>
      <c r="D886" s="358">
        <v>521</v>
      </c>
      <c r="E886" s="358">
        <v>521</v>
      </c>
      <c r="F886" s="343">
        <f t="shared" si="223"/>
        <v>100</v>
      </c>
      <c r="G886" s="522">
        <v>453</v>
      </c>
      <c r="H886" s="517">
        <f t="shared" si="225"/>
        <v>19.2105263157895</v>
      </c>
    </row>
    <row r="887" s="332" customFormat="1" ht="15" spans="1:8">
      <c r="A887" s="355">
        <v>2130302</v>
      </c>
      <c r="B887" s="356" t="s">
        <v>78</v>
      </c>
      <c r="C887" s="358">
        <v>113</v>
      </c>
      <c r="D887" s="358">
        <v>122</v>
      </c>
      <c r="E887" s="358">
        <v>122</v>
      </c>
      <c r="F887" s="343">
        <f t="shared" si="223"/>
        <v>100</v>
      </c>
      <c r="G887" s="522">
        <v>113</v>
      </c>
      <c r="H887" s="517">
        <f t="shared" si="225"/>
        <v>0</v>
      </c>
    </row>
    <row r="888" s="332" customFormat="1" ht="15" spans="1:8">
      <c r="A888" s="355">
        <v>2130303</v>
      </c>
      <c r="B888" s="356" t="s">
        <v>79</v>
      </c>
      <c r="C888" s="358"/>
      <c r="D888" s="358"/>
      <c r="E888" s="358"/>
      <c r="F888" s="343"/>
      <c r="G888" s="522"/>
      <c r="H888" s="517"/>
    </row>
    <row r="889" s="332" customFormat="1" ht="15" spans="1:8">
      <c r="A889" s="355">
        <v>2130304</v>
      </c>
      <c r="B889" s="356" t="s">
        <v>704</v>
      </c>
      <c r="C889" s="358">
        <v>2091</v>
      </c>
      <c r="D889" s="358">
        <v>2966</v>
      </c>
      <c r="E889" s="358">
        <v>2966</v>
      </c>
      <c r="F889" s="343">
        <f>E889/D889*100</f>
        <v>100</v>
      </c>
      <c r="G889" s="522">
        <v>2138</v>
      </c>
      <c r="H889" s="517">
        <f>G889/C889*100-100</f>
        <v>2.24772835963654</v>
      </c>
    </row>
    <row r="890" s="332" customFormat="1" ht="15" spans="1:8">
      <c r="A890" s="355">
        <v>2130305</v>
      </c>
      <c r="B890" s="356" t="s">
        <v>705</v>
      </c>
      <c r="C890" s="358"/>
      <c r="D890" s="358">
        <v>2901</v>
      </c>
      <c r="E890" s="358">
        <v>2901</v>
      </c>
      <c r="F890" s="343">
        <f>E890/D890*100</f>
        <v>100</v>
      </c>
      <c r="G890" s="522"/>
      <c r="H890" s="517"/>
    </row>
    <row r="891" s="332" customFormat="1" ht="15" spans="1:8">
      <c r="A891" s="355">
        <v>2130306</v>
      </c>
      <c r="B891" s="356" t="s">
        <v>706</v>
      </c>
      <c r="C891" s="358"/>
      <c r="D891" s="358"/>
      <c r="E891" s="358"/>
      <c r="F891" s="343"/>
      <c r="G891" s="522"/>
      <c r="H891" s="517"/>
    </row>
    <row r="892" s="332" customFormat="1" ht="15" spans="1:8">
      <c r="A892" s="355">
        <v>2130307</v>
      </c>
      <c r="B892" s="356" t="s">
        <v>707</v>
      </c>
      <c r="C892" s="358"/>
      <c r="D892" s="358"/>
      <c r="E892" s="358"/>
      <c r="F892" s="343"/>
      <c r="G892" s="522"/>
      <c r="H892" s="517"/>
    </row>
    <row r="893" s="332" customFormat="1" ht="15" spans="1:8">
      <c r="A893" s="355">
        <v>2130308</v>
      </c>
      <c r="B893" s="356" t="s">
        <v>708</v>
      </c>
      <c r="C893" s="358"/>
      <c r="D893" s="358"/>
      <c r="E893" s="358"/>
      <c r="F893" s="343"/>
      <c r="G893" s="522"/>
      <c r="H893" s="517"/>
    </row>
    <row r="894" s="332" customFormat="1" ht="15" spans="1:8">
      <c r="A894" s="355">
        <v>2130309</v>
      </c>
      <c r="B894" s="356" t="s">
        <v>709</v>
      </c>
      <c r="C894" s="358"/>
      <c r="D894" s="358"/>
      <c r="E894" s="358"/>
      <c r="F894" s="343"/>
      <c r="G894" s="522"/>
      <c r="H894" s="517"/>
    </row>
    <row r="895" s="332" customFormat="1" ht="15" spans="1:8">
      <c r="A895" s="355">
        <v>2130310</v>
      </c>
      <c r="B895" s="356" t="s">
        <v>710</v>
      </c>
      <c r="C895" s="358"/>
      <c r="D895" s="358"/>
      <c r="E895" s="358"/>
      <c r="F895" s="343"/>
      <c r="G895" s="522"/>
      <c r="H895" s="517"/>
    </row>
    <row r="896" s="332" customFormat="1" ht="15" spans="1:8">
      <c r="A896" s="355">
        <v>2130311</v>
      </c>
      <c r="B896" s="356" t="s">
        <v>711</v>
      </c>
      <c r="C896" s="358"/>
      <c r="D896" s="358"/>
      <c r="E896" s="358"/>
      <c r="F896" s="343"/>
      <c r="G896" s="522"/>
      <c r="H896" s="517"/>
    </row>
    <row r="897" s="332" customFormat="1" ht="15" spans="1:8">
      <c r="A897" s="355">
        <v>2130312</v>
      </c>
      <c r="B897" s="356" t="s">
        <v>712</v>
      </c>
      <c r="C897" s="358"/>
      <c r="D897" s="358"/>
      <c r="E897" s="358"/>
      <c r="F897" s="343"/>
      <c r="G897" s="522"/>
      <c r="H897" s="517"/>
    </row>
    <row r="898" s="332" customFormat="1" ht="15" spans="1:8">
      <c r="A898" s="355">
        <v>2130313</v>
      </c>
      <c r="B898" s="356" t="s">
        <v>713</v>
      </c>
      <c r="C898" s="358"/>
      <c r="D898" s="358"/>
      <c r="E898" s="358"/>
      <c r="F898" s="343"/>
      <c r="G898" s="522"/>
      <c r="H898" s="517"/>
    </row>
    <row r="899" s="332" customFormat="1" ht="15" spans="1:8">
      <c r="A899" s="355">
        <v>2130314</v>
      </c>
      <c r="B899" s="356" t="s">
        <v>714</v>
      </c>
      <c r="C899" s="358"/>
      <c r="D899" s="358"/>
      <c r="E899" s="358"/>
      <c r="F899" s="343"/>
      <c r="G899" s="522"/>
      <c r="H899" s="517"/>
    </row>
    <row r="900" s="332" customFormat="1" ht="15" spans="1:8">
      <c r="A900" s="355">
        <v>2130315</v>
      </c>
      <c r="B900" s="356" t="s">
        <v>715</v>
      </c>
      <c r="C900" s="358"/>
      <c r="D900" s="358">
        <v>149</v>
      </c>
      <c r="E900" s="358">
        <v>149</v>
      </c>
      <c r="F900" s="343">
        <f>E900/D900*100</f>
        <v>100</v>
      </c>
      <c r="G900" s="522"/>
      <c r="H900" s="517"/>
    </row>
    <row r="901" s="332" customFormat="1" ht="15" spans="1:8">
      <c r="A901" s="355">
        <v>2130316</v>
      </c>
      <c r="B901" s="356" t="s">
        <v>716</v>
      </c>
      <c r="C901" s="358"/>
      <c r="D901" s="358"/>
      <c r="E901" s="358"/>
      <c r="F901" s="343"/>
      <c r="G901" s="522"/>
      <c r="H901" s="517"/>
    </row>
    <row r="902" s="332" customFormat="1" ht="15" spans="1:8">
      <c r="A902" s="355">
        <v>2130317</v>
      </c>
      <c r="B902" s="356" t="s">
        <v>717</v>
      </c>
      <c r="C902" s="358"/>
      <c r="D902" s="358"/>
      <c r="E902" s="358"/>
      <c r="F902" s="343"/>
      <c r="G902" s="522"/>
      <c r="H902" s="517"/>
    </row>
    <row r="903" s="332" customFormat="1" ht="15" spans="1:8">
      <c r="A903" s="355">
        <v>2130318</v>
      </c>
      <c r="B903" s="356" t="s">
        <v>718</v>
      </c>
      <c r="C903" s="358"/>
      <c r="D903" s="358"/>
      <c r="E903" s="358"/>
      <c r="F903" s="343"/>
      <c r="G903" s="522"/>
      <c r="H903" s="517"/>
    </row>
    <row r="904" s="332" customFormat="1" ht="15" spans="1:8">
      <c r="A904" s="355">
        <v>2130319</v>
      </c>
      <c r="B904" s="356" t="s">
        <v>719</v>
      </c>
      <c r="C904" s="358"/>
      <c r="D904" s="358"/>
      <c r="E904" s="358"/>
      <c r="F904" s="343"/>
      <c r="G904" s="522"/>
      <c r="H904" s="517"/>
    </row>
    <row r="905" s="332" customFormat="1" ht="15" spans="1:8">
      <c r="A905" s="355">
        <v>2130321</v>
      </c>
      <c r="B905" s="356" t="s">
        <v>720</v>
      </c>
      <c r="C905" s="358"/>
      <c r="D905" s="358"/>
      <c r="E905" s="358"/>
      <c r="F905" s="343"/>
      <c r="G905" s="522"/>
      <c r="H905" s="517"/>
    </row>
    <row r="906" s="332" customFormat="1" ht="15" spans="1:8">
      <c r="A906" s="355">
        <v>2130322</v>
      </c>
      <c r="B906" s="356" t="s">
        <v>721</v>
      </c>
      <c r="C906" s="358"/>
      <c r="D906" s="358"/>
      <c r="E906" s="358"/>
      <c r="F906" s="343"/>
      <c r="G906" s="522"/>
      <c r="H906" s="517"/>
    </row>
    <row r="907" s="332" customFormat="1" ht="15" spans="1:8">
      <c r="A907" s="355">
        <v>2130333</v>
      </c>
      <c r="B907" s="356" t="s">
        <v>696</v>
      </c>
      <c r="C907" s="358"/>
      <c r="D907" s="358"/>
      <c r="E907" s="358"/>
      <c r="F907" s="343"/>
      <c r="G907" s="522"/>
      <c r="H907" s="517"/>
    </row>
    <row r="908" s="332" customFormat="1" ht="15" spans="1:8">
      <c r="A908" s="355">
        <v>2130334</v>
      </c>
      <c r="B908" s="356" t="s">
        <v>722</v>
      </c>
      <c r="C908" s="358"/>
      <c r="D908" s="358"/>
      <c r="E908" s="358"/>
      <c r="F908" s="343"/>
      <c r="G908" s="522"/>
      <c r="H908" s="517"/>
    </row>
    <row r="909" s="332" customFormat="1" ht="15" spans="1:8">
      <c r="A909" s="355">
        <v>2130335</v>
      </c>
      <c r="B909" s="356" t="s">
        <v>723</v>
      </c>
      <c r="C909" s="358"/>
      <c r="D909" s="358"/>
      <c r="E909" s="358"/>
      <c r="F909" s="343"/>
      <c r="G909" s="522"/>
      <c r="H909" s="517"/>
    </row>
    <row r="910" s="332" customFormat="1" ht="15" spans="1:8">
      <c r="A910" s="355">
        <v>2130336</v>
      </c>
      <c r="B910" s="356" t="s">
        <v>724</v>
      </c>
      <c r="C910" s="358"/>
      <c r="D910" s="358"/>
      <c r="E910" s="358"/>
      <c r="F910" s="343"/>
      <c r="G910" s="522"/>
      <c r="H910" s="517"/>
    </row>
    <row r="911" s="332" customFormat="1" ht="15" spans="1:8">
      <c r="A911" s="355">
        <v>2130337</v>
      </c>
      <c r="B911" s="356" t="s">
        <v>725</v>
      </c>
      <c r="C911" s="358"/>
      <c r="D911" s="358"/>
      <c r="E911" s="358"/>
      <c r="F911" s="343"/>
      <c r="G911" s="522"/>
      <c r="H911" s="517"/>
    </row>
    <row r="912" s="332" customFormat="1" ht="15" spans="1:8">
      <c r="A912" s="355">
        <v>2130399</v>
      </c>
      <c r="B912" s="356" t="s">
        <v>726</v>
      </c>
      <c r="C912" s="358"/>
      <c r="D912" s="358">
        <v>2039</v>
      </c>
      <c r="E912" s="358">
        <v>2039</v>
      </c>
      <c r="F912" s="343">
        <f t="shared" ref="F912:F914" si="226">E912/D912*100</f>
        <v>100</v>
      </c>
      <c r="G912" s="522">
        <v>14</v>
      </c>
      <c r="H912" s="517"/>
    </row>
    <row r="913" s="332" customFormat="1" ht="15" spans="1:8">
      <c r="A913" s="350">
        <v>21305</v>
      </c>
      <c r="B913" s="351" t="s">
        <v>727</v>
      </c>
      <c r="C913" s="523">
        <f t="shared" ref="C913:G913" si="227">SUBTOTAL(9,C914:C919)</f>
        <v>33542</v>
      </c>
      <c r="D913" s="523">
        <f t="shared" si="227"/>
        <v>20662</v>
      </c>
      <c r="E913" s="523">
        <f t="shared" si="227"/>
        <v>20144</v>
      </c>
      <c r="F913" s="353">
        <f t="shared" si="226"/>
        <v>97.4929822863227</v>
      </c>
      <c r="G913" s="523">
        <f t="shared" si="227"/>
        <v>4758</v>
      </c>
      <c r="H913" s="521">
        <f>G913/C913*100-100</f>
        <v>-85.8147993560312</v>
      </c>
    </row>
    <row r="914" s="332" customFormat="1" ht="15" spans="1:8">
      <c r="A914" s="355">
        <v>2130504</v>
      </c>
      <c r="B914" s="356" t="s">
        <v>728</v>
      </c>
      <c r="C914" s="358">
        <v>13569</v>
      </c>
      <c r="D914" s="358">
        <v>1599</v>
      </c>
      <c r="E914" s="358">
        <v>1599</v>
      </c>
      <c r="F914" s="343">
        <f t="shared" si="226"/>
        <v>100</v>
      </c>
      <c r="G914" s="522"/>
      <c r="H914" s="517">
        <f>G914/C914*100-100</f>
        <v>-100</v>
      </c>
    </row>
    <row r="915" s="332" customFormat="1" ht="15" spans="1:8">
      <c r="A915" s="355">
        <v>2130505</v>
      </c>
      <c r="B915" s="356" t="s">
        <v>729</v>
      </c>
      <c r="C915" s="358"/>
      <c r="D915" s="358"/>
      <c r="E915" s="358"/>
      <c r="F915" s="343"/>
      <c r="G915" s="522"/>
      <c r="H915" s="517"/>
    </row>
    <row r="916" s="332" customFormat="1" ht="15" spans="1:8">
      <c r="A916" s="355">
        <v>2130506</v>
      </c>
      <c r="B916" s="356" t="s">
        <v>730</v>
      </c>
      <c r="C916" s="358"/>
      <c r="D916" s="358"/>
      <c r="E916" s="358"/>
      <c r="F916" s="343"/>
      <c r="G916" s="522"/>
      <c r="H916" s="517"/>
    </row>
    <row r="917" s="332" customFormat="1" ht="15" spans="1:8">
      <c r="A917" s="355">
        <v>2130507</v>
      </c>
      <c r="B917" s="356" t="s">
        <v>731</v>
      </c>
      <c r="C917" s="358"/>
      <c r="D917" s="358"/>
      <c r="E917" s="358"/>
      <c r="F917" s="343"/>
      <c r="G917" s="522"/>
      <c r="H917" s="517"/>
    </row>
    <row r="918" s="332" customFormat="1" ht="15" spans="1:8">
      <c r="A918" s="355">
        <v>2130508</v>
      </c>
      <c r="B918" s="356" t="s">
        <v>732</v>
      </c>
      <c r="C918" s="358"/>
      <c r="D918" s="358"/>
      <c r="E918" s="358"/>
      <c r="F918" s="343"/>
      <c r="G918" s="522"/>
      <c r="H918" s="517"/>
    </row>
    <row r="919" s="332" customFormat="1" ht="15" spans="1:8">
      <c r="A919" s="355">
        <v>2130599</v>
      </c>
      <c r="B919" s="356" t="s">
        <v>733</v>
      </c>
      <c r="C919" s="358">
        <v>19973</v>
      </c>
      <c r="D919" s="358">
        <v>19063</v>
      </c>
      <c r="E919" s="358">
        <v>18545</v>
      </c>
      <c r="F919" s="343">
        <f t="shared" ref="F919:F922" si="228">E919/D919*100</f>
        <v>97.2826942244138</v>
      </c>
      <c r="G919" s="522">
        <v>4758</v>
      </c>
      <c r="H919" s="517">
        <f t="shared" ref="H919:H922" si="229">G919/C919*100-100</f>
        <v>-76.1778400841136</v>
      </c>
    </row>
    <row r="920" s="332" customFormat="1" ht="15" spans="1:8">
      <c r="A920" s="350">
        <v>21307</v>
      </c>
      <c r="B920" s="351" t="s">
        <v>734</v>
      </c>
      <c r="C920" s="523">
        <f t="shared" ref="C920:G920" si="230">SUBTOTAL(9,C921:C925)</f>
        <v>21222</v>
      </c>
      <c r="D920" s="523">
        <f t="shared" si="230"/>
        <v>25881</v>
      </c>
      <c r="E920" s="523">
        <f t="shared" si="230"/>
        <v>25782</v>
      </c>
      <c r="F920" s="353">
        <f t="shared" si="228"/>
        <v>99.6174800046366</v>
      </c>
      <c r="G920" s="523">
        <f t="shared" si="230"/>
        <v>22608</v>
      </c>
      <c r="H920" s="521">
        <f t="shared" si="229"/>
        <v>6.53095843935539</v>
      </c>
    </row>
    <row r="921" s="332" customFormat="1" ht="15" spans="1:8">
      <c r="A921" s="355">
        <v>2130701</v>
      </c>
      <c r="B921" s="356" t="s">
        <v>735</v>
      </c>
      <c r="C921" s="358"/>
      <c r="D921" s="358">
        <v>4523</v>
      </c>
      <c r="E921" s="358">
        <v>4523</v>
      </c>
      <c r="F921" s="343">
        <f t="shared" si="228"/>
        <v>100</v>
      </c>
      <c r="G921" s="522"/>
      <c r="H921" s="517"/>
    </row>
    <row r="922" s="332" customFormat="1" ht="15" spans="1:8">
      <c r="A922" s="355">
        <v>2130705</v>
      </c>
      <c r="B922" s="356" t="s">
        <v>736</v>
      </c>
      <c r="C922" s="358">
        <v>13418</v>
      </c>
      <c r="D922" s="358">
        <v>13473</v>
      </c>
      <c r="E922" s="358">
        <v>13473</v>
      </c>
      <c r="F922" s="343">
        <f t="shared" si="228"/>
        <v>100</v>
      </c>
      <c r="G922" s="522">
        <v>15759</v>
      </c>
      <c r="H922" s="517">
        <f t="shared" si="229"/>
        <v>17.4467133700999</v>
      </c>
    </row>
    <row r="923" s="332" customFormat="1" ht="15" spans="1:8">
      <c r="A923" s="355">
        <v>2130706</v>
      </c>
      <c r="B923" s="356" t="s">
        <v>737</v>
      </c>
      <c r="C923" s="358"/>
      <c r="D923" s="358"/>
      <c r="E923" s="358"/>
      <c r="F923" s="343"/>
      <c r="G923" s="522"/>
      <c r="H923" s="517"/>
    </row>
    <row r="924" s="332" customFormat="1" ht="15" spans="1:8">
      <c r="A924" s="355">
        <v>2130707</v>
      </c>
      <c r="B924" s="356" t="s">
        <v>738</v>
      </c>
      <c r="C924" s="358">
        <v>7804</v>
      </c>
      <c r="D924" s="358">
        <v>7885</v>
      </c>
      <c r="E924" s="358">
        <v>7786</v>
      </c>
      <c r="F924" s="343">
        <f t="shared" ref="F924:F929" si="231">E924/D924*100</f>
        <v>98.7444514901712</v>
      </c>
      <c r="G924" s="522">
        <v>6849</v>
      </c>
      <c r="H924" s="517">
        <f>G924/C924*100-100</f>
        <v>-12.2373141978473</v>
      </c>
    </row>
    <row r="925" s="332" customFormat="1" ht="15" spans="1:8">
      <c r="A925" s="355">
        <v>2130799</v>
      </c>
      <c r="B925" s="356" t="s">
        <v>739</v>
      </c>
      <c r="C925" s="358"/>
      <c r="D925" s="358"/>
      <c r="E925" s="358"/>
      <c r="F925" s="343"/>
      <c r="G925" s="522"/>
      <c r="H925" s="517"/>
    </row>
    <row r="926" s="332" customFormat="1" ht="15" spans="1:8">
      <c r="A926" s="350">
        <v>21308</v>
      </c>
      <c r="B926" s="351" t="s">
        <v>740</v>
      </c>
      <c r="C926" s="523">
        <f>SUBTOTAL(9,C927:C931)</f>
        <v>0</v>
      </c>
      <c r="D926" s="523">
        <f>SUBTOTAL(9,D927:D931)</f>
        <v>3922</v>
      </c>
      <c r="E926" s="523">
        <f>SUBTOTAL(9,E927:E931)</f>
        <v>3922</v>
      </c>
      <c r="F926" s="353">
        <f t="shared" si="231"/>
        <v>100</v>
      </c>
      <c r="G926" s="523"/>
      <c r="H926" s="521"/>
    </row>
    <row r="927" s="332" customFormat="1" ht="15" spans="1:8">
      <c r="A927" s="355">
        <v>2130801</v>
      </c>
      <c r="B927" s="356" t="s">
        <v>741</v>
      </c>
      <c r="C927" s="358"/>
      <c r="D927" s="358"/>
      <c r="E927" s="358"/>
      <c r="F927" s="343"/>
      <c r="G927" s="522"/>
      <c r="H927" s="517"/>
    </row>
    <row r="928" s="332" customFormat="1" ht="15" spans="1:8">
      <c r="A928" s="355">
        <v>2130803</v>
      </c>
      <c r="B928" s="356" t="s">
        <v>742</v>
      </c>
      <c r="C928" s="358"/>
      <c r="D928" s="358">
        <v>3783</v>
      </c>
      <c r="E928" s="358">
        <v>3783</v>
      </c>
      <c r="F928" s="343">
        <f t="shared" si="231"/>
        <v>100</v>
      </c>
      <c r="G928" s="522"/>
      <c r="H928" s="517"/>
    </row>
    <row r="929" s="332" customFormat="1" ht="15" spans="1:8">
      <c r="A929" s="355">
        <v>2130804</v>
      </c>
      <c r="B929" s="356" t="s">
        <v>743</v>
      </c>
      <c r="C929" s="358"/>
      <c r="D929" s="358">
        <v>139</v>
      </c>
      <c r="E929" s="358">
        <v>139</v>
      </c>
      <c r="F929" s="343">
        <f t="shared" si="231"/>
        <v>100</v>
      </c>
      <c r="G929" s="522"/>
      <c r="H929" s="517"/>
    </row>
    <row r="930" s="332" customFormat="1" ht="15" spans="1:8">
      <c r="A930" s="355">
        <v>2130805</v>
      </c>
      <c r="B930" s="356" t="s">
        <v>744</v>
      </c>
      <c r="C930" s="358"/>
      <c r="D930" s="358"/>
      <c r="E930" s="358"/>
      <c r="F930" s="343"/>
      <c r="G930" s="522"/>
      <c r="H930" s="517"/>
    </row>
    <row r="931" s="332" customFormat="1" ht="15" spans="1:8">
      <c r="A931" s="355">
        <v>2130899</v>
      </c>
      <c r="B931" s="356" t="s">
        <v>745</v>
      </c>
      <c r="C931" s="358"/>
      <c r="D931" s="358"/>
      <c r="E931" s="358"/>
      <c r="F931" s="343"/>
      <c r="G931" s="522"/>
      <c r="H931" s="517"/>
    </row>
    <row r="932" s="332" customFormat="1" ht="15" spans="1:8">
      <c r="A932" s="350">
        <v>21309</v>
      </c>
      <c r="B932" s="351" t="s">
        <v>746</v>
      </c>
      <c r="C932" s="523">
        <f>SUBTOTAL(9,C933:C934)</f>
        <v>0</v>
      </c>
      <c r="D932" s="523">
        <f>SUBTOTAL(9,D933:D934)</f>
        <v>2375</v>
      </c>
      <c r="E932" s="523">
        <f>SUBTOTAL(9,E933:E934)</f>
        <v>2375</v>
      </c>
      <c r="F932" s="353">
        <f t="shared" ref="F932:F935" si="232">E932/D932*100</f>
        <v>100</v>
      </c>
      <c r="G932" s="523"/>
      <c r="H932" s="521"/>
    </row>
    <row r="933" s="332" customFormat="1" ht="15" spans="1:8">
      <c r="A933" s="355">
        <v>2130901</v>
      </c>
      <c r="B933" s="356" t="s">
        <v>747</v>
      </c>
      <c r="C933" s="358"/>
      <c r="D933" s="358"/>
      <c r="E933" s="358"/>
      <c r="F933" s="343"/>
      <c r="G933" s="522"/>
      <c r="H933" s="517"/>
    </row>
    <row r="934" s="332" customFormat="1" ht="15" spans="1:8">
      <c r="A934" s="355">
        <v>2130999</v>
      </c>
      <c r="B934" s="356" t="s">
        <v>748</v>
      </c>
      <c r="C934" s="358"/>
      <c r="D934" s="358">
        <v>2375</v>
      </c>
      <c r="E934" s="358">
        <v>2375</v>
      </c>
      <c r="F934" s="343">
        <f t="shared" si="232"/>
        <v>100</v>
      </c>
      <c r="G934" s="522"/>
      <c r="H934" s="517"/>
    </row>
    <row r="935" s="332" customFormat="1" ht="15" spans="1:8">
      <c r="A935" s="350">
        <v>21399</v>
      </c>
      <c r="B935" s="351" t="s">
        <v>749</v>
      </c>
      <c r="C935" s="520">
        <f t="shared" ref="C935:G935" si="233">SUBTOTAL(9,C936:C937)</f>
        <v>200</v>
      </c>
      <c r="D935" s="520">
        <f t="shared" si="233"/>
        <v>2651</v>
      </c>
      <c r="E935" s="520">
        <f t="shared" si="233"/>
        <v>2651</v>
      </c>
      <c r="F935" s="353">
        <f t="shared" si="232"/>
        <v>100</v>
      </c>
      <c r="G935" s="520">
        <f t="shared" si="233"/>
        <v>100</v>
      </c>
      <c r="H935" s="521">
        <f t="shared" ref="H935:H940" si="234">G935/C935*100-100</f>
        <v>-50</v>
      </c>
    </row>
    <row r="936" s="332" customFormat="1" ht="15" spans="1:8">
      <c r="A936" s="355">
        <v>2139901</v>
      </c>
      <c r="B936" s="356" t="s">
        <v>750</v>
      </c>
      <c r="C936" s="358"/>
      <c r="D936" s="358"/>
      <c r="E936" s="358"/>
      <c r="F936" s="343"/>
      <c r="G936" s="522"/>
      <c r="H936" s="517"/>
    </row>
    <row r="937" s="332" customFormat="1" ht="15" spans="1:8">
      <c r="A937" s="355">
        <v>2139999</v>
      </c>
      <c r="B937" s="356" t="s">
        <v>749</v>
      </c>
      <c r="C937" s="358">
        <v>200</v>
      </c>
      <c r="D937" s="358">
        <v>2651</v>
      </c>
      <c r="E937" s="358">
        <v>2651</v>
      </c>
      <c r="F937" s="343">
        <f t="shared" ref="F937:F941" si="235">E937/D937*100</f>
        <v>100</v>
      </c>
      <c r="G937" s="522">
        <v>100</v>
      </c>
      <c r="H937" s="517">
        <f t="shared" si="234"/>
        <v>-50</v>
      </c>
    </row>
    <row r="938" s="332" customFormat="1" ht="15" spans="1:8">
      <c r="A938" s="345">
        <v>214</v>
      </c>
      <c r="B938" s="346" t="s">
        <v>751</v>
      </c>
      <c r="C938" s="518">
        <f t="shared" ref="C938:G938" si="236">SUBTOTAL(9,C939:C989)</f>
        <v>9627</v>
      </c>
      <c r="D938" s="518">
        <f t="shared" si="236"/>
        <v>38498</v>
      </c>
      <c r="E938" s="518">
        <f t="shared" si="236"/>
        <v>38495</v>
      </c>
      <c r="F938" s="348">
        <f t="shared" si="235"/>
        <v>99.9922073873967</v>
      </c>
      <c r="G938" s="518">
        <f t="shared" si="236"/>
        <v>4985</v>
      </c>
      <c r="H938" s="519">
        <f t="shared" si="234"/>
        <v>-48.218551989197</v>
      </c>
    </row>
    <row r="939" s="332" customFormat="1" ht="15" spans="1:8">
      <c r="A939" s="350">
        <v>21401</v>
      </c>
      <c r="B939" s="351" t="s">
        <v>752</v>
      </c>
      <c r="C939" s="523">
        <f t="shared" ref="C939:G939" si="237">SUBTOTAL(9,C940:C959)</f>
        <v>9280</v>
      </c>
      <c r="D939" s="523">
        <f t="shared" si="237"/>
        <v>37588</v>
      </c>
      <c r="E939" s="523">
        <f t="shared" si="237"/>
        <v>37588</v>
      </c>
      <c r="F939" s="353">
        <f t="shared" si="235"/>
        <v>100</v>
      </c>
      <c r="G939" s="523">
        <f t="shared" si="237"/>
        <v>4982</v>
      </c>
      <c r="H939" s="521">
        <f t="shared" si="234"/>
        <v>-46.3146551724138</v>
      </c>
    </row>
    <row r="940" s="332" customFormat="1" ht="15" spans="1:8">
      <c r="A940" s="355">
        <v>2140101</v>
      </c>
      <c r="B940" s="356" t="s">
        <v>77</v>
      </c>
      <c r="C940" s="358">
        <v>428</v>
      </c>
      <c r="D940" s="358">
        <v>764</v>
      </c>
      <c r="E940" s="358">
        <v>764</v>
      </c>
      <c r="F940" s="343">
        <f t="shared" si="235"/>
        <v>100</v>
      </c>
      <c r="G940" s="522">
        <v>408</v>
      </c>
      <c r="H940" s="517">
        <f t="shared" si="234"/>
        <v>-4.67289719626169</v>
      </c>
    </row>
    <row r="941" s="332" customFormat="1" ht="15" spans="1:8">
      <c r="A941" s="355">
        <v>2140102</v>
      </c>
      <c r="B941" s="356" t="s">
        <v>78</v>
      </c>
      <c r="C941" s="358"/>
      <c r="D941" s="358">
        <v>89</v>
      </c>
      <c r="E941" s="358">
        <v>89</v>
      </c>
      <c r="F941" s="343">
        <f t="shared" si="235"/>
        <v>100</v>
      </c>
      <c r="G941" s="522"/>
      <c r="H941" s="517"/>
    </row>
    <row r="942" s="332" customFormat="1" ht="15" spans="1:8">
      <c r="A942" s="355">
        <v>2140103</v>
      </c>
      <c r="B942" s="356" t="s">
        <v>79</v>
      </c>
      <c r="C942" s="358"/>
      <c r="D942" s="358"/>
      <c r="E942" s="358"/>
      <c r="F942" s="343"/>
      <c r="G942" s="522">
        <v>337</v>
      </c>
      <c r="H942" s="517"/>
    </row>
    <row r="943" s="332" customFormat="1" ht="15" spans="1:8">
      <c r="A943" s="355">
        <v>2140104</v>
      </c>
      <c r="B943" s="356" t="s">
        <v>753</v>
      </c>
      <c r="C943" s="358"/>
      <c r="D943" s="358">
        <v>17309</v>
      </c>
      <c r="E943" s="358">
        <v>17309</v>
      </c>
      <c r="F943" s="343">
        <f t="shared" ref="F943:F945" si="238">E943/D943*100</f>
        <v>100</v>
      </c>
      <c r="G943" s="522"/>
      <c r="H943" s="517"/>
    </row>
    <row r="944" s="332" customFormat="1" ht="15" spans="1:8">
      <c r="A944" s="355">
        <v>2140106</v>
      </c>
      <c r="B944" s="356" t="s">
        <v>754</v>
      </c>
      <c r="C944" s="358">
        <v>3039</v>
      </c>
      <c r="D944" s="358">
        <v>5286</v>
      </c>
      <c r="E944" s="358">
        <v>5286</v>
      </c>
      <c r="F944" s="343">
        <f t="shared" si="238"/>
        <v>100</v>
      </c>
      <c r="G944" s="522">
        <v>3079</v>
      </c>
      <c r="H944" s="517">
        <f>G944/C944*100-100</f>
        <v>1.31622244159261</v>
      </c>
    </row>
    <row r="945" s="332" customFormat="1" ht="15" spans="1:8">
      <c r="A945" s="355">
        <v>2140109</v>
      </c>
      <c r="B945" s="356" t="s">
        <v>755</v>
      </c>
      <c r="C945" s="358"/>
      <c r="D945" s="358">
        <v>49</v>
      </c>
      <c r="E945" s="358">
        <v>49</v>
      </c>
      <c r="F945" s="343">
        <f t="shared" si="238"/>
        <v>100</v>
      </c>
      <c r="G945" s="522"/>
      <c r="H945" s="517"/>
    </row>
    <row r="946" s="332" customFormat="1" ht="15" spans="1:8">
      <c r="A946" s="355">
        <v>2140110</v>
      </c>
      <c r="B946" s="356" t="s">
        <v>756</v>
      </c>
      <c r="C946" s="358"/>
      <c r="D946" s="358"/>
      <c r="E946" s="358"/>
      <c r="F946" s="343"/>
      <c r="G946" s="522"/>
      <c r="H946" s="517"/>
    </row>
    <row r="947" s="332" customFormat="1" ht="15" spans="1:8">
      <c r="A947" s="355">
        <v>2140112</v>
      </c>
      <c r="B947" s="356" t="s">
        <v>757</v>
      </c>
      <c r="C947" s="358">
        <v>948</v>
      </c>
      <c r="D947" s="358">
        <v>849</v>
      </c>
      <c r="E947" s="358">
        <v>849</v>
      </c>
      <c r="F947" s="343">
        <f>E947/D947*100</f>
        <v>100</v>
      </c>
      <c r="G947" s="522">
        <v>975</v>
      </c>
      <c r="H947" s="517">
        <f>G947/C947*100-100</f>
        <v>2.84810126582278</v>
      </c>
    </row>
    <row r="948" s="332" customFormat="1" ht="15" spans="1:8">
      <c r="A948" s="355">
        <v>2140114</v>
      </c>
      <c r="B948" s="356" t="s">
        <v>758</v>
      </c>
      <c r="C948" s="358"/>
      <c r="D948" s="358"/>
      <c r="E948" s="358"/>
      <c r="F948" s="343"/>
      <c r="G948" s="522"/>
      <c r="H948" s="517"/>
    </row>
    <row r="949" s="332" customFormat="1" ht="15" spans="1:8">
      <c r="A949" s="355">
        <v>2140122</v>
      </c>
      <c r="B949" s="356" t="s">
        <v>759</v>
      </c>
      <c r="C949" s="358"/>
      <c r="D949" s="358"/>
      <c r="E949" s="358"/>
      <c r="F949" s="343"/>
      <c r="G949" s="522"/>
      <c r="H949" s="517"/>
    </row>
    <row r="950" s="332" customFormat="1" ht="15" spans="1:8">
      <c r="A950" s="355">
        <v>2140123</v>
      </c>
      <c r="B950" s="356" t="s">
        <v>760</v>
      </c>
      <c r="C950" s="358"/>
      <c r="D950" s="358"/>
      <c r="E950" s="358"/>
      <c r="F950" s="343"/>
      <c r="G950" s="522"/>
      <c r="H950" s="517"/>
    </row>
    <row r="951" s="332" customFormat="1" ht="15" spans="1:8">
      <c r="A951" s="355">
        <v>2140127</v>
      </c>
      <c r="B951" s="356" t="s">
        <v>761</v>
      </c>
      <c r="C951" s="358"/>
      <c r="D951" s="358"/>
      <c r="E951" s="358"/>
      <c r="F951" s="343"/>
      <c r="G951" s="522"/>
      <c r="H951" s="517"/>
    </row>
    <row r="952" s="332" customFormat="1" ht="15" spans="1:8">
      <c r="A952" s="355">
        <v>2140128</v>
      </c>
      <c r="B952" s="356" t="s">
        <v>762</v>
      </c>
      <c r="C952" s="358"/>
      <c r="D952" s="358"/>
      <c r="E952" s="358"/>
      <c r="F952" s="343"/>
      <c r="G952" s="522"/>
      <c r="H952" s="517"/>
    </row>
    <row r="953" s="332" customFormat="1" ht="15" spans="1:8">
      <c r="A953" s="355">
        <v>2140129</v>
      </c>
      <c r="B953" s="356" t="s">
        <v>763</v>
      </c>
      <c r="C953" s="358"/>
      <c r="D953" s="358"/>
      <c r="E953" s="358"/>
      <c r="F953" s="343"/>
      <c r="G953" s="522"/>
      <c r="H953" s="517"/>
    </row>
    <row r="954" s="332" customFormat="1" ht="15" spans="1:8">
      <c r="A954" s="355">
        <v>2140130</v>
      </c>
      <c r="B954" s="356" t="s">
        <v>764</v>
      </c>
      <c r="C954" s="358"/>
      <c r="D954" s="358"/>
      <c r="E954" s="358"/>
      <c r="F954" s="343"/>
      <c r="G954" s="522"/>
      <c r="H954" s="517"/>
    </row>
    <row r="955" s="332" customFormat="1" ht="15" spans="1:8">
      <c r="A955" s="355">
        <v>2140131</v>
      </c>
      <c r="B955" s="356" t="s">
        <v>765</v>
      </c>
      <c r="C955" s="358">
        <v>182</v>
      </c>
      <c r="D955" s="358">
        <v>169</v>
      </c>
      <c r="E955" s="358">
        <v>169</v>
      </c>
      <c r="F955" s="343">
        <f>E955/D955*100</f>
        <v>100</v>
      </c>
      <c r="G955" s="522">
        <v>183</v>
      </c>
      <c r="H955" s="517">
        <f>G955/C955*100-100</f>
        <v>0.54945054945054</v>
      </c>
    </row>
    <row r="956" s="332" customFormat="1" ht="15" spans="1:8">
      <c r="A956" s="355">
        <v>2140133</v>
      </c>
      <c r="B956" s="356" t="s">
        <v>766</v>
      </c>
      <c r="C956" s="358"/>
      <c r="D956" s="358"/>
      <c r="E956" s="358"/>
      <c r="F956" s="343"/>
      <c r="G956" s="522"/>
      <c r="H956" s="517"/>
    </row>
    <row r="957" s="332" customFormat="1" ht="15" spans="1:8">
      <c r="A957" s="355">
        <v>2140136</v>
      </c>
      <c r="B957" s="356" t="s">
        <v>767</v>
      </c>
      <c r="C957" s="358"/>
      <c r="D957" s="358"/>
      <c r="E957" s="358"/>
      <c r="F957" s="343"/>
      <c r="G957" s="522"/>
      <c r="H957" s="517"/>
    </row>
    <row r="958" s="332" customFormat="1" ht="15" spans="1:8">
      <c r="A958" s="355">
        <v>2140138</v>
      </c>
      <c r="B958" s="356" t="s">
        <v>768</v>
      </c>
      <c r="C958" s="358"/>
      <c r="D958" s="358"/>
      <c r="E958" s="358"/>
      <c r="F958" s="343"/>
      <c r="G958" s="522"/>
      <c r="H958" s="517"/>
    </row>
    <row r="959" s="332" customFormat="1" ht="15" spans="1:8">
      <c r="A959" s="355">
        <v>2140199</v>
      </c>
      <c r="B959" s="356" t="s">
        <v>769</v>
      </c>
      <c r="C959" s="358">
        <v>4683</v>
      </c>
      <c r="D959" s="358">
        <v>13073</v>
      </c>
      <c r="E959" s="358">
        <v>13073</v>
      </c>
      <c r="F959" s="343">
        <f>E959/D959*100</f>
        <v>100</v>
      </c>
      <c r="G959" s="522"/>
      <c r="H959" s="517"/>
    </row>
    <row r="960" s="332" customFormat="1" ht="15" spans="1:8">
      <c r="A960" s="350">
        <v>21402</v>
      </c>
      <c r="B960" s="351" t="s">
        <v>770</v>
      </c>
      <c r="C960" s="520"/>
      <c r="D960" s="520"/>
      <c r="E960" s="520"/>
      <c r="F960" s="353"/>
      <c r="G960" s="520"/>
      <c r="H960" s="521"/>
    </row>
    <row r="961" s="332" customFormat="1" ht="15" spans="1:8">
      <c r="A961" s="355">
        <v>2140201</v>
      </c>
      <c r="B961" s="356" t="s">
        <v>77</v>
      </c>
      <c r="C961" s="358"/>
      <c r="D961" s="358"/>
      <c r="E961" s="358"/>
      <c r="F961" s="343"/>
      <c r="G961" s="522"/>
      <c r="H961" s="517"/>
    </row>
    <row r="962" s="332" customFormat="1" ht="15" spans="1:8">
      <c r="A962" s="355">
        <v>2140202</v>
      </c>
      <c r="B962" s="356" t="s">
        <v>78</v>
      </c>
      <c r="C962" s="358"/>
      <c r="D962" s="358"/>
      <c r="E962" s="358"/>
      <c r="F962" s="343"/>
      <c r="G962" s="522"/>
      <c r="H962" s="517"/>
    </row>
    <row r="963" s="332" customFormat="1" ht="15" spans="1:8">
      <c r="A963" s="355">
        <v>2140203</v>
      </c>
      <c r="B963" s="356" t="s">
        <v>79</v>
      </c>
      <c r="C963" s="358"/>
      <c r="D963" s="358"/>
      <c r="E963" s="358"/>
      <c r="F963" s="343"/>
      <c r="G963" s="522"/>
      <c r="H963" s="517"/>
    </row>
    <row r="964" s="332" customFormat="1" ht="15" spans="1:8">
      <c r="A964" s="355">
        <v>2140204</v>
      </c>
      <c r="B964" s="356" t="s">
        <v>771</v>
      </c>
      <c r="C964" s="358"/>
      <c r="D964" s="358"/>
      <c r="E964" s="358"/>
      <c r="F964" s="343"/>
      <c r="G964" s="522"/>
      <c r="H964" s="517"/>
    </row>
    <row r="965" s="332" customFormat="1" ht="15" spans="1:8">
      <c r="A965" s="355">
        <v>2140205</v>
      </c>
      <c r="B965" s="356" t="s">
        <v>772</v>
      </c>
      <c r="C965" s="358"/>
      <c r="D965" s="358"/>
      <c r="E965" s="358"/>
      <c r="F965" s="343"/>
      <c r="G965" s="522"/>
      <c r="H965" s="517"/>
    </row>
    <row r="966" s="332" customFormat="1" ht="15" spans="1:8">
      <c r="A966" s="355">
        <v>2140206</v>
      </c>
      <c r="B966" s="356" t="s">
        <v>773</v>
      </c>
      <c r="C966" s="358"/>
      <c r="D966" s="358"/>
      <c r="E966" s="358"/>
      <c r="F966" s="343"/>
      <c r="G966" s="522"/>
      <c r="H966" s="517"/>
    </row>
    <row r="967" s="332" customFormat="1" ht="15" spans="1:8">
      <c r="A967" s="355">
        <v>2140207</v>
      </c>
      <c r="B967" s="356" t="s">
        <v>774</v>
      </c>
      <c r="C967" s="358"/>
      <c r="D967" s="358"/>
      <c r="E967" s="358"/>
      <c r="F967" s="343"/>
      <c r="G967" s="522"/>
      <c r="H967" s="517"/>
    </row>
    <row r="968" s="332" customFormat="1" ht="15" spans="1:8">
      <c r="A968" s="355">
        <v>2140208</v>
      </c>
      <c r="B968" s="356" t="s">
        <v>775</v>
      </c>
      <c r="C968" s="358"/>
      <c r="D968" s="358"/>
      <c r="E968" s="358"/>
      <c r="F968" s="343"/>
      <c r="G968" s="522"/>
      <c r="H968" s="517"/>
    </row>
    <row r="969" s="332" customFormat="1" ht="15" spans="1:8">
      <c r="A969" s="355">
        <v>2140299</v>
      </c>
      <c r="B969" s="356" t="s">
        <v>776</v>
      </c>
      <c r="C969" s="358"/>
      <c r="D969" s="358"/>
      <c r="E969" s="358"/>
      <c r="F969" s="343"/>
      <c r="G969" s="522"/>
      <c r="H969" s="517"/>
    </row>
    <row r="970" s="332" customFormat="1" ht="15" spans="1:8">
      <c r="A970" s="350">
        <v>21403</v>
      </c>
      <c r="B970" s="351" t="s">
        <v>777</v>
      </c>
      <c r="C970" s="523">
        <f t="shared" ref="C970:G970" si="239">SUBTOTAL(9,C971:C979)</f>
        <v>347</v>
      </c>
      <c r="D970" s="523">
        <f t="shared" si="239"/>
        <v>307</v>
      </c>
      <c r="E970" s="523">
        <f t="shared" si="239"/>
        <v>307</v>
      </c>
      <c r="F970" s="353">
        <f t="shared" ref="F970:F973" si="240">E970/D970*100</f>
        <v>100</v>
      </c>
      <c r="G970" s="523">
        <f t="shared" si="239"/>
        <v>0</v>
      </c>
      <c r="H970" s="521">
        <f>G970/C970*100-100</f>
        <v>-100</v>
      </c>
    </row>
    <row r="971" s="332" customFormat="1" ht="15" spans="1:8">
      <c r="A971" s="355">
        <v>2140301</v>
      </c>
      <c r="B971" s="356" t="s">
        <v>77</v>
      </c>
      <c r="C971" s="358">
        <v>36</v>
      </c>
      <c r="D971" s="358"/>
      <c r="E971" s="358"/>
      <c r="F971" s="343"/>
      <c r="G971" s="522"/>
      <c r="H971" s="517"/>
    </row>
    <row r="972" s="332" customFormat="1" ht="15" spans="1:8">
      <c r="A972" s="355">
        <v>2140302</v>
      </c>
      <c r="B972" s="356" t="s">
        <v>78</v>
      </c>
      <c r="C972" s="358"/>
      <c r="D972" s="358">
        <v>10</v>
      </c>
      <c r="E972" s="358">
        <v>10</v>
      </c>
      <c r="F972" s="343">
        <f t="shared" si="240"/>
        <v>100</v>
      </c>
      <c r="G972" s="522"/>
      <c r="H972" s="517"/>
    </row>
    <row r="973" s="332" customFormat="1" ht="15" spans="1:8">
      <c r="A973" s="355">
        <v>2140303</v>
      </c>
      <c r="B973" s="356" t="s">
        <v>79</v>
      </c>
      <c r="C973" s="358">
        <v>311</v>
      </c>
      <c r="D973" s="358">
        <v>297</v>
      </c>
      <c r="E973" s="358">
        <v>297</v>
      </c>
      <c r="F973" s="343">
        <f t="shared" si="240"/>
        <v>100</v>
      </c>
      <c r="G973" s="522"/>
      <c r="H973" s="517"/>
    </row>
    <row r="974" s="332" customFormat="1" ht="15" spans="1:8">
      <c r="A974" s="355">
        <v>2140304</v>
      </c>
      <c r="B974" s="356" t="s">
        <v>778</v>
      </c>
      <c r="C974" s="358"/>
      <c r="D974" s="358"/>
      <c r="E974" s="358"/>
      <c r="F974" s="343"/>
      <c r="G974" s="522"/>
      <c r="H974" s="517"/>
    </row>
    <row r="975" s="332" customFormat="1" ht="15" spans="1:8">
      <c r="A975" s="355">
        <v>2140305</v>
      </c>
      <c r="B975" s="356" t="s">
        <v>779</v>
      </c>
      <c r="C975" s="358"/>
      <c r="D975" s="358"/>
      <c r="E975" s="358"/>
      <c r="F975" s="343"/>
      <c r="G975" s="522"/>
      <c r="H975" s="517"/>
    </row>
    <row r="976" s="332" customFormat="1" ht="15" spans="1:8">
      <c r="A976" s="355">
        <v>2140306</v>
      </c>
      <c r="B976" s="356" t="s">
        <v>780</v>
      </c>
      <c r="C976" s="358"/>
      <c r="D976" s="358"/>
      <c r="E976" s="358"/>
      <c r="F976" s="343"/>
      <c r="G976" s="522"/>
      <c r="H976" s="517"/>
    </row>
    <row r="977" s="332" customFormat="1" ht="15" spans="1:8">
      <c r="A977" s="355">
        <v>2140307</v>
      </c>
      <c r="B977" s="356" t="s">
        <v>781</v>
      </c>
      <c r="C977" s="358"/>
      <c r="D977" s="358"/>
      <c r="E977" s="358"/>
      <c r="F977" s="343"/>
      <c r="G977" s="522"/>
      <c r="H977" s="517"/>
    </row>
    <row r="978" s="332" customFormat="1" ht="15" spans="1:8">
      <c r="A978" s="355">
        <v>2140308</v>
      </c>
      <c r="B978" s="356" t="s">
        <v>782</v>
      </c>
      <c r="C978" s="358"/>
      <c r="D978" s="358"/>
      <c r="E978" s="358"/>
      <c r="F978" s="343"/>
      <c r="G978" s="522"/>
      <c r="H978" s="517"/>
    </row>
    <row r="979" s="332" customFormat="1" ht="15" spans="1:8">
      <c r="A979" s="355">
        <v>2140399</v>
      </c>
      <c r="B979" s="356" t="s">
        <v>783</v>
      </c>
      <c r="C979" s="358"/>
      <c r="D979" s="358"/>
      <c r="E979" s="358"/>
      <c r="F979" s="343"/>
      <c r="G979" s="522"/>
      <c r="H979" s="517"/>
    </row>
    <row r="980" s="332" customFormat="1" ht="15" spans="1:8">
      <c r="A980" s="350">
        <v>21405</v>
      </c>
      <c r="B980" s="351" t="s">
        <v>784</v>
      </c>
      <c r="C980" s="520"/>
      <c r="D980" s="523">
        <f>SUBTOTAL(9,D981:D986)</f>
        <v>3</v>
      </c>
      <c r="E980" s="520"/>
      <c r="F980" s="353">
        <f>E980/D980*100</f>
        <v>0</v>
      </c>
      <c r="G980" s="523">
        <f>SUBTOTAL(9,G981:G986)</f>
        <v>3</v>
      </c>
      <c r="H980" s="521"/>
    </row>
    <row r="981" s="332" customFormat="1" ht="15" spans="1:8">
      <c r="A981" s="355">
        <v>2140501</v>
      </c>
      <c r="B981" s="356" t="s">
        <v>77</v>
      </c>
      <c r="C981" s="358"/>
      <c r="D981" s="358"/>
      <c r="E981" s="358"/>
      <c r="F981" s="343"/>
      <c r="G981" s="522"/>
      <c r="H981" s="517"/>
    </row>
    <row r="982" s="332" customFormat="1" ht="15" spans="1:8">
      <c r="A982" s="355">
        <v>2140502</v>
      </c>
      <c r="B982" s="356" t="s">
        <v>78</v>
      </c>
      <c r="C982" s="358"/>
      <c r="D982" s="358"/>
      <c r="E982" s="358"/>
      <c r="F982" s="343"/>
      <c r="G982" s="522"/>
      <c r="H982" s="517"/>
    </row>
    <row r="983" s="332" customFormat="1" ht="15" spans="1:8">
      <c r="A983" s="355">
        <v>2140503</v>
      </c>
      <c r="B983" s="356" t="s">
        <v>79</v>
      </c>
      <c r="C983" s="358"/>
      <c r="D983" s="358"/>
      <c r="E983" s="358"/>
      <c r="F983" s="343"/>
      <c r="G983" s="522"/>
      <c r="H983" s="517"/>
    </row>
    <row r="984" s="332" customFormat="1" ht="15" spans="1:8">
      <c r="A984" s="355">
        <v>2140504</v>
      </c>
      <c r="B984" s="356" t="s">
        <v>775</v>
      </c>
      <c r="C984" s="358"/>
      <c r="D984" s="358"/>
      <c r="E984" s="358"/>
      <c r="F984" s="343"/>
      <c r="G984" s="522"/>
      <c r="H984" s="517"/>
    </row>
    <row r="985" s="332" customFormat="1" ht="15" spans="1:8">
      <c r="A985" s="355">
        <v>2140505</v>
      </c>
      <c r="B985" s="356" t="s">
        <v>785</v>
      </c>
      <c r="C985" s="358"/>
      <c r="D985" s="358"/>
      <c r="E985" s="358"/>
      <c r="F985" s="343"/>
      <c r="G985" s="522"/>
      <c r="H985" s="517"/>
    </row>
    <row r="986" s="332" customFormat="1" ht="15" spans="1:8">
      <c r="A986" s="355">
        <v>2140599</v>
      </c>
      <c r="B986" s="356" t="s">
        <v>786</v>
      </c>
      <c r="C986" s="358"/>
      <c r="D986" s="358">
        <v>3</v>
      </c>
      <c r="E986" s="358"/>
      <c r="F986" s="343">
        <f t="shared" ref="F986:F990" si="241">E986/D986*100</f>
        <v>0</v>
      </c>
      <c r="G986" s="522">
        <v>3</v>
      </c>
      <c r="H986" s="517"/>
    </row>
    <row r="987" s="332" customFormat="1" ht="15" spans="1:8">
      <c r="A987" s="350">
        <v>21499</v>
      </c>
      <c r="B987" s="351" t="s">
        <v>787</v>
      </c>
      <c r="C987" s="523"/>
      <c r="D987" s="523">
        <f>SUBTOTAL(9,D988:D989)</f>
        <v>600</v>
      </c>
      <c r="E987" s="523">
        <f>SUBTOTAL(9,E988:E989)</f>
        <v>600</v>
      </c>
      <c r="F987" s="353">
        <f t="shared" si="241"/>
        <v>100</v>
      </c>
      <c r="G987" s="523"/>
      <c r="H987" s="521"/>
    </row>
    <row r="988" s="332" customFormat="1" ht="15" spans="1:8">
      <c r="A988" s="355">
        <v>2149901</v>
      </c>
      <c r="B988" s="356" t="s">
        <v>788</v>
      </c>
      <c r="C988" s="358"/>
      <c r="D988" s="358">
        <v>539</v>
      </c>
      <c r="E988" s="358">
        <v>539</v>
      </c>
      <c r="F988" s="343">
        <f t="shared" si="241"/>
        <v>100</v>
      </c>
      <c r="G988" s="522"/>
      <c r="H988" s="517"/>
    </row>
    <row r="989" s="332" customFormat="1" ht="15" spans="1:8">
      <c r="A989" s="355">
        <v>2149999</v>
      </c>
      <c r="B989" s="356" t="s">
        <v>787</v>
      </c>
      <c r="C989" s="358"/>
      <c r="D989" s="358">
        <v>61</v>
      </c>
      <c r="E989" s="358">
        <v>61</v>
      </c>
      <c r="F989" s="343">
        <f t="shared" si="241"/>
        <v>100</v>
      </c>
      <c r="G989" s="522"/>
      <c r="H989" s="517"/>
    </row>
    <row r="990" s="332" customFormat="1" ht="15" spans="1:8">
      <c r="A990" s="345">
        <v>215</v>
      </c>
      <c r="B990" s="346" t="s">
        <v>789</v>
      </c>
      <c r="C990" s="518">
        <f t="shared" ref="C990:G990" si="242">SUBTOTAL(9,C991:C1053)</f>
        <v>4028</v>
      </c>
      <c r="D990" s="518">
        <f t="shared" si="242"/>
        <v>7484</v>
      </c>
      <c r="E990" s="518">
        <f t="shared" si="242"/>
        <v>7184</v>
      </c>
      <c r="F990" s="348">
        <f t="shared" si="241"/>
        <v>95.9914484233031</v>
      </c>
      <c r="G990" s="518">
        <f t="shared" si="242"/>
        <v>3626</v>
      </c>
      <c r="H990" s="519">
        <f>G990/C990*100-100</f>
        <v>-9.98013902681232</v>
      </c>
    </row>
    <row r="991" s="332" customFormat="1" ht="15" spans="1:8">
      <c r="A991" s="350">
        <v>21501</v>
      </c>
      <c r="B991" s="351" t="s">
        <v>790</v>
      </c>
      <c r="C991" s="520"/>
      <c r="D991" s="520">
        <f>SUBTOTAL(9,D992:D1000)</f>
        <v>0</v>
      </c>
      <c r="E991" s="520"/>
      <c r="F991" s="353"/>
      <c r="G991" s="520"/>
      <c r="H991" s="521"/>
    </row>
    <row r="992" s="332" customFormat="1" ht="15" spans="1:8">
      <c r="A992" s="355">
        <v>2150101</v>
      </c>
      <c r="B992" s="356" t="s">
        <v>77</v>
      </c>
      <c r="C992" s="358"/>
      <c r="D992" s="358"/>
      <c r="E992" s="358"/>
      <c r="F992" s="343"/>
      <c r="G992" s="522"/>
      <c r="H992" s="517"/>
    </row>
    <row r="993" s="332" customFormat="1" ht="15" spans="1:8">
      <c r="A993" s="355">
        <v>2150102</v>
      </c>
      <c r="B993" s="356" t="s">
        <v>78</v>
      </c>
      <c r="C993" s="358"/>
      <c r="D993" s="358"/>
      <c r="E993" s="358"/>
      <c r="F993" s="343"/>
      <c r="G993" s="522"/>
      <c r="H993" s="517"/>
    </row>
    <row r="994" s="332" customFormat="1" ht="15" spans="1:8">
      <c r="A994" s="355">
        <v>2150103</v>
      </c>
      <c r="B994" s="356" t="s">
        <v>79</v>
      </c>
      <c r="C994" s="358"/>
      <c r="D994" s="358"/>
      <c r="E994" s="358"/>
      <c r="F994" s="343"/>
      <c r="G994" s="522"/>
      <c r="H994" s="517"/>
    </row>
    <row r="995" s="332" customFormat="1" ht="15" spans="1:8">
      <c r="A995" s="355">
        <v>2150104</v>
      </c>
      <c r="B995" s="356" t="s">
        <v>791</v>
      </c>
      <c r="C995" s="358"/>
      <c r="D995" s="358"/>
      <c r="E995" s="358"/>
      <c r="F995" s="343"/>
      <c r="G995" s="522"/>
      <c r="H995" s="517"/>
    </row>
    <row r="996" s="332" customFormat="1" ht="15" spans="1:8">
      <c r="A996" s="355">
        <v>2150105</v>
      </c>
      <c r="B996" s="356" t="s">
        <v>792</v>
      </c>
      <c r="C996" s="358"/>
      <c r="D996" s="358"/>
      <c r="E996" s="358"/>
      <c r="F996" s="343"/>
      <c r="G996" s="522"/>
      <c r="H996" s="517"/>
    </row>
    <row r="997" s="332" customFormat="1" ht="15" spans="1:8">
      <c r="A997" s="355">
        <v>2150106</v>
      </c>
      <c r="B997" s="356" t="s">
        <v>793</v>
      </c>
      <c r="C997" s="358"/>
      <c r="D997" s="358"/>
      <c r="E997" s="358"/>
      <c r="F997" s="343"/>
      <c r="G997" s="522"/>
      <c r="H997" s="517"/>
    </row>
    <row r="998" s="332" customFormat="1" ht="15" spans="1:8">
      <c r="A998" s="355">
        <v>2150107</v>
      </c>
      <c r="B998" s="356" t="s">
        <v>794</v>
      </c>
      <c r="C998" s="358"/>
      <c r="D998" s="358"/>
      <c r="E998" s="358"/>
      <c r="F998" s="343"/>
      <c r="G998" s="522"/>
      <c r="H998" s="517"/>
    </row>
    <row r="999" s="332" customFormat="1" ht="15" spans="1:8">
      <c r="A999" s="355">
        <v>2150108</v>
      </c>
      <c r="B999" s="356" t="s">
        <v>795</v>
      </c>
      <c r="C999" s="358"/>
      <c r="D999" s="358"/>
      <c r="E999" s="358"/>
      <c r="F999" s="343"/>
      <c r="G999" s="522"/>
      <c r="H999" s="517"/>
    </row>
    <row r="1000" s="332" customFormat="1" ht="15" spans="1:8">
      <c r="A1000" s="355">
        <v>2150199</v>
      </c>
      <c r="B1000" s="356" t="s">
        <v>796</v>
      </c>
      <c r="C1000" s="358"/>
      <c r="D1000" s="358"/>
      <c r="E1000" s="358"/>
      <c r="F1000" s="343"/>
      <c r="G1000" s="522"/>
      <c r="H1000" s="517"/>
    </row>
    <row r="1001" s="332" customFormat="1" ht="15" spans="1:8">
      <c r="A1001" s="350">
        <v>21502</v>
      </c>
      <c r="B1001" s="351" t="s">
        <v>797</v>
      </c>
      <c r="C1001" s="520"/>
      <c r="D1001" s="520">
        <f t="shared" ref="D1001:G1001" si="243">SUBTOTAL(9,D1002:D1016)</f>
        <v>393</v>
      </c>
      <c r="E1001" s="520">
        <f t="shared" si="243"/>
        <v>93</v>
      </c>
      <c r="F1001" s="353">
        <f>E1001/D1001*100</f>
        <v>23.6641221374046</v>
      </c>
      <c r="G1001" s="520">
        <f t="shared" si="243"/>
        <v>300</v>
      </c>
      <c r="H1001" s="521"/>
    </row>
    <row r="1002" s="332" customFormat="1" ht="15" spans="1:8">
      <c r="A1002" s="355">
        <v>2150201</v>
      </c>
      <c r="B1002" s="356" t="s">
        <v>77</v>
      </c>
      <c r="C1002" s="358"/>
      <c r="D1002" s="358"/>
      <c r="E1002" s="358"/>
      <c r="F1002" s="343"/>
      <c r="G1002" s="522"/>
      <c r="H1002" s="517"/>
    </row>
    <row r="1003" s="332" customFormat="1" ht="15" spans="1:8">
      <c r="A1003" s="355">
        <v>2150202</v>
      </c>
      <c r="B1003" s="356" t="s">
        <v>78</v>
      </c>
      <c r="C1003" s="358"/>
      <c r="D1003" s="358"/>
      <c r="E1003" s="358"/>
      <c r="F1003" s="343"/>
      <c r="G1003" s="522"/>
      <c r="H1003" s="517"/>
    </row>
    <row r="1004" s="332" customFormat="1" ht="15" spans="1:8">
      <c r="A1004" s="355">
        <v>2150203</v>
      </c>
      <c r="B1004" s="356" t="s">
        <v>79</v>
      </c>
      <c r="C1004" s="358"/>
      <c r="D1004" s="358"/>
      <c r="E1004" s="358"/>
      <c r="F1004" s="343"/>
      <c r="G1004" s="522"/>
      <c r="H1004" s="517"/>
    </row>
    <row r="1005" s="332" customFormat="1" ht="15" spans="1:8">
      <c r="A1005" s="355">
        <v>2150204</v>
      </c>
      <c r="B1005" s="356" t="s">
        <v>798</v>
      </c>
      <c r="C1005" s="358"/>
      <c r="D1005" s="358"/>
      <c r="E1005" s="358"/>
      <c r="F1005" s="343"/>
      <c r="G1005" s="522"/>
      <c r="H1005" s="517"/>
    </row>
    <row r="1006" s="332" customFormat="1" ht="15" spans="1:8">
      <c r="A1006" s="355">
        <v>2150205</v>
      </c>
      <c r="B1006" s="356" t="s">
        <v>799</v>
      </c>
      <c r="C1006" s="358"/>
      <c r="D1006" s="358"/>
      <c r="E1006" s="358"/>
      <c r="F1006" s="343"/>
      <c r="G1006" s="522"/>
      <c r="H1006" s="517"/>
    </row>
    <row r="1007" s="332" customFormat="1" ht="15" spans="1:8">
      <c r="A1007" s="355">
        <v>2150206</v>
      </c>
      <c r="B1007" s="356" t="s">
        <v>800</v>
      </c>
      <c r="C1007" s="358"/>
      <c r="D1007" s="358"/>
      <c r="E1007" s="358"/>
      <c r="F1007" s="343"/>
      <c r="G1007" s="522"/>
      <c r="H1007" s="517"/>
    </row>
    <row r="1008" s="332" customFormat="1" ht="15" spans="1:8">
      <c r="A1008" s="355">
        <v>2150207</v>
      </c>
      <c r="B1008" s="356" t="s">
        <v>801</v>
      </c>
      <c r="C1008" s="358"/>
      <c r="D1008" s="358"/>
      <c r="E1008" s="358"/>
      <c r="F1008" s="343"/>
      <c r="G1008" s="522"/>
      <c r="H1008" s="517"/>
    </row>
    <row r="1009" s="332" customFormat="1" ht="15" spans="1:8">
      <c r="A1009" s="355">
        <v>2150208</v>
      </c>
      <c r="B1009" s="356" t="s">
        <v>802</v>
      </c>
      <c r="C1009" s="358"/>
      <c r="D1009" s="358"/>
      <c r="E1009" s="358"/>
      <c r="F1009" s="343"/>
      <c r="G1009" s="522"/>
      <c r="H1009" s="517"/>
    </row>
    <row r="1010" s="332" customFormat="1" ht="15" spans="1:8">
      <c r="A1010" s="355">
        <v>2150209</v>
      </c>
      <c r="B1010" s="356" t="s">
        <v>803</v>
      </c>
      <c r="C1010" s="358"/>
      <c r="D1010" s="358"/>
      <c r="E1010" s="358"/>
      <c r="F1010" s="343"/>
      <c r="G1010" s="522"/>
      <c r="H1010" s="517"/>
    </row>
    <row r="1011" s="332" customFormat="1" ht="15" spans="1:8">
      <c r="A1011" s="355">
        <v>2150210</v>
      </c>
      <c r="B1011" s="356" t="s">
        <v>804</v>
      </c>
      <c r="C1011" s="358"/>
      <c r="D1011" s="358"/>
      <c r="E1011" s="358"/>
      <c r="F1011" s="343"/>
      <c r="G1011" s="522"/>
      <c r="H1011" s="517"/>
    </row>
    <row r="1012" s="332" customFormat="1" ht="15" spans="1:8">
      <c r="A1012" s="355">
        <v>2150212</v>
      </c>
      <c r="B1012" s="356" t="s">
        <v>805</v>
      </c>
      <c r="C1012" s="358"/>
      <c r="D1012" s="358"/>
      <c r="E1012" s="358"/>
      <c r="F1012" s="343"/>
      <c r="G1012" s="522"/>
      <c r="H1012" s="517"/>
    </row>
    <row r="1013" s="332" customFormat="1" ht="15" spans="1:8">
      <c r="A1013" s="355">
        <v>2150213</v>
      </c>
      <c r="B1013" s="356" t="s">
        <v>806</v>
      </c>
      <c r="C1013" s="358"/>
      <c r="D1013" s="358"/>
      <c r="E1013" s="358"/>
      <c r="F1013" s="343"/>
      <c r="G1013" s="522"/>
      <c r="H1013" s="517"/>
    </row>
    <row r="1014" s="332" customFormat="1" ht="15" spans="1:8">
      <c r="A1014" s="355">
        <v>2150214</v>
      </c>
      <c r="B1014" s="356" t="s">
        <v>807</v>
      </c>
      <c r="C1014" s="358"/>
      <c r="D1014" s="358"/>
      <c r="E1014" s="358"/>
      <c r="F1014" s="343"/>
      <c r="G1014" s="522"/>
      <c r="H1014" s="517"/>
    </row>
    <row r="1015" s="332" customFormat="1" ht="15" spans="1:8">
      <c r="A1015" s="355">
        <v>2150215</v>
      </c>
      <c r="B1015" s="356" t="s">
        <v>808</v>
      </c>
      <c r="C1015" s="358"/>
      <c r="D1015" s="358"/>
      <c r="E1015" s="358"/>
      <c r="F1015" s="343"/>
      <c r="G1015" s="522"/>
      <c r="H1015" s="517"/>
    </row>
    <row r="1016" s="332" customFormat="1" ht="15" spans="1:8">
      <c r="A1016" s="355">
        <v>2150299</v>
      </c>
      <c r="B1016" s="356" t="s">
        <v>809</v>
      </c>
      <c r="C1016" s="358"/>
      <c r="D1016" s="358">
        <v>393</v>
      </c>
      <c r="E1016" s="358">
        <v>93</v>
      </c>
      <c r="F1016" s="343">
        <f>E1016/D1016*100</f>
        <v>23.6641221374046</v>
      </c>
      <c r="G1016" s="522">
        <v>300</v>
      </c>
      <c r="H1016" s="517"/>
    </row>
    <row r="1017" s="332" customFormat="1" ht="15" spans="1:8">
      <c r="A1017" s="350">
        <v>21503</v>
      </c>
      <c r="B1017" s="351" t="s">
        <v>810</v>
      </c>
      <c r="C1017" s="523"/>
      <c r="D1017" s="523"/>
      <c r="E1017" s="523"/>
      <c r="F1017" s="353"/>
      <c r="G1017" s="523"/>
      <c r="H1017" s="521"/>
    </row>
    <row r="1018" s="332" customFormat="1" ht="15" spans="1:8">
      <c r="A1018" s="355">
        <v>2150301</v>
      </c>
      <c r="B1018" s="356" t="s">
        <v>77</v>
      </c>
      <c r="C1018" s="358"/>
      <c r="D1018" s="358"/>
      <c r="E1018" s="358"/>
      <c r="F1018" s="343"/>
      <c r="G1018" s="522"/>
      <c r="H1018" s="517"/>
    </row>
    <row r="1019" s="332" customFormat="1" ht="15" spans="1:8">
      <c r="A1019" s="355">
        <v>2150302</v>
      </c>
      <c r="B1019" s="356" t="s">
        <v>78</v>
      </c>
      <c r="C1019" s="358"/>
      <c r="D1019" s="358"/>
      <c r="E1019" s="358"/>
      <c r="F1019" s="343"/>
      <c r="G1019" s="522"/>
      <c r="H1019" s="517"/>
    </row>
    <row r="1020" s="332" customFormat="1" ht="15" spans="1:8">
      <c r="A1020" s="355">
        <v>2150303</v>
      </c>
      <c r="B1020" s="356" t="s">
        <v>79</v>
      </c>
      <c r="C1020" s="358"/>
      <c r="D1020" s="358"/>
      <c r="E1020" s="358"/>
      <c r="F1020" s="343"/>
      <c r="G1020" s="522"/>
      <c r="H1020" s="517"/>
    </row>
    <row r="1021" s="332" customFormat="1" ht="15" spans="1:8">
      <c r="A1021" s="355">
        <v>2150399</v>
      </c>
      <c r="B1021" s="356" t="s">
        <v>811</v>
      </c>
      <c r="C1021" s="358"/>
      <c r="D1021" s="358"/>
      <c r="E1021" s="358"/>
      <c r="F1021" s="343"/>
      <c r="G1021" s="522"/>
      <c r="H1021" s="517"/>
    </row>
    <row r="1022" s="332" customFormat="1" ht="15" spans="1:8">
      <c r="A1022" s="350">
        <v>21505</v>
      </c>
      <c r="B1022" s="351" t="s">
        <v>812</v>
      </c>
      <c r="C1022" s="520"/>
      <c r="D1022" s="520">
        <f>SUBTOTAL(9,D1023:D1032)</f>
        <v>0</v>
      </c>
      <c r="E1022" s="520">
        <f>SUBTOTAL(9,E1023:E1032)</f>
        <v>0</v>
      </c>
      <c r="F1022" s="353"/>
      <c r="G1022" s="520"/>
      <c r="H1022" s="521"/>
    </row>
    <row r="1023" s="332" customFormat="1" ht="15" spans="1:8">
      <c r="A1023" s="355">
        <v>2150501</v>
      </c>
      <c r="B1023" s="356" t="s">
        <v>77</v>
      </c>
      <c r="C1023" s="358"/>
      <c r="D1023" s="358"/>
      <c r="E1023" s="358"/>
      <c r="F1023" s="343"/>
      <c r="G1023" s="522"/>
      <c r="H1023" s="517"/>
    </row>
    <row r="1024" s="332" customFormat="1" ht="15" spans="1:8">
      <c r="A1024" s="355">
        <v>2150502</v>
      </c>
      <c r="B1024" s="356" t="s">
        <v>78</v>
      </c>
      <c r="C1024" s="358"/>
      <c r="D1024" s="358"/>
      <c r="E1024" s="358"/>
      <c r="F1024" s="343"/>
      <c r="G1024" s="522"/>
      <c r="H1024" s="517"/>
    </row>
    <row r="1025" s="332" customFormat="1" ht="15" spans="1:8">
      <c r="A1025" s="355">
        <v>2150503</v>
      </c>
      <c r="B1025" s="356" t="s">
        <v>79</v>
      </c>
      <c r="C1025" s="358"/>
      <c r="D1025" s="358"/>
      <c r="E1025" s="358"/>
      <c r="F1025" s="343"/>
      <c r="G1025" s="522"/>
      <c r="H1025" s="517"/>
    </row>
    <row r="1026" s="332" customFormat="1" ht="15" spans="1:8">
      <c r="A1026" s="355">
        <v>2150505</v>
      </c>
      <c r="B1026" s="356" t="s">
        <v>813</v>
      </c>
      <c r="C1026" s="358"/>
      <c r="D1026" s="358"/>
      <c r="E1026" s="358"/>
      <c r="F1026" s="343"/>
      <c r="G1026" s="522"/>
      <c r="H1026" s="517"/>
    </row>
    <row r="1027" s="332" customFormat="1" ht="15" spans="1:8">
      <c r="A1027" s="355">
        <v>2150507</v>
      </c>
      <c r="B1027" s="356" t="s">
        <v>814</v>
      </c>
      <c r="C1027" s="358"/>
      <c r="D1027" s="358"/>
      <c r="E1027" s="358"/>
      <c r="F1027" s="343"/>
      <c r="G1027" s="522"/>
      <c r="H1027" s="517"/>
    </row>
    <row r="1028" s="332" customFormat="1" ht="15" spans="1:8">
      <c r="A1028" s="355">
        <v>2150508</v>
      </c>
      <c r="B1028" s="356" t="s">
        <v>815</v>
      </c>
      <c r="C1028" s="358"/>
      <c r="D1028" s="358"/>
      <c r="E1028" s="358"/>
      <c r="F1028" s="343"/>
      <c r="G1028" s="522"/>
      <c r="H1028" s="517"/>
    </row>
    <row r="1029" s="332" customFormat="1" ht="15" spans="1:8">
      <c r="A1029" s="355">
        <v>2150516</v>
      </c>
      <c r="B1029" s="356" t="s">
        <v>816</v>
      </c>
      <c r="C1029" s="358"/>
      <c r="D1029" s="358"/>
      <c r="E1029" s="358"/>
      <c r="F1029" s="343"/>
      <c r="G1029" s="522"/>
      <c r="H1029" s="517"/>
    </row>
    <row r="1030" s="332" customFormat="1" ht="15" spans="1:8">
      <c r="A1030" s="355">
        <v>2150517</v>
      </c>
      <c r="B1030" s="356" t="s">
        <v>817</v>
      </c>
      <c r="C1030" s="358"/>
      <c r="D1030" s="358"/>
      <c r="E1030" s="358"/>
      <c r="F1030" s="343"/>
      <c r="G1030" s="522"/>
      <c r="H1030" s="517"/>
    </row>
    <row r="1031" s="332" customFormat="1" ht="15" spans="1:8">
      <c r="A1031" s="355">
        <v>2150550</v>
      </c>
      <c r="B1031" s="356" t="s">
        <v>86</v>
      </c>
      <c r="C1031" s="358"/>
      <c r="D1031" s="358"/>
      <c r="E1031" s="358"/>
      <c r="F1031" s="343"/>
      <c r="G1031" s="522"/>
      <c r="H1031" s="517"/>
    </row>
    <row r="1032" s="332" customFormat="1" ht="15" spans="1:8">
      <c r="A1032" s="355">
        <v>2150599</v>
      </c>
      <c r="B1032" s="356" t="s">
        <v>818</v>
      </c>
      <c r="C1032" s="358"/>
      <c r="D1032" s="358"/>
      <c r="E1032" s="358"/>
      <c r="F1032" s="343"/>
      <c r="G1032" s="522"/>
      <c r="H1032" s="517"/>
    </row>
    <row r="1033" s="332" customFormat="1" ht="15" spans="1:8">
      <c r="A1033" s="350">
        <v>21507</v>
      </c>
      <c r="B1033" s="351" t="s">
        <v>819</v>
      </c>
      <c r="C1033" s="523"/>
      <c r="D1033" s="523"/>
      <c r="E1033" s="523"/>
      <c r="F1033" s="353"/>
      <c r="G1033" s="523"/>
      <c r="H1033" s="521"/>
    </row>
    <row r="1034" s="332" customFormat="1" ht="15" spans="1:8">
      <c r="A1034" s="355">
        <v>2150701</v>
      </c>
      <c r="B1034" s="356" t="s">
        <v>77</v>
      </c>
      <c r="C1034" s="358"/>
      <c r="D1034" s="358"/>
      <c r="E1034" s="358"/>
      <c r="F1034" s="343"/>
      <c r="G1034" s="522"/>
      <c r="H1034" s="517"/>
    </row>
    <row r="1035" s="332" customFormat="1" ht="15" spans="1:8">
      <c r="A1035" s="355">
        <v>2150702</v>
      </c>
      <c r="B1035" s="356" t="s">
        <v>78</v>
      </c>
      <c r="C1035" s="358"/>
      <c r="D1035" s="358"/>
      <c r="E1035" s="358"/>
      <c r="F1035" s="343"/>
      <c r="G1035" s="522"/>
      <c r="H1035" s="517"/>
    </row>
    <row r="1036" s="332" customFormat="1" ht="15" spans="1:8">
      <c r="A1036" s="355">
        <v>2150703</v>
      </c>
      <c r="B1036" s="356" t="s">
        <v>79</v>
      </c>
      <c r="C1036" s="358"/>
      <c r="D1036" s="358"/>
      <c r="E1036" s="358"/>
      <c r="F1036" s="343"/>
      <c r="G1036" s="522"/>
      <c r="H1036" s="517"/>
    </row>
    <row r="1037" s="332" customFormat="1" ht="15" spans="1:8">
      <c r="A1037" s="355">
        <v>2150704</v>
      </c>
      <c r="B1037" s="356" t="s">
        <v>820</v>
      </c>
      <c r="C1037" s="358"/>
      <c r="D1037" s="358"/>
      <c r="E1037" s="358"/>
      <c r="F1037" s="343"/>
      <c r="G1037" s="522"/>
      <c r="H1037" s="517"/>
    </row>
    <row r="1038" s="332" customFormat="1" ht="15" spans="1:8">
      <c r="A1038" s="355">
        <v>2150705</v>
      </c>
      <c r="B1038" s="356" t="s">
        <v>821</v>
      </c>
      <c r="C1038" s="358"/>
      <c r="D1038" s="358"/>
      <c r="E1038" s="358"/>
      <c r="F1038" s="343"/>
      <c r="G1038" s="522"/>
      <c r="H1038" s="517"/>
    </row>
    <row r="1039" s="332" customFormat="1" ht="15" spans="1:8">
      <c r="A1039" s="355">
        <v>2150799</v>
      </c>
      <c r="B1039" s="356" t="s">
        <v>822</v>
      </c>
      <c r="C1039" s="358"/>
      <c r="D1039" s="358"/>
      <c r="E1039" s="358"/>
      <c r="F1039" s="343"/>
      <c r="G1039" s="522"/>
      <c r="H1039" s="517"/>
    </row>
    <row r="1040" s="332" customFormat="1" ht="15" spans="1:8">
      <c r="A1040" s="350">
        <v>21508</v>
      </c>
      <c r="B1040" s="351" t="s">
        <v>823</v>
      </c>
      <c r="C1040" s="520">
        <f t="shared" ref="C1040:G1040" si="244">SUBTOTAL(9,C1041:C1047)</f>
        <v>2028</v>
      </c>
      <c r="D1040" s="520">
        <f t="shared" si="244"/>
        <v>3219</v>
      </c>
      <c r="E1040" s="520">
        <f t="shared" si="244"/>
        <v>3219</v>
      </c>
      <c r="F1040" s="353">
        <f t="shared" ref="F1040:F1043" si="245">E1040/D1040*100</f>
        <v>100</v>
      </c>
      <c r="G1040" s="520">
        <f t="shared" si="244"/>
        <v>1326</v>
      </c>
      <c r="H1040" s="521">
        <f t="shared" ref="H1040:H1043" si="246">G1040/C1040*100-100</f>
        <v>-34.6153846153846</v>
      </c>
    </row>
    <row r="1041" s="332" customFormat="1" ht="15" spans="1:8">
      <c r="A1041" s="355">
        <v>2150801</v>
      </c>
      <c r="B1041" s="356" t="s">
        <v>77</v>
      </c>
      <c r="C1041" s="358">
        <v>362</v>
      </c>
      <c r="D1041" s="358">
        <v>987</v>
      </c>
      <c r="E1041" s="358">
        <v>987</v>
      </c>
      <c r="F1041" s="343">
        <f t="shared" si="245"/>
        <v>100</v>
      </c>
      <c r="G1041" s="522">
        <v>385</v>
      </c>
      <c r="H1041" s="517">
        <f t="shared" si="246"/>
        <v>6.35359116022099</v>
      </c>
    </row>
    <row r="1042" s="332" customFormat="1" ht="15" spans="1:8">
      <c r="A1042" s="355">
        <v>2150802</v>
      </c>
      <c r="B1042" s="356" t="s">
        <v>78</v>
      </c>
      <c r="C1042" s="358">
        <v>378</v>
      </c>
      <c r="D1042" s="358">
        <v>759</v>
      </c>
      <c r="E1042" s="358">
        <v>759</v>
      </c>
      <c r="F1042" s="343">
        <f t="shared" si="245"/>
        <v>100</v>
      </c>
      <c r="G1042" s="522">
        <v>347</v>
      </c>
      <c r="H1042" s="517">
        <f t="shared" si="246"/>
        <v>-8.2010582010582</v>
      </c>
    </row>
    <row r="1043" s="332" customFormat="1" ht="15" spans="1:8">
      <c r="A1043" s="355">
        <v>2150803</v>
      </c>
      <c r="B1043" s="356" t="s">
        <v>79</v>
      </c>
      <c r="C1043" s="358">
        <v>488</v>
      </c>
      <c r="D1043" s="358">
        <v>526</v>
      </c>
      <c r="E1043" s="358">
        <v>526</v>
      </c>
      <c r="F1043" s="343">
        <f t="shared" si="245"/>
        <v>100</v>
      </c>
      <c r="G1043" s="522">
        <v>594</v>
      </c>
      <c r="H1043" s="517">
        <f t="shared" si="246"/>
        <v>21.7213114754098</v>
      </c>
    </row>
    <row r="1044" s="332" customFormat="1" ht="15" spans="1:8">
      <c r="A1044" s="355">
        <v>2150804</v>
      </c>
      <c r="B1044" s="356" t="s">
        <v>824</v>
      </c>
      <c r="C1044" s="358"/>
      <c r="D1044" s="358"/>
      <c r="E1044" s="358"/>
      <c r="F1044" s="343"/>
      <c r="G1044" s="522"/>
      <c r="H1044" s="517"/>
    </row>
    <row r="1045" s="332" customFormat="1" ht="15" spans="1:8">
      <c r="A1045" s="355">
        <v>2150805</v>
      </c>
      <c r="B1045" s="356" t="s">
        <v>825</v>
      </c>
      <c r="C1045" s="358"/>
      <c r="D1045" s="358">
        <v>504</v>
      </c>
      <c r="E1045" s="358">
        <v>504</v>
      </c>
      <c r="F1045" s="343">
        <f t="shared" ref="F1045:F1048" si="247">E1045/D1045*100</f>
        <v>100</v>
      </c>
      <c r="G1045" s="522"/>
      <c r="H1045" s="517"/>
    </row>
    <row r="1046" s="332" customFormat="1" ht="15" spans="1:8">
      <c r="A1046" s="355">
        <v>2150806</v>
      </c>
      <c r="B1046" s="356" t="s">
        <v>826</v>
      </c>
      <c r="C1046" s="358"/>
      <c r="D1046" s="358"/>
      <c r="E1046" s="358"/>
      <c r="F1046" s="343"/>
      <c r="G1046" s="522"/>
      <c r="H1046" s="517"/>
    </row>
    <row r="1047" s="332" customFormat="1" ht="15" spans="1:8">
      <c r="A1047" s="355">
        <v>2150899</v>
      </c>
      <c r="B1047" s="356" t="s">
        <v>827</v>
      </c>
      <c r="C1047" s="358">
        <v>800</v>
      </c>
      <c r="D1047" s="358">
        <v>443</v>
      </c>
      <c r="E1047" s="358">
        <v>443</v>
      </c>
      <c r="F1047" s="343">
        <f t="shared" si="247"/>
        <v>100</v>
      </c>
      <c r="G1047" s="522"/>
      <c r="H1047" s="517">
        <f>G1047/C1047*100-100</f>
        <v>-100</v>
      </c>
    </row>
    <row r="1048" s="332" customFormat="1" ht="15" spans="1:8">
      <c r="A1048" s="350">
        <v>21599</v>
      </c>
      <c r="B1048" s="351" t="s">
        <v>828</v>
      </c>
      <c r="C1048" s="523">
        <f t="shared" ref="C1048:G1048" si="248">SUBTOTAL(9,C1049:C1053)</f>
        <v>2000</v>
      </c>
      <c r="D1048" s="523">
        <f t="shared" si="248"/>
        <v>3872</v>
      </c>
      <c r="E1048" s="523">
        <f t="shared" si="248"/>
        <v>3872</v>
      </c>
      <c r="F1048" s="353">
        <f t="shared" si="247"/>
        <v>100</v>
      </c>
      <c r="G1048" s="523">
        <f t="shared" si="248"/>
        <v>2000</v>
      </c>
      <c r="H1048" s="521">
        <f>G1048/C1048*100-100</f>
        <v>0</v>
      </c>
    </row>
    <row r="1049" s="332" customFormat="1" ht="15" spans="1:8">
      <c r="A1049" s="355">
        <v>2159901</v>
      </c>
      <c r="B1049" s="356" t="s">
        <v>829</v>
      </c>
      <c r="C1049" s="358"/>
      <c r="D1049" s="358"/>
      <c r="E1049" s="358"/>
      <c r="F1049" s="343"/>
      <c r="G1049" s="522"/>
      <c r="H1049" s="517"/>
    </row>
    <row r="1050" s="332" customFormat="1" ht="15" spans="1:8">
      <c r="A1050" s="355">
        <v>2159904</v>
      </c>
      <c r="B1050" s="356" t="s">
        <v>830</v>
      </c>
      <c r="C1050" s="358"/>
      <c r="D1050" s="358"/>
      <c r="E1050" s="358"/>
      <c r="F1050" s="343"/>
      <c r="G1050" s="522"/>
      <c r="H1050" s="517"/>
    </row>
    <row r="1051" s="332" customFormat="1" ht="15" spans="1:8">
      <c r="A1051" s="355">
        <v>2159905</v>
      </c>
      <c r="B1051" s="356" t="s">
        <v>831</v>
      </c>
      <c r="C1051" s="358"/>
      <c r="D1051" s="358"/>
      <c r="E1051" s="358"/>
      <c r="F1051" s="343"/>
      <c r="G1051" s="522"/>
      <c r="H1051" s="517"/>
    </row>
    <row r="1052" s="332" customFormat="1" ht="15" spans="1:8">
      <c r="A1052" s="355">
        <v>2159906</v>
      </c>
      <c r="B1052" s="356" t="s">
        <v>832</v>
      </c>
      <c r="C1052" s="358"/>
      <c r="D1052" s="358"/>
      <c r="E1052" s="358"/>
      <c r="F1052" s="343"/>
      <c r="G1052" s="522"/>
      <c r="H1052" s="517"/>
    </row>
    <row r="1053" s="332" customFormat="1" ht="15" spans="1:8">
      <c r="A1053" s="355">
        <v>2159999</v>
      </c>
      <c r="B1053" s="356" t="s">
        <v>828</v>
      </c>
      <c r="C1053" s="358">
        <v>2000</v>
      </c>
      <c r="D1053" s="358">
        <v>3872</v>
      </c>
      <c r="E1053" s="358">
        <v>3872</v>
      </c>
      <c r="F1053" s="343">
        <f t="shared" ref="F1053:F1056" si="249">E1053/D1053*100</f>
        <v>100</v>
      </c>
      <c r="G1053" s="522">
        <v>2000</v>
      </c>
      <c r="H1053" s="517">
        <f t="shared" ref="H1053:H1056" si="250">G1053/C1053*100-100</f>
        <v>0</v>
      </c>
    </row>
    <row r="1054" s="332" customFormat="1" ht="15" spans="1:8">
      <c r="A1054" s="345">
        <v>216</v>
      </c>
      <c r="B1054" s="346" t="s">
        <v>833</v>
      </c>
      <c r="C1054" s="518">
        <f t="shared" ref="C1054:G1054" si="251">SUBTOTAL(9,C1055:C1073)</f>
        <v>1760</v>
      </c>
      <c r="D1054" s="518">
        <f t="shared" si="251"/>
        <v>3015</v>
      </c>
      <c r="E1054" s="518">
        <f t="shared" si="251"/>
        <v>2555</v>
      </c>
      <c r="F1054" s="348">
        <f t="shared" si="249"/>
        <v>84.742951907131</v>
      </c>
      <c r="G1054" s="518">
        <f t="shared" si="251"/>
        <v>2165</v>
      </c>
      <c r="H1054" s="519">
        <f t="shared" si="250"/>
        <v>23.0113636363636</v>
      </c>
    </row>
    <row r="1055" s="332" customFormat="1" ht="15" spans="1:8">
      <c r="A1055" s="350">
        <v>21602</v>
      </c>
      <c r="B1055" s="351" t="s">
        <v>834</v>
      </c>
      <c r="C1055" s="523">
        <f t="shared" ref="C1055:G1055" si="252">SUBTOTAL(9,C1056:C1064)</f>
        <v>760</v>
      </c>
      <c r="D1055" s="523">
        <f t="shared" si="252"/>
        <v>2060</v>
      </c>
      <c r="E1055" s="523">
        <f t="shared" si="252"/>
        <v>1606</v>
      </c>
      <c r="F1055" s="353">
        <f t="shared" si="249"/>
        <v>77.9611650485437</v>
      </c>
      <c r="G1055" s="523">
        <f t="shared" si="252"/>
        <v>1159</v>
      </c>
      <c r="H1055" s="521">
        <f t="shared" si="250"/>
        <v>52.5</v>
      </c>
    </row>
    <row r="1056" s="332" customFormat="1" ht="15" spans="1:8">
      <c r="A1056" s="355">
        <v>2160201</v>
      </c>
      <c r="B1056" s="356" t="s">
        <v>77</v>
      </c>
      <c r="C1056" s="358">
        <v>652</v>
      </c>
      <c r="D1056" s="358">
        <v>661</v>
      </c>
      <c r="E1056" s="358">
        <v>661</v>
      </c>
      <c r="F1056" s="343">
        <f t="shared" si="249"/>
        <v>100</v>
      </c>
      <c r="G1056" s="522">
        <v>635</v>
      </c>
      <c r="H1056" s="517">
        <f t="shared" si="250"/>
        <v>-2.60736196319019</v>
      </c>
    </row>
    <row r="1057" s="332" customFormat="1" ht="15" spans="1:8">
      <c r="A1057" s="355">
        <v>2160202</v>
      </c>
      <c r="B1057" s="356" t="s">
        <v>78</v>
      </c>
      <c r="C1057" s="358"/>
      <c r="D1057" s="358"/>
      <c r="E1057" s="358"/>
      <c r="F1057" s="343"/>
      <c r="G1057" s="522"/>
      <c r="H1057" s="517"/>
    </row>
    <row r="1058" s="332" customFormat="1" ht="15" spans="1:8">
      <c r="A1058" s="355">
        <v>2160203</v>
      </c>
      <c r="B1058" s="356" t="s">
        <v>79</v>
      </c>
      <c r="C1058" s="358"/>
      <c r="D1058" s="358"/>
      <c r="E1058" s="358"/>
      <c r="F1058" s="343"/>
      <c r="G1058" s="522"/>
      <c r="H1058" s="517"/>
    </row>
    <row r="1059" s="332" customFormat="1" ht="15" spans="1:8">
      <c r="A1059" s="355">
        <v>2160216</v>
      </c>
      <c r="B1059" s="356" t="s">
        <v>835</v>
      </c>
      <c r="C1059" s="358"/>
      <c r="D1059" s="358"/>
      <c r="E1059" s="358"/>
      <c r="F1059" s="343"/>
      <c r="G1059" s="522"/>
      <c r="H1059" s="517"/>
    </row>
    <row r="1060" s="332" customFormat="1" ht="15" spans="1:8">
      <c r="A1060" s="355">
        <v>2160217</v>
      </c>
      <c r="B1060" s="356" t="s">
        <v>836</v>
      </c>
      <c r="C1060" s="358"/>
      <c r="D1060" s="358"/>
      <c r="E1060" s="358"/>
      <c r="F1060" s="343"/>
      <c r="G1060" s="522"/>
      <c r="H1060" s="517"/>
    </row>
    <row r="1061" s="332" customFormat="1" ht="15" spans="1:8">
      <c r="A1061" s="355">
        <v>2160218</v>
      </c>
      <c r="B1061" s="356" t="s">
        <v>837</v>
      </c>
      <c r="C1061" s="358"/>
      <c r="D1061" s="358"/>
      <c r="E1061" s="358"/>
      <c r="F1061" s="343"/>
      <c r="G1061" s="522"/>
      <c r="H1061" s="517"/>
    </row>
    <row r="1062" s="332" customFormat="1" ht="15" spans="1:8">
      <c r="A1062" s="355">
        <v>2160219</v>
      </c>
      <c r="B1062" s="356" t="s">
        <v>838</v>
      </c>
      <c r="C1062" s="358"/>
      <c r="D1062" s="358"/>
      <c r="E1062" s="358"/>
      <c r="F1062" s="343"/>
      <c r="G1062" s="522"/>
      <c r="H1062" s="517"/>
    </row>
    <row r="1063" s="332" customFormat="1" ht="15" spans="1:8">
      <c r="A1063" s="355">
        <v>2160250</v>
      </c>
      <c r="B1063" s="356" t="s">
        <v>86</v>
      </c>
      <c r="C1063" s="358">
        <v>64</v>
      </c>
      <c r="D1063" s="358">
        <v>62</v>
      </c>
      <c r="E1063" s="358">
        <v>62</v>
      </c>
      <c r="F1063" s="343">
        <f t="shared" ref="F1063:F1065" si="253">E1063/D1063*100</f>
        <v>100</v>
      </c>
      <c r="G1063" s="522">
        <v>70</v>
      </c>
      <c r="H1063" s="517">
        <f>G1063/C1063*100-100</f>
        <v>9.375</v>
      </c>
    </row>
    <row r="1064" s="332" customFormat="1" ht="15" spans="1:8">
      <c r="A1064" s="355">
        <v>2160299</v>
      </c>
      <c r="B1064" s="356" t="s">
        <v>839</v>
      </c>
      <c r="C1064" s="358">
        <v>44</v>
      </c>
      <c r="D1064" s="358">
        <v>1337</v>
      </c>
      <c r="E1064" s="358">
        <v>883</v>
      </c>
      <c r="F1064" s="343">
        <f t="shared" si="253"/>
        <v>66.0433807030666</v>
      </c>
      <c r="G1064" s="522">
        <v>454</v>
      </c>
      <c r="H1064" s="517">
        <f>G1064/C1064*100-100</f>
        <v>931.818181818182</v>
      </c>
    </row>
    <row r="1065" s="332" customFormat="1" ht="15" spans="1:8">
      <c r="A1065" s="350">
        <v>21606</v>
      </c>
      <c r="B1065" s="351" t="s">
        <v>840</v>
      </c>
      <c r="C1065" s="520"/>
      <c r="D1065" s="520">
        <f>SUBTOTAL(9,D1066:D1070)</f>
        <v>9</v>
      </c>
      <c r="E1065" s="520">
        <f>SUBTOTAL(9,E1066:E1070)</f>
        <v>9</v>
      </c>
      <c r="F1065" s="353">
        <f t="shared" si="253"/>
        <v>100</v>
      </c>
      <c r="G1065" s="520"/>
      <c r="H1065" s="521"/>
    </row>
    <row r="1066" s="332" customFormat="1" ht="15" spans="1:8">
      <c r="A1066" s="355">
        <v>2160601</v>
      </c>
      <c r="B1066" s="356" t="s">
        <v>77</v>
      </c>
      <c r="C1066" s="358"/>
      <c r="D1066" s="358"/>
      <c r="E1066" s="358"/>
      <c r="F1066" s="343"/>
      <c r="G1066" s="522"/>
      <c r="H1066" s="517"/>
    </row>
    <row r="1067" s="332" customFormat="1" ht="15" spans="1:8">
      <c r="A1067" s="355">
        <v>2160602</v>
      </c>
      <c r="B1067" s="356" t="s">
        <v>78</v>
      </c>
      <c r="C1067" s="358"/>
      <c r="D1067" s="358"/>
      <c r="E1067" s="358"/>
      <c r="F1067" s="343"/>
      <c r="G1067" s="522"/>
      <c r="H1067" s="517"/>
    </row>
    <row r="1068" s="332" customFormat="1" ht="15" spans="1:8">
      <c r="A1068" s="355">
        <v>2160603</v>
      </c>
      <c r="B1068" s="356" t="s">
        <v>79</v>
      </c>
      <c r="C1068" s="358"/>
      <c r="D1068" s="358"/>
      <c r="E1068" s="358"/>
      <c r="F1068" s="343"/>
      <c r="G1068" s="522"/>
      <c r="H1068" s="517"/>
    </row>
    <row r="1069" s="332" customFormat="1" ht="15" spans="1:8">
      <c r="A1069" s="355">
        <v>2160607</v>
      </c>
      <c r="B1069" s="356" t="s">
        <v>841</v>
      </c>
      <c r="C1069" s="358"/>
      <c r="D1069" s="358"/>
      <c r="E1069" s="358"/>
      <c r="F1069" s="343"/>
      <c r="G1069" s="522"/>
      <c r="H1069" s="517"/>
    </row>
    <row r="1070" s="332" customFormat="1" ht="15" spans="1:8">
      <c r="A1070" s="355">
        <v>2160699</v>
      </c>
      <c r="B1070" s="356" t="s">
        <v>842</v>
      </c>
      <c r="C1070" s="358"/>
      <c r="D1070" s="358">
        <v>9</v>
      </c>
      <c r="E1070" s="358">
        <v>9</v>
      </c>
      <c r="F1070" s="343">
        <f t="shared" ref="F1070:F1076" si="254">E1070/D1070*100</f>
        <v>100</v>
      </c>
      <c r="G1070" s="522"/>
      <c r="H1070" s="517"/>
    </row>
    <row r="1071" s="332" customFormat="1" ht="15" spans="1:8">
      <c r="A1071" s="350">
        <v>21699</v>
      </c>
      <c r="B1071" s="351" t="s">
        <v>843</v>
      </c>
      <c r="C1071" s="523">
        <f t="shared" ref="C1071:G1071" si="255">SUBTOTAL(9,C1072:C1073)</f>
        <v>1000</v>
      </c>
      <c r="D1071" s="523">
        <f t="shared" si="255"/>
        <v>946</v>
      </c>
      <c r="E1071" s="523">
        <f t="shared" si="255"/>
        <v>940</v>
      </c>
      <c r="F1071" s="353">
        <f t="shared" si="254"/>
        <v>99.3657505285412</v>
      </c>
      <c r="G1071" s="523">
        <f t="shared" si="255"/>
        <v>1006</v>
      </c>
      <c r="H1071" s="521">
        <f>G1071/C1071*100-100</f>
        <v>0.599999999999994</v>
      </c>
    </row>
    <row r="1072" s="332" customFormat="1" ht="15" spans="1:8">
      <c r="A1072" s="355">
        <v>2169901</v>
      </c>
      <c r="B1072" s="356" t="s">
        <v>844</v>
      </c>
      <c r="C1072" s="358"/>
      <c r="D1072" s="358"/>
      <c r="E1072" s="358"/>
      <c r="F1072" s="343"/>
      <c r="G1072" s="522"/>
      <c r="H1072" s="517"/>
    </row>
    <row r="1073" s="332" customFormat="1" ht="15" spans="1:8">
      <c r="A1073" s="355">
        <v>2169999</v>
      </c>
      <c r="B1073" s="356" t="s">
        <v>843</v>
      </c>
      <c r="C1073" s="358">
        <v>1000</v>
      </c>
      <c r="D1073" s="358">
        <v>946</v>
      </c>
      <c r="E1073" s="358">
        <v>940</v>
      </c>
      <c r="F1073" s="343">
        <f t="shared" si="254"/>
        <v>99.3657505285412</v>
      </c>
      <c r="G1073" s="522">
        <v>1006</v>
      </c>
      <c r="H1073" s="517">
        <f>G1073/C1073*100-100</f>
        <v>0.599999999999994</v>
      </c>
    </row>
    <row r="1074" s="332" customFormat="1" ht="15" spans="1:8">
      <c r="A1074" s="345">
        <v>217</v>
      </c>
      <c r="B1074" s="346" t="s">
        <v>845</v>
      </c>
      <c r="C1074" s="518"/>
      <c r="D1074" s="518">
        <f t="shared" ref="D1074:G1074" si="256">SUBTOTAL(9,D1075:D1103)</f>
        <v>199</v>
      </c>
      <c r="E1074" s="518">
        <f t="shared" si="256"/>
        <v>195</v>
      </c>
      <c r="F1074" s="348">
        <f t="shared" si="254"/>
        <v>97.9899497487437</v>
      </c>
      <c r="G1074" s="518">
        <f t="shared" si="256"/>
        <v>4</v>
      </c>
      <c r="H1074" s="519"/>
    </row>
    <row r="1075" s="332" customFormat="1" ht="15" spans="1:8">
      <c r="A1075" s="350">
        <v>21701</v>
      </c>
      <c r="B1075" s="351" t="s">
        <v>846</v>
      </c>
      <c r="C1075" s="523"/>
      <c r="D1075" s="523">
        <f>SUBTOTAL(9,D1076:D1081)</f>
        <v>70</v>
      </c>
      <c r="E1075" s="523">
        <f>SUBTOTAL(9,E1076:E1081)</f>
        <v>70</v>
      </c>
      <c r="F1075" s="353">
        <f t="shared" si="254"/>
        <v>100</v>
      </c>
      <c r="G1075" s="523"/>
      <c r="H1075" s="521"/>
    </row>
    <row r="1076" s="332" customFormat="1" ht="15" spans="1:8">
      <c r="A1076" s="355">
        <v>2170101</v>
      </c>
      <c r="B1076" s="356" t="s">
        <v>77</v>
      </c>
      <c r="C1076" s="358"/>
      <c r="D1076" s="358">
        <v>70</v>
      </c>
      <c r="E1076" s="358">
        <v>70</v>
      </c>
      <c r="F1076" s="343">
        <f t="shared" si="254"/>
        <v>100</v>
      </c>
      <c r="G1076" s="522"/>
      <c r="H1076" s="517"/>
    </row>
    <row r="1077" s="332" customFormat="1" ht="15" spans="1:8">
      <c r="A1077" s="355">
        <v>2170102</v>
      </c>
      <c r="B1077" s="356" t="s">
        <v>78</v>
      </c>
      <c r="C1077" s="358"/>
      <c r="D1077" s="358"/>
      <c r="E1077" s="358"/>
      <c r="F1077" s="343"/>
      <c r="G1077" s="522"/>
      <c r="H1077" s="517"/>
    </row>
    <row r="1078" s="332" customFormat="1" ht="15" spans="1:8">
      <c r="A1078" s="355">
        <v>2170103</v>
      </c>
      <c r="B1078" s="356" t="s">
        <v>79</v>
      </c>
      <c r="C1078" s="358"/>
      <c r="D1078" s="358"/>
      <c r="E1078" s="358"/>
      <c r="F1078" s="343"/>
      <c r="G1078" s="522"/>
      <c r="H1078" s="517"/>
    </row>
    <row r="1079" s="332" customFormat="1" ht="15" spans="1:8">
      <c r="A1079" s="355">
        <v>2170104</v>
      </c>
      <c r="B1079" s="356" t="s">
        <v>847</v>
      </c>
      <c r="C1079" s="358"/>
      <c r="D1079" s="358"/>
      <c r="E1079" s="358"/>
      <c r="F1079" s="343"/>
      <c r="G1079" s="522"/>
      <c r="H1079" s="517"/>
    </row>
    <row r="1080" s="332" customFormat="1" ht="15" spans="1:8">
      <c r="A1080" s="355">
        <v>2170150</v>
      </c>
      <c r="B1080" s="356" t="s">
        <v>86</v>
      </c>
      <c r="C1080" s="358"/>
      <c r="D1080" s="358"/>
      <c r="E1080" s="358"/>
      <c r="F1080" s="343"/>
      <c r="G1080" s="522"/>
      <c r="H1080" s="517"/>
    </row>
    <row r="1081" s="332" customFormat="1" ht="15" spans="1:8">
      <c r="A1081" s="355">
        <v>2170199</v>
      </c>
      <c r="B1081" s="356" t="s">
        <v>848</v>
      </c>
      <c r="C1081" s="358"/>
      <c r="D1081" s="358"/>
      <c r="E1081" s="358"/>
      <c r="F1081" s="343"/>
      <c r="G1081" s="522"/>
      <c r="H1081" s="517"/>
    </row>
    <row r="1082" s="332" customFormat="1" ht="15" spans="1:8">
      <c r="A1082" s="350">
        <v>21702</v>
      </c>
      <c r="B1082" s="351" t="s">
        <v>849</v>
      </c>
      <c r="C1082" s="523"/>
      <c r="D1082" s="523">
        <f>SUBTOTAL(9,D1083:D1091)</f>
        <v>40</v>
      </c>
      <c r="E1082" s="523">
        <f>SUBTOTAL(9,E1083:E1091)</f>
        <v>40</v>
      </c>
      <c r="F1082" s="353">
        <f>E1082/D1082*100</f>
        <v>100</v>
      </c>
      <c r="G1082" s="523"/>
      <c r="H1082" s="521"/>
    </row>
    <row r="1083" s="332" customFormat="1" ht="15" spans="1:8">
      <c r="A1083" s="355">
        <v>2170201</v>
      </c>
      <c r="B1083" s="356" t="s">
        <v>850</v>
      </c>
      <c r="C1083" s="358"/>
      <c r="D1083" s="358"/>
      <c r="E1083" s="358"/>
      <c r="F1083" s="343"/>
      <c r="G1083" s="522"/>
      <c r="H1083" s="517"/>
    </row>
    <row r="1084" s="332" customFormat="1" ht="15" spans="1:8">
      <c r="A1084" s="355">
        <v>2170202</v>
      </c>
      <c r="B1084" s="356" t="s">
        <v>851</v>
      </c>
      <c r="C1084" s="358"/>
      <c r="D1084" s="358">
        <v>40</v>
      </c>
      <c r="E1084" s="358">
        <v>40</v>
      </c>
      <c r="F1084" s="343">
        <f>E1084/D1084*100</f>
        <v>100</v>
      </c>
      <c r="G1084" s="522"/>
      <c r="H1084" s="517"/>
    </row>
    <row r="1085" s="332" customFormat="1" ht="15" spans="1:8">
      <c r="A1085" s="355">
        <v>2170203</v>
      </c>
      <c r="B1085" s="356" t="s">
        <v>852</v>
      </c>
      <c r="C1085" s="358"/>
      <c r="D1085" s="358"/>
      <c r="E1085" s="358"/>
      <c r="F1085" s="343"/>
      <c r="G1085" s="522"/>
      <c r="H1085" s="517"/>
    </row>
    <row r="1086" s="332" customFormat="1" ht="15" spans="1:8">
      <c r="A1086" s="355">
        <v>2170204</v>
      </c>
      <c r="B1086" s="356" t="s">
        <v>853</v>
      </c>
      <c r="C1086" s="358"/>
      <c r="D1086" s="358"/>
      <c r="E1086" s="358"/>
      <c r="F1086" s="343"/>
      <c r="G1086" s="522"/>
      <c r="H1086" s="517"/>
    </row>
    <row r="1087" s="332" customFormat="1" ht="15" spans="1:8">
      <c r="A1087" s="355">
        <v>2170205</v>
      </c>
      <c r="B1087" s="356" t="s">
        <v>854</v>
      </c>
      <c r="C1087" s="358"/>
      <c r="D1087" s="358"/>
      <c r="E1087" s="358"/>
      <c r="F1087" s="343"/>
      <c r="G1087" s="522"/>
      <c r="H1087" s="517"/>
    </row>
    <row r="1088" s="332" customFormat="1" ht="15" spans="1:8">
      <c r="A1088" s="355">
        <v>2170206</v>
      </c>
      <c r="B1088" s="356" t="s">
        <v>855</v>
      </c>
      <c r="C1088" s="358"/>
      <c r="D1088" s="358"/>
      <c r="E1088" s="358"/>
      <c r="F1088" s="343"/>
      <c r="G1088" s="522"/>
      <c r="H1088" s="517"/>
    </row>
    <row r="1089" s="332" customFormat="1" ht="15" spans="1:8">
      <c r="A1089" s="355">
        <v>2170207</v>
      </c>
      <c r="B1089" s="356" t="s">
        <v>856</v>
      </c>
      <c r="C1089" s="358"/>
      <c r="D1089" s="358"/>
      <c r="E1089" s="358"/>
      <c r="F1089" s="343"/>
      <c r="G1089" s="522"/>
      <c r="H1089" s="517"/>
    </row>
    <row r="1090" s="332" customFormat="1" ht="15" spans="1:8">
      <c r="A1090" s="355">
        <v>2170208</v>
      </c>
      <c r="B1090" s="356" t="s">
        <v>857</v>
      </c>
      <c r="C1090" s="358"/>
      <c r="D1090" s="358"/>
      <c r="E1090" s="358"/>
      <c r="F1090" s="343"/>
      <c r="G1090" s="522"/>
      <c r="H1090" s="517"/>
    </row>
    <row r="1091" s="332" customFormat="1" ht="15" spans="1:8">
      <c r="A1091" s="355">
        <v>2170299</v>
      </c>
      <c r="B1091" s="356" t="s">
        <v>858</v>
      </c>
      <c r="C1091" s="358"/>
      <c r="D1091" s="358"/>
      <c r="E1091" s="358"/>
      <c r="F1091" s="343"/>
      <c r="G1091" s="522"/>
      <c r="H1091" s="517"/>
    </row>
    <row r="1092" s="332" customFormat="1" ht="15" spans="1:8">
      <c r="A1092" s="350">
        <v>21703</v>
      </c>
      <c r="B1092" s="351" t="s">
        <v>859</v>
      </c>
      <c r="C1092" s="520"/>
      <c r="D1092" s="520"/>
      <c r="E1092" s="520"/>
      <c r="F1092" s="353"/>
      <c r="G1092" s="520"/>
      <c r="H1092" s="521"/>
    </row>
    <row r="1093" s="332" customFormat="1" ht="15" spans="1:8">
      <c r="A1093" s="355">
        <v>2170301</v>
      </c>
      <c r="B1093" s="356" t="s">
        <v>860</v>
      </c>
      <c r="C1093" s="358"/>
      <c r="D1093" s="358"/>
      <c r="E1093" s="358"/>
      <c r="F1093" s="343"/>
      <c r="G1093" s="522"/>
      <c r="H1093" s="517"/>
    </row>
    <row r="1094" s="332" customFormat="1" ht="15" spans="1:8">
      <c r="A1094" s="355">
        <v>2170302</v>
      </c>
      <c r="B1094" s="356" t="s">
        <v>861</v>
      </c>
      <c r="C1094" s="358"/>
      <c r="D1094" s="358"/>
      <c r="E1094" s="358"/>
      <c r="F1094" s="343"/>
      <c r="G1094" s="522"/>
      <c r="H1094" s="517"/>
    </row>
    <row r="1095" s="332" customFormat="1" ht="15" spans="1:8">
      <c r="A1095" s="355">
        <v>2170303</v>
      </c>
      <c r="B1095" s="356" t="s">
        <v>862</v>
      </c>
      <c r="C1095" s="358"/>
      <c r="D1095" s="358"/>
      <c r="E1095" s="358"/>
      <c r="F1095" s="343"/>
      <c r="G1095" s="522"/>
      <c r="H1095" s="517"/>
    </row>
    <row r="1096" s="332" customFormat="1" ht="15" spans="1:8">
      <c r="A1096" s="355">
        <v>2170304</v>
      </c>
      <c r="B1096" s="356" t="s">
        <v>863</v>
      </c>
      <c r="C1096" s="358"/>
      <c r="D1096" s="358"/>
      <c r="E1096" s="358"/>
      <c r="F1096" s="343"/>
      <c r="G1096" s="522"/>
      <c r="H1096" s="517"/>
    </row>
    <row r="1097" s="332" customFormat="1" ht="15" spans="1:8">
      <c r="A1097" s="355">
        <v>2170399</v>
      </c>
      <c r="B1097" s="356" t="s">
        <v>864</v>
      </c>
      <c r="C1097" s="358"/>
      <c r="D1097" s="358"/>
      <c r="E1097" s="358"/>
      <c r="F1097" s="343"/>
      <c r="G1097" s="522"/>
      <c r="H1097" s="517"/>
    </row>
    <row r="1098" s="332" customFormat="1" ht="15" spans="1:8">
      <c r="A1098" s="350">
        <v>21704</v>
      </c>
      <c r="B1098" s="351" t="s">
        <v>865</v>
      </c>
      <c r="C1098" s="523"/>
      <c r="D1098" s="523"/>
      <c r="E1098" s="523"/>
      <c r="F1098" s="353"/>
      <c r="G1098" s="523"/>
      <c r="H1098" s="521"/>
    </row>
    <row r="1099" s="332" customFormat="1" ht="15" spans="1:8">
      <c r="A1099" s="355">
        <v>2170401</v>
      </c>
      <c r="B1099" s="356" t="s">
        <v>866</v>
      </c>
      <c r="C1099" s="358"/>
      <c r="D1099" s="358"/>
      <c r="E1099" s="358"/>
      <c r="F1099" s="343"/>
      <c r="G1099" s="522"/>
      <c r="H1099" s="517"/>
    </row>
    <row r="1100" s="332" customFormat="1" ht="15" spans="1:8">
      <c r="A1100" s="355">
        <v>2170499</v>
      </c>
      <c r="B1100" s="356" t="s">
        <v>867</v>
      </c>
      <c r="C1100" s="358"/>
      <c r="D1100" s="358"/>
      <c r="E1100" s="358"/>
      <c r="F1100" s="343"/>
      <c r="G1100" s="522"/>
      <c r="H1100" s="517"/>
    </row>
    <row r="1101" s="332" customFormat="1" ht="15" spans="1:8">
      <c r="A1101" s="350">
        <v>21799</v>
      </c>
      <c r="B1101" s="351" t="s">
        <v>868</v>
      </c>
      <c r="C1101" s="523"/>
      <c r="D1101" s="523">
        <f>SUBTOTAL(9,D1102:D1103)</f>
        <v>89</v>
      </c>
      <c r="E1101" s="523">
        <f>SUBTOTAL(9,E1102:E1103)</f>
        <v>85</v>
      </c>
      <c r="F1101" s="353">
        <f t="shared" ref="F1101:F1104" si="257">E1101/D1101*100</f>
        <v>95.5056179775281</v>
      </c>
      <c r="G1101" s="523"/>
      <c r="H1101" s="521"/>
    </row>
    <row r="1102" s="332" customFormat="1" ht="15" spans="1:8">
      <c r="A1102" s="355">
        <v>2179902</v>
      </c>
      <c r="B1102" s="356" t="s">
        <v>869</v>
      </c>
      <c r="C1102" s="358"/>
      <c r="D1102" s="358"/>
      <c r="E1102" s="358"/>
      <c r="F1102" s="343"/>
      <c r="G1102" s="522"/>
      <c r="H1102" s="517"/>
    </row>
    <row r="1103" s="332" customFormat="1" ht="15" spans="1:8">
      <c r="A1103" s="355">
        <v>2179999</v>
      </c>
      <c r="B1103" s="356" t="s">
        <v>868</v>
      </c>
      <c r="C1103" s="358"/>
      <c r="D1103" s="358">
        <v>89</v>
      </c>
      <c r="E1103" s="358">
        <v>85</v>
      </c>
      <c r="F1103" s="343">
        <f t="shared" si="257"/>
        <v>95.5056179775281</v>
      </c>
      <c r="G1103" s="522">
        <v>4</v>
      </c>
      <c r="H1103" s="517"/>
    </row>
    <row r="1104" s="332" customFormat="1" ht="15" spans="1:8">
      <c r="A1104" s="345">
        <v>219</v>
      </c>
      <c r="B1104" s="346" t="s">
        <v>870</v>
      </c>
      <c r="C1104" s="347"/>
      <c r="D1104" s="347">
        <f>SUBTOTAL(9,D1105:D1113)</f>
        <v>553</v>
      </c>
      <c r="E1104" s="347">
        <f>SUBTOTAL(9,E1105:E1113)</f>
        <v>553</v>
      </c>
      <c r="F1104" s="348">
        <f t="shared" si="257"/>
        <v>100</v>
      </c>
      <c r="G1104" s="347"/>
      <c r="H1104" s="519"/>
    </row>
    <row r="1105" s="332" customFormat="1" ht="15" spans="1:8">
      <c r="A1105" s="350">
        <v>21901</v>
      </c>
      <c r="B1105" s="351" t="s">
        <v>871</v>
      </c>
      <c r="C1105" s="352"/>
      <c r="D1105" s="352"/>
      <c r="E1105" s="352"/>
      <c r="F1105" s="353"/>
      <c r="G1105" s="352"/>
      <c r="H1105" s="521"/>
    </row>
    <row r="1106" s="332" customFormat="1" ht="15" spans="1:8">
      <c r="A1106" s="350">
        <v>21902</v>
      </c>
      <c r="B1106" s="351" t="s">
        <v>872</v>
      </c>
      <c r="C1106" s="352"/>
      <c r="D1106" s="352"/>
      <c r="E1106" s="352"/>
      <c r="F1106" s="353"/>
      <c r="G1106" s="352"/>
      <c r="H1106" s="521"/>
    </row>
    <row r="1107" s="332" customFormat="1" ht="15" spans="1:8">
      <c r="A1107" s="350">
        <v>21903</v>
      </c>
      <c r="B1107" s="351" t="s">
        <v>873</v>
      </c>
      <c r="C1107" s="352"/>
      <c r="D1107" s="352"/>
      <c r="E1107" s="352"/>
      <c r="F1107" s="353"/>
      <c r="G1107" s="352"/>
      <c r="H1107" s="521"/>
    </row>
    <row r="1108" s="332" customFormat="1" ht="15" spans="1:8">
      <c r="A1108" s="350">
        <v>21904</v>
      </c>
      <c r="B1108" s="351" t="s">
        <v>874</v>
      </c>
      <c r="C1108" s="352"/>
      <c r="D1108" s="352"/>
      <c r="E1108" s="352"/>
      <c r="F1108" s="353"/>
      <c r="G1108" s="352"/>
      <c r="H1108" s="521"/>
    </row>
    <row r="1109" s="332" customFormat="1" ht="15" spans="1:8">
      <c r="A1109" s="350">
        <v>21905</v>
      </c>
      <c r="B1109" s="351" t="s">
        <v>875</v>
      </c>
      <c r="C1109" s="352"/>
      <c r="D1109" s="352"/>
      <c r="E1109" s="352"/>
      <c r="F1109" s="353"/>
      <c r="G1109" s="352"/>
      <c r="H1109" s="521"/>
    </row>
    <row r="1110" s="332" customFormat="1" ht="15" spans="1:8">
      <c r="A1110" s="350">
        <v>21906</v>
      </c>
      <c r="B1110" s="351" t="s">
        <v>662</v>
      </c>
      <c r="C1110" s="352"/>
      <c r="D1110" s="352"/>
      <c r="E1110" s="352"/>
      <c r="F1110" s="353"/>
      <c r="G1110" s="352"/>
      <c r="H1110" s="521"/>
    </row>
    <row r="1111" s="332" customFormat="1" ht="15" spans="1:8">
      <c r="A1111" s="350">
        <v>21907</v>
      </c>
      <c r="B1111" s="351" t="s">
        <v>876</v>
      </c>
      <c r="C1111" s="352"/>
      <c r="D1111" s="352"/>
      <c r="E1111" s="352"/>
      <c r="F1111" s="353"/>
      <c r="G1111" s="352"/>
      <c r="H1111" s="521"/>
    </row>
    <row r="1112" s="332" customFormat="1" ht="15" spans="1:8">
      <c r="A1112" s="350">
        <v>21908</v>
      </c>
      <c r="B1112" s="351" t="s">
        <v>877</v>
      </c>
      <c r="C1112" s="352"/>
      <c r="D1112" s="352"/>
      <c r="E1112" s="352"/>
      <c r="F1112" s="353"/>
      <c r="G1112" s="352"/>
      <c r="H1112" s="521"/>
    </row>
    <row r="1113" s="332" customFormat="1" ht="15" spans="1:8">
      <c r="A1113" s="350">
        <v>21999</v>
      </c>
      <c r="B1113" s="351" t="s">
        <v>878</v>
      </c>
      <c r="C1113" s="352"/>
      <c r="D1113" s="352">
        <v>553</v>
      </c>
      <c r="E1113" s="352">
        <v>553</v>
      </c>
      <c r="F1113" s="353">
        <f t="shared" ref="F1113:F1117" si="258">E1113/D1113*100</f>
        <v>100</v>
      </c>
      <c r="G1113" s="352"/>
      <c r="H1113" s="521"/>
    </row>
    <row r="1114" s="332" customFormat="1" ht="15" spans="1:8">
      <c r="A1114" s="345">
        <v>220</v>
      </c>
      <c r="B1114" s="346" t="s">
        <v>879</v>
      </c>
      <c r="C1114" s="347">
        <f t="shared" ref="C1114:G1114" si="259">SUBTOTAL(9,C1115:C1158)</f>
        <v>3699</v>
      </c>
      <c r="D1114" s="347">
        <f t="shared" si="259"/>
        <v>4792</v>
      </c>
      <c r="E1114" s="347">
        <f t="shared" si="259"/>
        <v>4792</v>
      </c>
      <c r="F1114" s="348">
        <f t="shared" si="258"/>
        <v>100</v>
      </c>
      <c r="G1114" s="347">
        <f t="shared" si="259"/>
        <v>3275</v>
      </c>
      <c r="H1114" s="519">
        <f t="shared" ref="H1114:H1116" si="260">G1114/C1114*100-100</f>
        <v>-11.4625574479589</v>
      </c>
    </row>
    <row r="1115" s="332" customFormat="1" ht="15" spans="1:8">
      <c r="A1115" s="350">
        <v>22001</v>
      </c>
      <c r="B1115" s="351" t="s">
        <v>880</v>
      </c>
      <c r="C1115" s="523">
        <f t="shared" ref="C1115:G1115" si="261">SUBTOTAL(9,C1116:C1141)</f>
        <v>3457</v>
      </c>
      <c r="D1115" s="523">
        <f t="shared" si="261"/>
        <v>4708</v>
      </c>
      <c r="E1115" s="523">
        <f t="shared" si="261"/>
        <v>4708</v>
      </c>
      <c r="F1115" s="353">
        <f t="shared" si="258"/>
        <v>100</v>
      </c>
      <c r="G1115" s="523">
        <f t="shared" si="261"/>
        <v>3230</v>
      </c>
      <c r="H1115" s="521">
        <f t="shared" si="260"/>
        <v>-6.56638704078681</v>
      </c>
    </row>
    <row r="1116" s="332" customFormat="1" ht="15" spans="1:8">
      <c r="A1116" s="355">
        <v>2200101</v>
      </c>
      <c r="B1116" s="356" t="s">
        <v>77</v>
      </c>
      <c r="C1116" s="358">
        <v>1095</v>
      </c>
      <c r="D1116" s="358">
        <v>1174</v>
      </c>
      <c r="E1116" s="358">
        <v>1174</v>
      </c>
      <c r="F1116" s="343">
        <f t="shared" si="258"/>
        <v>100</v>
      </c>
      <c r="G1116" s="522">
        <v>844</v>
      </c>
      <c r="H1116" s="517">
        <f t="shared" si="260"/>
        <v>-22.9223744292238</v>
      </c>
    </row>
    <row r="1117" s="332" customFormat="1" ht="15" spans="1:8">
      <c r="A1117" s="355">
        <v>2200102</v>
      </c>
      <c r="B1117" s="356" t="s">
        <v>78</v>
      </c>
      <c r="C1117" s="358"/>
      <c r="D1117" s="358">
        <v>54</v>
      </c>
      <c r="E1117" s="358">
        <v>54</v>
      </c>
      <c r="F1117" s="343">
        <f t="shared" si="258"/>
        <v>100</v>
      </c>
      <c r="G1117" s="522"/>
      <c r="H1117" s="517"/>
    </row>
    <row r="1118" s="332" customFormat="1" ht="15" spans="1:8">
      <c r="A1118" s="355">
        <v>2200103</v>
      </c>
      <c r="B1118" s="356" t="s">
        <v>79</v>
      </c>
      <c r="C1118" s="358"/>
      <c r="D1118" s="358"/>
      <c r="E1118" s="358"/>
      <c r="F1118" s="343"/>
      <c r="G1118" s="522"/>
      <c r="H1118" s="517"/>
    </row>
    <row r="1119" s="332" customFormat="1" ht="15" spans="1:8">
      <c r="A1119" s="355">
        <v>2200104</v>
      </c>
      <c r="B1119" s="356" t="s">
        <v>881</v>
      </c>
      <c r="C1119" s="358"/>
      <c r="D1119" s="358">
        <v>658</v>
      </c>
      <c r="E1119" s="358">
        <v>658</v>
      </c>
      <c r="F1119" s="343">
        <f t="shared" ref="F1119:F1123" si="262">E1119/D1119*100</f>
        <v>100</v>
      </c>
      <c r="G1119" s="522"/>
      <c r="H1119" s="517"/>
    </row>
    <row r="1120" s="332" customFormat="1" ht="15" spans="1:8">
      <c r="A1120" s="355">
        <v>2200106</v>
      </c>
      <c r="B1120" s="356" t="s">
        <v>882</v>
      </c>
      <c r="C1120" s="358"/>
      <c r="D1120" s="358">
        <v>206</v>
      </c>
      <c r="E1120" s="358">
        <v>206</v>
      </c>
      <c r="F1120" s="343">
        <f t="shared" si="262"/>
        <v>100</v>
      </c>
      <c r="G1120" s="522"/>
      <c r="H1120" s="517"/>
    </row>
    <row r="1121" s="332" customFormat="1" ht="15" spans="1:8">
      <c r="A1121" s="355">
        <v>2200107</v>
      </c>
      <c r="B1121" s="356" t="s">
        <v>883</v>
      </c>
      <c r="C1121" s="358"/>
      <c r="D1121" s="358"/>
      <c r="E1121" s="358"/>
      <c r="F1121" s="343"/>
      <c r="G1121" s="522"/>
      <c r="H1121" s="517"/>
    </row>
    <row r="1122" s="332" customFormat="1" ht="15" spans="1:8">
      <c r="A1122" s="355">
        <v>2200108</v>
      </c>
      <c r="B1122" s="356" t="s">
        <v>884</v>
      </c>
      <c r="C1122" s="358"/>
      <c r="D1122" s="358"/>
      <c r="E1122" s="358"/>
      <c r="F1122" s="343"/>
      <c r="G1122" s="522"/>
      <c r="H1122" s="517"/>
    </row>
    <row r="1123" s="332" customFormat="1" ht="15" spans="1:8">
      <c r="A1123" s="355">
        <v>2200109</v>
      </c>
      <c r="B1123" s="356" t="s">
        <v>885</v>
      </c>
      <c r="C1123" s="358"/>
      <c r="D1123" s="358">
        <v>51</v>
      </c>
      <c r="E1123" s="358">
        <v>51</v>
      </c>
      <c r="F1123" s="343">
        <f t="shared" si="262"/>
        <v>100</v>
      </c>
      <c r="G1123" s="522"/>
      <c r="H1123" s="517"/>
    </row>
    <row r="1124" s="332" customFormat="1" ht="15" spans="1:8">
      <c r="A1124" s="355">
        <v>2200112</v>
      </c>
      <c r="B1124" s="356" t="s">
        <v>886</v>
      </c>
      <c r="C1124" s="358"/>
      <c r="D1124" s="358"/>
      <c r="E1124" s="358"/>
      <c r="F1124" s="343"/>
      <c r="G1124" s="522"/>
      <c r="H1124" s="517"/>
    </row>
    <row r="1125" s="332" customFormat="1" ht="15" spans="1:8">
      <c r="A1125" s="355">
        <v>2200113</v>
      </c>
      <c r="B1125" s="356" t="s">
        <v>887</v>
      </c>
      <c r="C1125" s="358"/>
      <c r="D1125" s="358"/>
      <c r="E1125" s="358"/>
      <c r="F1125" s="343"/>
      <c r="G1125" s="522"/>
      <c r="H1125" s="517"/>
    </row>
    <row r="1126" s="332" customFormat="1" ht="15" spans="1:8">
      <c r="A1126" s="355">
        <v>2200114</v>
      </c>
      <c r="B1126" s="356" t="s">
        <v>888</v>
      </c>
      <c r="C1126" s="358"/>
      <c r="D1126" s="358"/>
      <c r="E1126" s="358"/>
      <c r="F1126" s="343"/>
      <c r="G1126" s="522"/>
      <c r="H1126" s="517"/>
    </row>
    <row r="1127" s="332" customFormat="1" ht="15" spans="1:8">
      <c r="A1127" s="355">
        <v>2200115</v>
      </c>
      <c r="B1127" s="356" t="s">
        <v>889</v>
      </c>
      <c r="C1127" s="358"/>
      <c r="D1127" s="358"/>
      <c r="E1127" s="358"/>
      <c r="F1127" s="343"/>
      <c r="G1127" s="522"/>
      <c r="H1127" s="517"/>
    </row>
    <row r="1128" s="332" customFormat="1" ht="15" spans="1:8">
      <c r="A1128" s="355">
        <v>2200116</v>
      </c>
      <c r="B1128" s="356" t="s">
        <v>890</v>
      </c>
      <c r="C1128" s="358"/>
      <c r="D1128" s="358"/>
      <c r="E1128" s="358"/>
      <c r="F1128" s="343"/>
      <c r="G1128" s="522"/>
      <c r="H1128" s="517"/>
    </row>
    <row r="1129" s="332" customFormat="1" ht="15" spans="1:8">
      <c r="A1129" s="355">
        <v>2200119</v>
      </c>
      <c r="B1129" s="356" t="s">
        <v>891</v>
      </c>
      <c r="C1129" s="358"/>
      <c r="D1129" s="358"/>
      <c r="E1129" s="358"/>
      <c r="F1129" s="343"/>
      <c r="G1129" s="522"/>
      <c r="H1129" s="517"/>
    </row>
    <row r="1130" s="332" customFormat="1" ht="15" spans="1:8">
      <c r="A1130" s="355">
        <v>2200120</v>
      </c>
      <c r="B1130" s="356" t="s">
        <v>892</v>
      </c>
      <c r="C1130" s="358"/>
      <c r="D1130" s="358"/>
      <c r="E1130" s="358"/>
      <c r="F1130" s="343"/>
      <c r="G1130" s="522"/>
      <c r="H1130" s="517"/>
    </row>
    <row r="1131" s="332" customFormat="1" ht="15" spans="1:8">
      <c r="A1131" s="355">
        <v>2200121</v>
      </c>
      <c r="B1131" s="356" t="s">
        <v>893</v>
      </c>
      <c r="C1131" s="358"/>
      <c r="D1131" s="358"/>
      <c r="E1131" s="358"/>
      <c r="F1131" s="343"/>
      <c r="G1131" s="522"/>
      <c r="H1131" s="517"/>
    </row>
    <row r="1132" s="332" customFormat="1" ht="15" spans="1:8">
      <c r="A1132" s="355">
        <v>2200122</v>
      </c>
      <c r="B1132" s="356" t="s">
        <v>894</v>
      </c>
      <c r="C1132" s="358"/>
      <c r="D1132" s="358"/>
      <c r="E1132" s="358"/>
      <c r="F1132" s="343"/>
      <c r="G1132" s="522"/>
      <c r="H1132" s="517"/>
    </row>
    <row r="1133" s="332" customFormat="1" ht="15" spans="1:8">
      <c r="A1133" s="355">
        <v>2200123</v>
      </c>
      <c r="B1133" s="356" t="s">
        <v>895</v>
      </c>
      <c r="C1133" s="358"/>
      <c r="D1133" s="358"/>
      <c r="E1133" s="358"/>
      <c r="F1133" s="343"/>
      <c r="G1133" s="522"/>
      <c r="H1133" s="517"/>
    </row>
    <row r="1134" s="332" customFormat="1" ht="15" spans="1:8">
      <c r="A1134" s="355">
        <v>2200124</v>
      </c>
      <c r="B1134" s="356" t="s">
        <v>896</v>
      </c>
      <c r="C1134" s="358"/>
      <c r="D1134" s="358"/>
      <c r="E1134" s="358"/>
      <c r="F1134" s="343"/>
      <c r="G1134" s="522"/>
      <c r="H1134" s="517"/>
    </row>
    <row r="1135" s="332" customFormat="1" ht="15" spans="1:8">
      <c r="A1135" s="355">
        <v>2200125</v>
      </c>
      <c r="B1135" s="356" t="s">
        <v>897</v>
      </c>
      <c r="C1135" s="358"/>
      <c r="D1135" s="358"/>
      <c r="E1135" s="358"/>
      <c r="F1135" s="343"/>
      <c r="G1135" s="522"/>
      <c r="H1135" s="517"/>
    </row>
    <row r="1136" s="332" customFormat="1" ht="15" spans="1:8">
      <c r="A1136" s="355">
        <v>2200126</v>
      </c>
      <c r="B1136" s="356" t="s">
        <v>898</v>
      </c>
      <c r="C1136" s="358"/>
      <c r="D1136" s="358"/>
      <c r="E1136" s="358"/>
      <c r="F1136" s="343"/>
      <c r="G1136" s="522"/>
      <c r="H1136" s="517"/>
    </row>
    <row r="1137" s="332" customFormat="1" ht="15" spans="1:8">
      <c r="A1137" s="355">
        <v>2200127</v>
      </c>
      <c r="B1137" s="356" t="s">
        <v>899</v>
      </c>
      <c r="C1137" s="358"/>
      <c r="D1137" s="358"/>
      <c r="E1137" s="358"/>
      <c r="F1137" s="343"/>
      <c r="G1137" s="522"/>
      <c r="H1137" s="517"/>
    </row>
    <row r="1138" s="332" customFormat="1" ht="15" spans="1:8">
      <c r="A1138" s="355">
        <v>2200128</v>
      </c>
      <c r="B1138" s="356" t="s">
        <v>900</v>
      </c>
      <c r="C1138" s="358"/>
      <c r="D1138" s="358"/>
      <c r="E1138" s="358"/>
      <c r="F1138" s="343"/>
      <c r="G1138" s="522"/>
      <c r="H1138" s="517"/>
    </row>
    <row r="1139" s="332" customFormat="1" ht="15" spans="1:8">
      <c r="A1139" s="355">
        <v>2200129</v>
      </c>
      <c r="B1139" s="356" t="s">
        <v>901</v>
      </c>
      <c r="C1139" s="358"/>
      <c r="D1139" s="358"/>
      <c r="E1139" s="358"/>
      <c r="F1139" s="343"/>
      <c r="G1139" s="522"/>
      <c r="H1139" s="517"/>
    </row>
    <row r="1140" s="332" customFormat="1" ht="15" spans="1:8">
      <c r="A1140" s="355">
        <v>2200150</v>
      </c>
      <c r="B1140" s="356" t="s">
        <v>86</v>
      </c>
      <c r="C1140" s="358">
        <v>2362</v>
      </c>
      <c r="D1140" s="358">
        <v>2553</v>
      </c>
      <c r="E1140" s="358">
        <v>2553</v>
      </c>
      <c r="F1140" s="343">
        <f t="shared" ref="F1140:F1143" si="263">E1140/D1140*100</f>
        <v>100</v>
      </c>
      <c r="G1140" s="522">
        <v>2386</v>
      </c>
      <c r="H1140" s="517">
        <f t="shared" ref="H1140:H1143" si="264">G1140/C1140*100-100</f>
        <v>1.01608806096529</v>
      </c>
    </row>
    <row r="1141" s="332" customFormat="1" ht="15" spans="1:8">
      <c r="A1141" s="355">
        <v>2200199</v>
      </c>
      <c r="B1141" s="356" t="s">
        <v>902</v>
      </c>
      <c r="C1141" s="358"/>
      <c r="D1141" s="358">
        <v>12</v>
      </c>
      <c r="E1141" s="358">
        <v>12</v>
      </c>
      <c r="F1141" s="343">
        <f t="shared" si="263"/>
        <v>100</v>
      </c>
      <c r="G1141" s="522"/>
      <c r="H1141" s="517"/>
    </row>
    <row r="1142" s="332" customFormat="1" ht="15" spans="1:8">
      <c r="A1142" s="350">
        <v>22005</v>
      </c>
      <c r="B1142" s="351" t="s">
        <v>903</v>
      </c>
      <c r="C1142" s="523">
        <f t="shared" ref="C1142:G1142" si="265">SUBTOTAL(9,C1143:C1156)</f>
        <v>42</v>
      </c>
      <c r="D1142" s="523">
        <f t="shared" si="265"/>
        <v>84</v>
      </c>
      <c r="E1142" s="523">
        <f t="shared" si="265"/>
        <v>84</v>
      </c>
      <c r="F1142" s="353">
        <f t="shared" si="263"/>
        <v>100</v>
      </c>
      <c r="G1142" s="523">
        <f t="shared" si="265"/>
        <v>45</v>
      </c>
      <c r="H1142" s="521">
        <f t="shared" si="264"/>
        <v>7.14285714285714</v>
      </c>
    </row>
    <row r="1143" s="332" customFormat="1" ht="15" spans="1:8">
      <c r="A1143" s="355">
        <v>2200501</v>
      </c>
      <c r="B1143" s="356" t="s">
        <v>77</v>
      </c>
      <c r="C1143" s="358">
        <v>3</v>
      </c>
      <c r="D1143" s="358">
        <v>13</v>
      </c>
      <c r="E1143" s="358">
        <v>13</v>
      </c>
      <c r="F1143" s="343">
        <f t="shared" si="263"/>
        <v>100</v>
      </c>
      <c r="G1143" s="522"/>
      <c r="H1143" s="517">
        <f t="shared" si="264"/>
        <v>-100</v>
      </c>
    </row>
    <row r="1144" s="332" customFormat="1" ht="15" spans="1:8">
      <c r="A1144" s="355">
        <v>2200502</v>
      </c>
      <c r="B1144" s="356" t="s">
        <v>78</v>
      </c>
      <c r="C1144" s="358"/>
      <c r="D1144" s="358"/>
      <c r="E1144" s="358"/>
      <c r="F1144" s="343"/>
      <c r="G1144" s="522"/>
      <c r="H1144" s="517"/>
    </row>
    <row r="1145" s="332" customFormat="1" ht="15" spans="1:8">
      <c r="A1145" s="355">
        <v>2200503</v>
      </c>
      <c r="B1145" s="356" t="s">
        <v>79</v>
      </c>
      <c r="C1145" s="358"/>
      <c r="D1145" s="358"/>
      <c r="E1145" s="358"/>
      <c r="F1145" s="343"/>
      <c r="G1145" s="522"/>
      <c r="H1145" s="517"/>
    </row>
    <row r="1146" s="332" customFormat="1" ht="15" spans="1:8">
      <c r="A1146" s="355">
        <v>2200504</v>
      </c>
      <c r="B1146" s="356" t="s">
        <v>904</v>
      </c>
      <c r="C1146" s="358">
        <v>39</v>
      </c>
      <c r="D1146" s="358">
        <v>71</v>
      </c>
      <c r="E1146" s="358">
        <v>71</v>
      </c>
      <c r="F1146" s="343">
        <f>E1146/D1146*100</f>
        <v>100</v>
      </c>
      <c r="G1146" s="522">
        <v>45</v>
      </c>
      <c r="H1146" s="517">
        <f>G1146/C1146*100-100</f>
        <v>15.3846153846154</v>
      </c>
    </row>
    <row r="1147" s="332" customFormat="1" ht="15" spans="1:8">
      <c r="A1147" s="355">
        <v>2200506</v>
      </c>
      <c r="B1147" s="356" t="s">
        <v>905</v>
      </c>
      <c r="C1147" s="358"/>
      <c r="D1147" s="358"/>
      <c r="E1147" s="358"/>
      <c r="F1147" s="343"/>
      <c r="G1147" s="522"/>
      <c r="H1147" s="517"/>
    </row>
    <row r="1148" s="332" customFormat="1" ht="15" spans="1:8">
      <c r="A1148" s="355">
        <v>2200507</v>
      </c>
      <c r="B1148" s="356" t="s">
        <v>906</v>
      </c>
      <c r="C1148" s="358"/>
      <c r="D1148" s="358"/>
      <c r="E1148" s="358"/>
      <c r="F1148" s="343"/>
      <c r="G1148" s="522"/>
      <c r="H1148" s="517"/>
    </row>
    <row r="1149" s="332" customFormat="1" ht="15" spans="1:8">
      <c r="A1149" s="355">
        <v>2200508</v>
      </c>
      <c r="B1149" s="356" t="s">
        <v>907</v>
      </c>
      <c r="C1149" s="358"/>
      <c r="D1149" s="358"/>
      <c r="E1149" s="358"/>
      <c r="F1149" s="343"/>
      <c r="G1149" s="522"/>
      <c r="H1149" s="517"/>
    </row>
    <row r="1150" s="332" customFormat="1" ht="15" spans="1:8">
      <c r="A1150" s="355">
        <v>2200509</v>
      </c>
      <c r="B1150" s="356" t="s">
        <v>908</v>
      </c>
      <c r="C1150" s="358"/>
      <c r="D1150" s="358"/>
      <c r="E1150" s="358"/>
      <c r="F1150" s="343"/>
      <c r="G1150" s="522"/>
      <c r="H1150" s="517"/>
    </row>
    <row r="1151" s="332" customFormat="1" ht="15" spans="1:8">
      <c r="A1151" s="355">
        <v>2200510</v>
      </c>
      <c r="B1151" s="356" t="s">
        <v>909</v>
      </c>
      <c r="C1151" s="358"/>
      <c r="D1151" s="358"/>
      <c r="E1151" s="358"/>
      <c r="F1151" s="343"/>
      <c r="G1151" s="522"/>
      <c r="H1151" s="517"/>
    </row>
    <row r="1152" s="332" customFormat="1" ht="15" spans="1:8">
      <c r="A1152" s="355">
        <v>2200511</v>
      </c>
      <c r="B1152" s="356" t="s">
        <v>910</v>
      </c>
      <c r="C1152" s="358"/>
      <c r="D1152" s="358"/>
      <c r="E1152" s="358"/>
      <c r="F1152" s="343"/>
      <c r="G1152" s="522"/>
      <c r="H1152" s="517"/>
    </row>
    <row r="1153" s="332" customFormat="1" ht="15" spans="1:8">
      <c r="A1153" s="355">
        <v>2200512</v>
      </c>
      <c r="B1153" s="356" t="s">
        <v>911</v>
      </c>
      <c r="C1153" s="358"/>
      <c r="D1153" s="358"/>
      <c r="E1153" s="358"/>
      <c r="F1153" s="343"/>
      <c r="G1153" s="522"/>
      <c r="H1153" s="517"/>
    </row>
    <row r="1154" s="332" customFormat="1" ht="15" spans="1:8">
      <c r="A1154" s="355">
        <v>2200513</v>
      </c>
      <c r="B1154" s="356" t="s">
        <v>912</v>
      </c>
      <c r="C1154" s="358"/>
      <c r="D1154" s="358"/>
      <c r="E1154" s="358"/>
      <c r="F1154" s="343"/>
      <c r="G1154" s="522"/>
      <c r="H1154" s="517"/>
    </row>
    <row r="1155" s="332" customFormat="1" ht="15" spans="1:8">
      <c r="A1155" s="355">
        <v>2200514</v>
      </c>
      <c r="B1155" s="356" t="s">
        <v>913</v>
      </c>
      <c r="C1155" s="358"/>
      <c r="D1155" s="358"/>
      <c r="E1155" s="358"/>
      <c r="F1155" s="343"/>
      <c r="G1155" s="522"/>
      <c r="H1155" s="517"/>
    </row>
    <row r="1156" s="332" customFormat="1" ht="15" spans="1:8">
      <c r="A1156" s="355">
        <v>2200599</v>
      </c>
      <c r="B1156" s="356" t="s">
        <v>914</v>
      </c>
      <c r="C1156" s="358"/>
      <c r="D1156" s="358"/>
      <c r="E1156" s="358"/>
      <c r="F1156" s="343"/>
      <c r="G1156" s="522"/>
      <c r="H1156" s="517"/>
    </row>
    <row r="1157" s="332" customFormat="1" ht="15" spans="1:8">
      <c r="A1157" s="350">
        <v>22099</v>
      </c>
      <c r="B1157" s="351" t="s">
        <v>915</v>
      </c>
      <c r="C1157" s="523"/>
      <c r="D1157" s="523"/>
      <c r="E1157" s="523"/>
      <c r="F1157" s="353"/>
      <c r="G1157" s="523">
        <f>SUBTOTAL(9,G1158)</f>
        <v>0</v>
      </c>
      <c r="H1157" s="521"/>
    </row>
    <row r="1158" s="332" customFormat="1" ht="15" spans="1:8">
      <c r="A1158" s="355">
        <v>2209999</v>
      </c>
      <c r="B1158" s="356" t="s">
        <v>915</v>
      </c>
      <c r="C1158" s="358">
        <v>200</v>
      </c>
      <c r="D1158" s="358"/>
      <c r="E1158" s="358"/>
      <c r="F1158" s="343"/>
      <c r="G1158" s="522"/>
      <c r="H1158" s="517"/>
    </row>
    <row r="1159" s="332" customFormat="1" ht="15" spans="1:8">
      <c r="A1159" s="345">
        <v>221</v>
      </c>
      <c r="B1159" s="346" t="s">
        <v>916</v>
      </c>
      <c r="C1159" s="347">
        <f t="shared" ref="C1159:G1159" si="266">SUBTOTAL(9,C1160:C1177)</f>
        <v>8260</v>
      </c>
      <c r="D1159" s="347">
        <f t="shared" si="266"/>
        <v>20101</v>
      </c>
      <c r="E1159" s="347">
        <f t="shared" si="266"/>
        <v>20009</v>
      </c>
      <c r="F1159" s="348">
        <f t="shared" ref="F1159:F1162" si="267">E1159/D1159*100</f>
        <v>99.5423113277946</v>
      </c>
      <c r="G1159" s="347">
        <f t="shared" si="266"/>
        <v>8793</v>
      </c>
      <c r="H1159" s="519">
        <f>G1159/C1159*100-100</f>
        <v>6.45278450363196</v>
      </c>
    </row>
    <row r="1160" s="332" customFormat="1" ht="15" spans="1:8">
      <c r="A1160" s="350">
        <v>22101</v>
      </c>
      <c r="B1160" s="351" t="s">
        <v>917</v>
      </c>
      <c r="C1160" s="523">
        <f t="shared" ref="C1160:G1160" si="268">SUBTOTAL(9,C1161:C1169)</f>
        <v>33</v>
      </c>
      <c r="D1160" s="523">
        <f t="shared" si="268"/>
        <v>6548</v>
      </c>
      <c r="E1160" s="523">
        <f t="shared" si="268"/>
        <v>6456</v>
      </c>
      <c r="F1160" s="353">
        <f t="shared" si="267"/>
        <v>98.5949908368968</v>
      </c>
      <c r="G1160" s="523">
        <f t="shared" si="268"/>
        <v>92</v>
      </c>
      <c r="H1160" s="521">
        <f>G1160/C1160*100-100</f>
        <v>178.787878787879</v>
      </c>
    </row>
    <row r="1161" s="332" customFormat="1" ht="15" spans="1:8">
      <c r="A1161" s="355">
        <v>2210102</v>
      </c>
      <c r="B1161" s="356" t="s">
        <v>918</v>
      </c>
      <c r="C1161" s="358"/>
      <c r="D1161" s="358"/>
      <c r="E1161" s="358"/>
      <c r="F1161" s="343"/>
      <c r="G1161" s="522"/>
      <c r="H1161" s="517"/>
    </row>
    <row r="1162" s="332" customFormat="1" ht="15" spans="1:8">
      <c r="A1162" s="355">
        <v>2210103</v>
      </c>
      <c r="B1162" s="356" t="s">
        <v>919</v>
      </c>
      <c r="C1162" s="358"/>
      <c r="D1162" s="358">
        <v>849</v>
      </c>
      <c r="E1162" s="358">
        <v>849</v>
      </c>
      <c r="F1162" s="343">
        <f t="shared" si="267"/>
        <v>100</v>
      </c>
      <c r="G1162" s="522"/>
      <c r="H1162" s="517"/>
    </row>
    <row r="1163" s="332" customFormat="1" ht="15" spans="1:8">
      <c r="A1163" s="355">
        <v>2210104</v>
      </c>
      <c r="B1163" s="356" t="s">
        <v>920</v>
      </c>
      <c r="C1163" s="358"/>
      <c r="D1163" s="358"/>
      <c r="E1163" s="358"/>
      <c r="F1163" s="343"/>
      <c r="G1163" s="522"/>
      <c r="H1163" s="517"/>
    </row>
    <row r="1164" s="332" customFormat="1" ht="15" spans="1:8">
      <c r="A1164" s="355">
        <v>2210105</v>
      </c>
      <c r="B1164" s="356" t="s">
        <v>921</v>
      </c>
      <c r="C1164" s="358">
        <v>33</v>
      </c>
      <c r="D1164" s="358">
        <v>195</v>
      </c>
      <c r="E1164" s="358">
        <v>195</v>
      </c>
      <c r="F1164" s="343">
        <f t="shared" ref="F1164:F1166" si="269">E1164/D1164*100</f>
        <v>100</v>
      </c>
      <c r="G1164" s="522"/>
      <c r="H1164" s="517"/>
    </row>
    <row r="1165" s="332" customFormat="1" ht="15" spans="1:8">
      <c r="A1165" s="355">
        <v>2210108</v>
      </c>
      <c r="B1165" s="356" t="s">
        <v>922</v>
      </c>
      <c r="C1165" s="358"/>
      <c r="D1165" s="358">
        <v>2633</v>
      </c>
      <c r="E1165" s="358">
        <v>2541</v>
      </c>
      <c r="F1165" s="343">
        <f t="shared" si="269"/>
        <v>96.5058868211166</v>
      </c>
      <c r="G1165" s="522">
        <v>92</v>
      </c>
      <c r="H1165" s="517"/>
    </row>
    <row r="1166" s="332" customFormat="1" ht="15" spans="1:8">
      <c r="A1166" s="355">
        <v>2210111</v>
      </c>
      <c r="B1166" s="356" t="s">
        <v>923</v>
      </c>
      <c r="C1166" s="358"/>
      <c r="D1166" s="358">
        <v>2539</v>
      </c>
      <c r="E1166" s="358">
        <v>2539</v>
      </c>
      <c r="F1166" s="343">
        <f t="shared" si="269"/>
        <v>100</v>
      </c>
      <c r="G1166" s="522"/>
      <c r="H1166" s="517"/>
    </row>
    <row r="1167" s="332" customFormat="1" ht="15" spans="1:8">
      <c r="A1167" s="355">
        <v>2210112</v>
      </c>
      <c r="B1167" s="356" t="s">
        <v>924</v>
      </c>
      <c r="C1167" s="358"/>
      <c r="D1167" s="358"/>
      <c r="E1167" s="358"/>
      <c r="F1167" s="343"/>
      <c r="G1167" s="522"/>
      <c r="H1167" s="517"/>
    </row>
    <row r="1168" s="332" customFormat="1" ht="15" spans="1:8">
      <c r="A1168" s="355">
        <v>2210113</v>
      </c>
      <c r="B1168" s="356" t="s">
        <v>925</v>
      </c>
      <c r="C1168" s="358"/>
      <c r="D1168" s="358"/>
      <c r="E1168" s="358"/>
      <c r="F1168" s="343"/>
      <c r="G1168" s="522"/>
      <c r="H1168" s="517"/>
    </row>
    <row r="1169" s="332" customFormat="1" ht="15" spans="1:8">
      <c r="A1169" s="355">
        <v>2210199</v>
      </c>
      <c r="B1169" s="356" t="s">
        <v>926</v>
      </c>
      <c r="C1169" s="358"/>
      <c r="D1169" s="358">
        <v>332</v>
      </c>
      <c r="E1169" s="358">
        <v>332</v>
      </c>
      <c r="F1169" s="343">
        <f t="shared" ref="F1169:F1171" si="270">E1169/D1169*100</f>
        <v>100</v>
      </c>
      <c r="G1169" s="522"/>
      <c r="H1169" s="517"/>
    </row>
    <row r="1170" s="332" customFormat="1" ht="15" spans="1:8">
      <c r="A1170" s="350">
        <v>22102</v>
      </c>
      <c r="B1170" s="351" t="s">
        <v>927</v>
      </c>
      <c r="C1170" s="523">
        <f t="shared" ref="C1170:G1170" si="271">SUBTOTAL(9,C1171:C1173)</f>
        <v>8227</v>
      </c>
      <c r="D1170" s="523">
        <f t="shared" si="271"/>
        <v>13553</v>
      </c>
      <c r="E1170" s="523">
        <f t="shared" si="271"/>
        <v>13553</v>
      </c>
      <c r="F1170" s="353">
        <f t="shared" si="270"/>
        <v>100</v>
      </c>
      <c r="G1170" s="523">
        <f t="shared" si="271"/>
        <v>8701</v>
      </c>
      <c r="H1170" s="521">
        <f>G1170/C1170*100-100</f>
        <v>5.7615169563632</v>
      </c>
    </row>
    <row r="1171" s="332" customFormat="1" ht="15" spans="1:8">
      <c r="A1171" s="355">
        <v>2210201</v>
      </c>
      <c r="B1171" s="356" t="s">
        <v>928</v>
      </c>
      <c r="C1171" s="358">
        <v>8227</v>
      </c>
      <c r="D1171" s="358">
        <v>13553</v>
      </c>
      <c r="E1171" s="358">
        <v>13553</v>
      </c>
      <c r="F1171" s="343">
        <f t="shared" si="270"/>
        <v>100</v>
      </c>
      <c r="G1171" s="522">
        <v>8701</v>
      </c>
      <c r="H1171" s="517">
        <f>G1171/C1171*100-100</f>
        <v>5.7615169563632</v>
      </c>
    </row>
    <row r="1172" s="332" customFormat="1" ht="15" spans="1:8">
      <c r="A1172" s="355">
        <v>2210202</v>
      </c>
      <c r="B1172" s="356" t="s">
        <v>929</v>
      </c>
      <c r="C1172" s="358"/>
      <c r="D1172" s="358"/>
      <c r="E1172" s="358"/>
      <c r="F1172" s="343"/>
      <c r="G1172" s="522"/>
      <c r="H1172" s="517"/>
    </row>
    <row r="1173" s="332" customFormat="1" ht="15" spans="1:8">
      <c r="A1173" s="355">
        <v>2210203</v>
      </c>
      <c r="B1173" s="356" t="s">
        <v>930</v>
      </c>
      <c r="C1173" s="358"/>
      <c r="D1173" s="358"/>
      <c r="E1173" s="358"/>
      <c r="F1173" s="343"/>
      <c r="G1173" s="522"/>
      <c r="H1173" s="517"/>
    </row>
    <row r="1174" s="332" customFormat="1" ht="15" spans="1:8">
      <c r="A1174" s="350">
        <v>22103</v>
      </c>
      <c r="B1174" s="351" t="s">
        <v>931</v>
      </c>
      <c r="C1174" s="523"/>
      <c r="D1174" s="523"/>
      <c r="E1174" s="523"/>
      <c r="F1174" s="353"/>
      <c r="G1174" s="523"/>
      <c r="H1174" s="521"/>
    </row>
    <row r="1175" s="332" customFormat="1" ht="15" spans="1:8">
      <c r="A1175" s="355">
        <v>2210301</v>
      </c>
      <c r="B1175" s="356" t="s">
        <v>932</v>
      </c>
      <c r="C1175" s="358"/>
      <c r="D1175" s="358"/>
      <c r="E1175" s="358"/>
      <c r="F1175" s="343"/>
      <c r="G1175" s="522"/>
      <c r="H1175" s="517"/>
    </row>
    <row r="1176" s="332" customFormat="1" ht="15" spans="1:8">
      <c r="A1176" s="355">
        <v>2210302</v>
      </c>
      <c r="B1176" s="356" t="s">
        <v>933</v>
      </c>
      <c r="C1176" s="358"/>
      <c r="D1176" s="358"/>
      <c r="E1176" s="358"/>
      <c r="F1176" s="343"/>
      <c r="G1176" s="522"/>
      <c r="H1176" s="517"/>
    </row>
    <row r="1177" s="332" customFormat="1" ht="15" spans="1:8">
      <c r="A1177" s="355">
        <v>2210399</v>
      </c>
      <c r="B1177" s="356" t="s">
        <v>934</v>
      </c>
      <c r="C1177" s="358"/>
      <c r="D1177" s="358"/>
      <c r="E1177" s="358"/>
      <c r="F1177" s="343"/>
      <c r="G1177" s="522"/>
      <c r="H1177" s="517"/>
    </row>
    <row r="1178" s="332" customFormat="1" ht="15" spans="1:8">
      <c r="A1178" s="345">
        <v>222</v>
      </c>
      <c r="B1178" s="346" t="s">
        <v>935</v>
      </c>
      <c r="C1178" s="347">
        <f t="shared" ref="C1178:G1178" si="272">SUBTOTAL(9,C1179:C1222)</f>
        <v>1167</v>
      </c>
      <c r="D1178" s="347">
        <f t="shared" si="272"/>
        <v>5943</v>
      </c>
      <c r="E1178" s="347">
        <f t="shared" si="272"/>
        <v>5943</v>
      </c>
      <c r="F1178" s="348">
        <f t="shared" ref="F1178:F1182" si="273">E1178/D1178*100</f>
        <v>100</v>
      </c>
      <c r="G1178" s="347">
        <f t="shared" si="272"/>
        <v>206</v>
      </c>
      <c r="H1178" s="519">
        <f t="shared" ref="H1178:H1182" si="274">G1178/C1178*100-100</f>
        <v>-82.3479005998286</v>
      </c>
    </row>
    <row r="1179" s="332" customFormat="1" ht="15" spans="1:8">
      <c r="A1179" s="350">
        <v>22201</v>
      </c>
      <c r="B1179" s="351" t="s">
        <v>936</v>
      </c>
      <c r="C1179" s="523">
        <f t="shared" ref="C1179:G1179" si="275">SUBTOTAL(9,C1180:C1196)</f>
        <v>1167</v>
      </c>
      <c r="D1179" s="523">
        <f t="shared" si="275"/>
        <v>5943</v>
      </c>
      <c r="E1179" s="523">
        <f t="shared" si="275"/>
        <v>5943</v>
      </c>
      <c r="F1179" s="353">
        <f t="shared" si="273"/>
        <v>100</v>
      </c>
      <c r="G1179" s="523">
        <f t="shared" si="275"/>
        <v>206</v>
      </c>
      <c r="H1179" s="521">
        <f t="shared" si="274"/>
        <v>-82.3479005998286</v>
      </c>
    </row>
    <row r="1180" s="332" customFormat="1" ht="15" spans="1:8">
      <c r="A1180" s="355">
        <v>2220101</v>
      </c>
      <c r="B1180" s="356" t="s">
        <v>77</v>
      </c>
      <c r="C1180" s="358">
        <v>228</v>
      </c>
      <c r="D1180" s="358">
        <v>245</v>
      </c>
      <c r="E1180" s="358">
        <v>245</v>
      </c>
      <c r="F1180" s="343">
        <f t="shared" si="273"/>
        <v>100</v>
      </c>
      <c r="G1180" s="522"/>
      <c r="H1180" s="517">
        <f t="shared" si="274"/>
        <v>-100</v>
      </c>
    </row>
    <row r="1181" s="332" customFormat="1" ht="15" spans="1:8">
      <c r="A1181" s="355">
        <v>2220102</v>
      </c>
      <c r="B1181" s="356" t="s">
        <v>78</v>
      </c>
      <c r="C1181" s="358">
        <v>16</v>
      </c>
      <c r="D1181" s="358">
        <v>21</v>
      </c>
      <c r="E1181" s="358">
        <v>21</v>
      </c>
      <c r="F1181" s="343">
        <f t="shared" si="273"/>
        <v>100</v>
      </c>
      <c r="G1181" s="522"/>
      <c r="H1181" s="517">
        <f t="shared" si="274"/>
        <v>-100</v>
      </c>
    </row>
    <row r="1182" s="332" customFormat="1" ht="15" spans="1:8">
      <c r="A1182" s="355">
        <v>2220103</v>
      </c>
      <c r="B1182" s="356" t="s">
        <v>79</v>
      </c>
      <c r="C1182" s="358">
        <v>269</v>
      </c>
      <c r="D1182" s="358">
        <v>259</v>
      </c>
      <c r="E1182" s="358">
        <v>259</v>
      </c>
      <c r="F1182" s="343">
        <f t="shared" si="273"/>
        <v>100</v>
      </c>
      <c r="G1182" s="522"/>
      <c r="H1182" s="517">
        <f t="shared" si="274"/>
        <v>-100</v>
      </c>
    </row>
    <row r="1183" s="332" customFormat="1" ht="15" spans="1:8">
      <c r="A1183" s="355">
        <v>2220104</v>
      </c>
      <c r="B1183" s="356" t="s">
        <v>937</v>
      </c>
      <c r="C1183" s="358"/>
      <c r="D1183" s="358"/>
      <c r="E1183" s="358"/>
      <c r="F1183" s="343"/>
      <c r="G1183" s="522"/>
      <c r="H1183" s="517"/>
    </row>
    <row r="1184" s="332" customFormat="1" ht="15" spans="1:8">
      <c r="A1184" s="355">
        <v>2220105</v>
      </c>
      <c r="B1184" s="356" t="s">
        <v>938</v>
      </c>
      <c r="C1184" s="358"/>
      <c r="D1184" s="358"/>
      <c r="E1184" s="358"/>
      <c r="F1184" s="343"/>
      <c r="G1184" s="522"/>
      <c r="H1184" s="517"/>
    </row>
    <row r="1185" s="332" customFormat="1" ht="15" spans="1:8">
      <c r="A1185" s="355">
        <v>2220106</v>
      </c>
      <c r="B1185" s="356" t="s">
        <v>939</v>
      </c>
      <c r="C1185" s="358"/>
      <c r="D1185" s="358">
        <v>22</v>
      </c>
      <c r="E1185" s="358">
        <v>22</v>
      </c>
      <c r="F1185" s="343">
        <f>E1185/D1185*100</f>
        <v>100</v>
      </c>
      <c r="G1185" s="522"/>
      <c r="H1185" s="517"/>
    </row>
    <row r="1186" s="332" customFormat="1" ht="15" spans="1:8">
      <c r="A1186" s="355">
        <v>2220107</v>
      </c>
      <c r="B1186" s="356" t="s">
        <v>940</v>
      </c>
      <c r="C1186" s="358"/>
      <c r="D1186" s="358"/>
      <c r="E1186" s="358"/>
      <c r="F1186" s="343"/>
      <c r="G1186" s="522"/>
      <c r="H1186" s="517"/>
    </row>
    <row r="1187" s="332" customFormat="1" ht="15" spans="1:8">
      <c r="A1187" s="355">
        <v>2220112</v>
      </c>
      <c r="B1187" s="356" t="s">
        <v>941</v>
      </c>
      <c r="C1187" s="358"/>
      <c r="D1187" s="358"/>
      <c r="E1187" s="358"/>
      <c r="F1187" s="343"/>
      <c r="G1187" s="522"/>
      <c r="H1187" s="517"/>
    </row>
    <row r="1188" s="332" customFormat="1" ht="15" spans="1:8">
      <c r="A1188" s="355">
        <v>2220113</v>
      </c>
      <c r="B1188" s="356" t="s">
        <v>942</v>
      </c>
      <c r="C1188" s="358"/>
      <c r="D1188" s="358"/>
      <c r="E1188" s="358"/>
      <c r="F1188" s="343"/>
      <c r="G1188" s="522"/>
      <c r="H1188" s="517"/>
    </row>
    <row r="1189" s="332" customFormat="1" ht="15" spans="1:8">
      <c r="A1189" s="355">
        <v>2220114</v>
      </c>
      <c r="B1189" s="356" t="s">
        <v>943</v>
      </c>
      <c r="C1189" s="358"/>
      <c r="D1189" s="358"/>
      <c r="E1189" s="358"/>
      <c r="F1189" s="343"/>
      <c r="G1189" s="522"/>
      <c r="H1189" s="517"/>
    </row>
    <row r="1190" s="332" customFormat="1" ht="15" spans="1:8">
      <c r="A1190" s="355">
        <v>2220115</v>
      </c>
      <c r="B1190" s="356" t="s">
        <v>944</v>
      </c>
      <c r="C1190" s="358"/>
      <c r="D1190" s="358"/>
      <c r="E1190" s="358"/>
      <c r="F1190" s="343"/>
      <c r="G1190" s="522"/>
      <c r="H1190" s="517"/>
    </row>
    <row r="1191" s="332" customFormat="1" ht="15" spans="1:8">
      <c r="A1191" s="355">
        <v>2220118</v>
      </c>
      <c r="B1191" s="356" t="s">
        <v>945</v>
      </c>
      <c r="C1191" s="358"/>
      <c r="D1191" s="358"/>
      <c r="E1191" s="358"/>
      <c r="F1191" s="343"/>
      <c r="G1191" s="522"/>
      <c r="H1191" s="517"/>
    </row>
    <row r="1192" s="332" customFormat="1" ht="15" spans="1:8">
      <c r="A1192" s="355">
        <v>2220119</v>
      </c>
      <c r="B1192" s="356" t="s">
        <v>946</v>
      </c>
      <c r="C1192" s="358"/>
      <c r="D1192" s="358">
        <v>5</v>
      </c>
      <c r="E1192" s="358">
        <v>5</v>
      </c>
      <c r="F1192" s="343">
        <f t="shared" ref="F1192:F1196" si="276">E1192/D1192*100</f>
        <v>100</v>
      </c>
      <c r="G1192" s="522"/>
      <c r="H1192" s="517"/>
    </row>
    <row r="1193" s="332" customFormat="1" ht="15" spans="1:8">
      <c r="A1193" s="355">
        <v>2220120</v>
      </c>
      <c r="B1193" s="356" t="s">
        <v>947</v>
      </c>
      <c r="C1193" s="358"/>
      <c r="D1193" s="358"/>
      <c r="E1193" s="358"/>
      <c r="F1193" s="343"/>
      <c r="G1193" s="522"/>
      <c r="H1193" s="517"/>
    </row>
    <row r="1194" s="332" customFormat="1" ht="15" spans="1:8">
      <c r="A1194" s="355">
        <v>2220121</v>
      </c>
      <c r="B1194" s="356" t="s">
        <v>948</v>
      </c>
      <c r="C1194" s="358"/>
      <c r="D1194" s="358"/>
      <c r="E1194" s="358"/>
      <c r="F1194" s="343"/>
      <c r="G1194" s="522"/>
      <c r="H1194" s="517"/>
    </row>
    <row r="1195" s="332" customFormat="1" ht="15" spans="1:8">
      <c r="A1195" s="355">
        <v>2220150</v>
      </c>
      <c r="B1195" s="356" t="s">
        <v>86</v>
      </c>
      <c r="C1195" s="358">
        <v>54</v>
      </c>
      <c r="D1195" s="358">
        <v>7</v>
      </c>
      <c r="E1195" s="358">
        <v>7</v>
      </c>
      <c r="F1195" s="343">
        <f t="shared" si="276"/>
        <v>100</v>
      </c>
      <c r="G1195" s="522">
        <v>6</v>
      </c>
      <c r="H1195" s="517">
        <f>G1195/C1195*100-100</f>
        <v>-88.8888888888889</v>
      </c>
    </row>
    <row r="1196" s="332" customFormat="1" ht="15" spans="1:8">
      <c r="A1196" s="355">
        <v>2220199</v>
      </c>
      <c r="B1196" s="356" t="s">
        <v>949</v>
      </c>
      <c r="C1196" s="358">
        <v>600</v>
      </c>
      <c r="D1196" s="358">
        <v>5384</v>
      </c>
      <c r="E1196" s="358">
        <v>5384</v>
      </c>
      <c r="F1196" s="343">
        <f t="shared" si="276"/>
        <v>100</v>
      </c>
      <c r="G1196" s="522">
        <v>200</v>
      </c>
      <c r="H1196" s="517">
        <f>G1196/C1196*100-100</f>
        <v>-66.6666666666667</v>
      </c>
    </row>
    <row r="1197" s="332" customFormat="1" ht="15" spans="1:8">
      <c r="A1197" s="350">
        <v>22203</v>
      </c>
      <c r="B1197" s="351" t="s">
        <v>950</v>
      </c>
      <c r="C1197" s="523"/>
      <c r="D1197" s="523"/>
      <c r="E1197" s="523"/>
      <c r="F1197" s="353"/>
      <c r="G1197" s="523"/>
      <c r="H1197" s="521"/>
    </row>
    <row r="1198" s="332" customFormat="1" ht="15" spans="1:8">
      <c r="A1198" s="355">
        <v>2220301</v>
      </c>
      <c r="B1198" s="356" t="s">
        <v>951</v>
      </c>
      <c r="C1198" s="358"/>
      <c r="D1198" s="358"/>
      <c r="E1198" s="358"/>
      <c r="F1198" s="343"/>
      <c r="G1198" s="522"/>
      <c r="H1198" s="517"/>
    </row>
    <row r="1199" s="332" customFormat="1" ht="15" spans="1:8">
      <c r="A1199" s="355">
        <v>2220303</v>
      </c>
      <c r="B1199" s="356" t="s">
        <v>952</v>
      </c>
      <c r="C1199" s="358"/>
      <c r="D1199" s="358"/>
      <c r="E1199" s="358"/>
      <c r="F1199" s="343"/>
      <c r="G1199" s="522"/>
      <c r="H1199" s="517"/>
    </row>
    <row r="1200" s="332" customFormat="1" ht="15" spans="1:8">
      <c r="A1200" s="355">
        <v>2220304</v>
      </c>
      <c r="B1200" s="356" t="s">
        <v>953</v>
      </c>
      <c r="C1200" s="358"/>
      <c r="D1200" s="358"/>
      <c r="E1200" s="358"/>
      <c r="F1200" s="343"/>
      <c r="G1200" s="522"/>
      <c r="H1200" s="517"/>
    </row>
    <row r="1201" s="332" customFormat="1" ht="15" spans="1:8">
      <c r="A1201" s="355">
        <v>2220305</v>
      </c>
      <c r="B1201" s="356" t="s">
        <v>954</v>
      </c>
      <c r="C1201" s="358"/>
      <c r="D1201" s="358"/>
      <c r="E1201" s="358"/>
      <c r="F1201" s="343"/>
      <c r="G1201" s="522"/>
      <c r="H1201" s="517"/>
    </row>
    <row r="1202" s="332" customFormat="1" ht="15" spans="1:8">
      <c r="A1202" s="355">
        <v>2220306</v>
      </c>
      <c r="B1202" s="356" t="s">
        <v>955</v>
      </c>
      <c r="C1202" s="358"/>
      <c r="D1202" s="358"/>
      <c r="E1202" s="358"/>
      <c r="F1202" s="343"/>
      <c r="G1202" s="522"/>
      <c r="H1202" s="517"/>
    </row>
    <row r="1203" s="332" customFormat="1" ht="15" spans="1:8">
      <c r="A1203" s="355">
        <v>2220399</v>
      </c>
      <c r="B1203" s="356" t="s">
        <v>956</v>
      </c>
      <c r="C1203" s="358"/>
      <c r="D1203" s="358"/>
      <c r="E1203" s="358"/>
      <c r="F1203" s="343"/>
      <c r="G1203" s="522"/>
      <c r="H1203" s="517"/>
    </row>
    <row r="1204" s="332" customFormat="1" ht="15" spans="1:8">
      <c r="A1204" s="350">
        <v>22204</v>
      </c>
      <c r="B1204" s="351" t="s">
        <v>957</v>
      </c>
      <c r="C1204" s="523"/>
      <c r="D1204" s="523"/>
      <c r="E1204" s="523"/>
      <c r="F1204" s="353"/>
      <c r="G1204" s="523"/>
      <c r="H1204" s="521"/>
    </row>
    <row r="1205" s="332" customFormat="1" ht="15" spans="1:8">
      <c r="A1205" s="355">
        <v>2220401</v>
      </c>
      <c r="B1205" s="356" t="s">
        <v>958</v>
      </c>
      <c r="C1205" s="358"/>
      <c r="D1205" s="358"/>
      <c r="E1205" s="358"/>
      <c r="F1205" s="343"/>
      <c r="G1205" s="522"/>
      <c r="H1205" s="517"/>
    </row>
    <row r="1206" s="332" customFormat="1" ht="15" spans="1:8">
      <c r="A1206" s="355">
        <v>2220402</v>
      </c>
      <c r="B1206" s="356" t="s">
        <v>959</v>
      </c>
      <c r="C1206" s="358"/>
      <c r="D1206" s="358"/>
      <c r="E1206" s="358"/>
      <c r="F1206" s="343"/>
      <c r="G1206" s="522"/>
      <c r="H1206" s="517"/>
    </row>
    <row r="1207" s="332" customFormat="1" ht="15" spans="1:8">
      <c r="A1207" s="355">
        <v>2220403</v>
      </c>
      <c r="B1207" s="356" t="s">
        <v>960</v>
      </c>
      <c r="C1207" s="358"/>
      <c r="D1207" s="358"/>
      <c r="E1207" s="358"/>
      <c r="F1207" s="343"/>
      <c r="G1207" s="522"/>
      <c r="H1207" s="517"/>
    </row>
    <row r="1208" s="332" customFormat="1" ht="15" spans="1:8">
      <c r="A1208" s="355">
        <v>2220404</v>
      </c>
      <c r="B1208" s="356" t="s">
        <v>961</v>
      </c>
      <c r="C1208" s="358"/>
      <c r="D1208" s="358"/>
      <c r="E1208" s="358"/>
      <c r="F1208" s="343"/>
      <c r="G1208" s="522"/>
      <c r="H1208" s="517"/>
    </row>
    <row r="1209" s="332" customFormat="1" ht="15" spans="1:8">
      <c r="A1209" s="355">
        <v>2220499</v>
      </c>
      <c r="B1209" s="356" t="s">
        <v>962</v>
      </c>
      <c r="C1209" s="358"/>
      <c r="D1209" s="358"/>
      <c r="E1209" s="358"/>
      <c r="F1209" s="343"/>
      <c r="G1209" s="522"/>
      <c r="H1209" s="517"/>
    </row>
    <row r="1210" s="332" customFormat="1" ht="15" spans="1:8">
      <c r="A1210" s="350">
        <v>22205</v>
      </c>
      <c r="B1210" s="351" t="s">
        <v>963</v>
      </c>
      <c r="C1210" s="523"/>
      <c r="D1210" s="523"/>
      <c r="E1210" s="523"/>
      <c r="F1210" s="353"/>
      <c r="G1210" s="523"/>
      <c r="H1210" s="521"/>
    </row>
    <row r="1211" s="332" customFormat="1" ht="15" spans="1:8">
      <c r="A1211" s="355">
        <v>2220501</v>
      </c>
      <c r="B1211" s="356" t="s">
        <v>964</v>
      </c>
      <c r="C1211" s="358"/>
      <c r="D1211" s="358"/>
      <c r="E1211" s="358"/>
      <c r="F1211" s="343"/>
      <c r="G1211" s="522"/>
      <c r="H1211" s="517"/>
    </row>
    <row r="1212" s="332" customFormat="1" ht="15" spans="1:8">
      <c r="A1212" s="355">
        <v>2220502</v>
      </c>
      <c r="B1212" s="356" t="s">
        <v>965</v>
      </c>
      <c r="C1212" s="358"/>
      <c r="D1212" s="358"/>
      <c r="E1212" s="358"/>
      <c r="F1212" s="343"/>
      <c r="G1212" s="522"/>
      <c r="H1212" s="517"/>
    </row>
    <row r="1213" s="332" customFormat="1" ht="15" spans="1:8">
      <c r="A1213" s="355">
        <v>2220503</v>
      </c>
      <c r="B1213" s="356" t="s">
        <v>966</v>
      </c>
      <c r="C1213" s="358"/>
      <c r="D1213" s="358"/>
      <c r="E1213" s="358"/>
      <c r="F1213" s="343"/>
      <c r="G1213" s="522"/>
      <c r="H1213" s="517"/>
    </row>
    <row r="1214" s="332" customFormat="1" ht="15" spans="1:8">
      <c r="A1214" s="355">
        <v>2220504</v>
      </c>
      <c r="B1214" s="356" t="s">
        <v>967</v>
      </c>
      <c r="C1214" s="358"/>
      <c r="D1214" s="358"/>
      <c r="E1214" s="358"/>
      <c r="F1214" s="343"/>
      <c r="G1214" s="522"/>
      <c r="H1214" s="517"/>
    </row>
    <row r="1215" s="332" customFormat="1" ht="15" spans="1:8">
      <c r="A1215" s="355">
        <v>2220505</v>
      </c>
      <c r="B1215" s="356" t="s">
        <v>968</v>
      </c>
      <c r="C1215" s="358"/>
      <c r="D1215" s="358"/>
      <c r="E1215" s="358"/>
      <c r="F1215" s="343"/>
      <c r="G1215" s="522"/>
      <c r="H1215" s="517"/>
    </row>
    <row r="1216" s="332" customFormat="1" ht="15" spans="1:8">
      <c r="A1216" s="355">
        <v>2220506</v>
      </c>
      <c r="B1216" s="356" t="s">
        <v>969</v>
      </c>
      <c r="C1216" s="358"/>
      <c r="D1216" s="358"/>
      <c r="E1216" s="358"/>
      <c r="F1216" s="343"/>
      <c r="G1216" s="522"/>
      <c r="H1216" s="517"/>
    </row>
    <row r="1217" s="332" customFormat="1" ht="15" spans="1:8">
      <c r="A1217" s="355">
        <v>2220507</v>
      </c>
      <c r="B1217" s="356" t="s">
        <v>970</v>
      </c>
      <c r="C1217" s="358"/>
      <c r="D1217" s="358"/>
      <c r="E1217" s="358"/>
      <c r="F1217" s="343"/>
      <c r="G1217" s="522"/>
      <c r="H1217" s="517"/>
    </row>
    <row r="1218" s="332" customFormat="1" ht="15" spans="1:8">
      <c r="A1218" s="355">
        <v>2220508</v>
      </c>
      <c r="B1218" s="356" t="s">
        <v>971</v>
      </c>
      <c r="C1218" s="358"/>
      <c r="D1218" s="358"/>
      <c r="E1218" s="358"/>
      <c r="F1218" s="343"/>
      <c r="G1218" s="522"/>
      <c r="H1218" s="517"/>
    </row>
    <row r="1219" s="332" customFormat="1" ht="15" spans="1:8">
      <c r="A1219" s="355">
        <v>2220509</v>
      </c>
      <c r="B1219" s="356" t="s">
        <v>972</v>
      </c>
      <c r="C1219" s="358"/>
      <c r="D1219" s="358"/>
      <c r="E1219" s="358"/>
      <c r="F1219" s="343"/>
      <c r="G1219" s="522"/>
      <c r="H1219" s="517"/>
    </row>
    <row r="1220" s="332" customFormat="1" ht="15" spans="1:8">
      <c r="A1220" s="355">
        <v>2220510</v>
      </c>
      <c r="B1220" s="356" t="s">
        <v>973</v>
      </c>
      <c r="C1220" s="358"/>
      <c r="D1220" s="358"/>
      <c r="E1220" s="358"/>
      <c r="F1220" s="343"/>
      <c r="G1220" s="522"/>
      <c r="H1220" s="517"/>
    </row>
    <row r="1221" s="332" customFormat="1" ht="15" spans="1:8">
      <c r="A1221" s="355">
        <v>2220511</v>
      </c>
      <c r="B1221" s="356" t="s">
        <v>974</v>
      </c>
      <c r="C1221" s="358"/>
      <c r="D1221" s="358"/>
      <c r="E1221" s="358"/>
      <c r="F1221" s="343"/>
      <c r="G1221" s="522"/>
      <c r="H1221" s="517"/>
    </row>
    <row r="1222" s="332" customFormat="1" ht="15" spans="1:8">
      <c r="A1222" s="355">
        <v>2220599</v>
      </c>
      <c r="B1222" s="356" t="s">
        <v>975</v>
      </c>
      <c r="C1222" s="358"/>
      <c r="D1222" s="358"/>
      <c r="E1222" s="358"/>
      <c r="F1222" s="343"/>
      <c r="G1222" s="522"/>
      <c r="H1222" s="517"/>
    </row>
    <row r="1223" s="332" customFormat="1" ht="15" spans="1:8">
      <c r="A1223" s="345">
        <v>224</v>
      </c>
      <c r="B1223" s="346" t="s">
        <v>976</v>
      </c>
      <c r="C1223" s="347">
        <f t="shared" ref="C1223:G1223" si="277">SUBTOTAL(9,C1224:C1272)</f>
        <v>4767</v>
      </c>
      <c r="D1223" s="347">
        <f t="shared" si="277"/>
        <v>5581</v>
      </c>
      <c r="E1223" s="347">
        <f t="shared" si="277"/>
        <v>5541</v>
      </c>
      <c r="F1223" s="348">
        <f t="shared" ref="F1223:F1227" si="278">E1223/D1223*100</f>
        <v>99.2832825658484</v>
      </c>
      <c r="G1223" s="347">
        <f t="shared" si="277"/>
        <v>2504</v>
      </c>
      <c r="H1223" s="519">
        <f t="shared" ref="H1223:H1225" si="279">G1223/C1223*100-100</f>
        <v>-47.4722047409272</v>
      </c>
    </row>
    <row r="1224" s="332" customFormat="1" ht="15" spans="1:8">
      <c r="A1224" s="350">
        <v>22401</v>
      </c>
      <c r="B1224" s="351" t="s">
        <v>977</v>
      </c>
      <c r="C1224" s="523">
        <f t="shared" ref="C1224:G1224" si="280">SUBTOTAL(9,C1225:C1234)</f>
        <v>732</v>
      </c>
      <c r="D1224" s="523">
        <f t="shared" si="280"/>
        <v>1012</v>
      </c>
      <c r="E1224" s="523">
        <f t="shared" si="280"/>
        <v>1012</v>
      </c>
      <c r="F1224" s="353">
        <f t="shared" si="278"/>
        <v>100</v>
      </c>
      <c r="G1224" s="523">
        <f t="shared" si="280"/>
        <v>798</v>
      </c>
      <c r="H1224" s="521">
        <f t="shared" si="279"/>
        <v>9.01639344262296</v>
      </c>
    </row>
    <row r="1225" s="332" customFormat="1" ht="15" spans="1:8">
      <c r="A1225" s="355">
        <v>2240101</v>
      </c>
      <c r="B1225" s="356" t="s">
        <v>77</v>
      </c>
      <c r="C1225" s="358">
        <v>579</v>
      </c>
      <c r="D1225" s="358">
        <v>718</v>
      </c>
      <c r="E1225" s="358">
        <v>718</v>
      </c>
      <c r="F1225" s="343">
        <f t="shared" si="278"/>
        <v>100</v>
      </c>
      <c r="G1225" s="522">
        <v>624</v>
      </c>
      <c r="H1225" s="517">
        <f t="shared" si="279"/>
        <v>7.7720207253886</v>
      </c>
    </row>
    <row r="1226" s="332" customFormat="1" ht="15" spans="1:8">
      <c r="A1226" s="355">
        <v>2240102</v>
      </c>
      <c r="B1226" s="356" t="s">
        <v>78</v>
      </c>
      <c r="C1226" s="358"/>
      <c r="D1226" s="358">
        <v>51</v>
      </c>
      <c r="E1226" s="358">
        <v>51</v>
      </c>
      <c r="F1226" s="343">
        <f t="shared" si="278"/>
        <v>100</v>
      </c>
      <c r="G1226" s="522"/>
      <c r="H1226" s="517"/>
    </row>
    <row r="1227" s="332" customFormat="1" ht="15" spans="1:8">
      <c r="A1227" s="355">
        <v>2240103</v>
      </c>
      <c r="B1227" s="356" t="s">
        <v>79</v>
      </c>
      <c r="C1227" s="358">
        <v>153</v>
      </c>
      <c r="D1227" s="358">
        <v>171</v>
      </c>
      <c r="E1227" s="358">
        <v>171</v>
      </c>
      <c r="F1227" s="343">
        <f t="shared" si="278"/>
        <v>100</v>
      </c>
      <c r="G1227" s="522">
        <v>174</v>
      </c>
      <c r="H1227" s="517"/>
    </row>
    <row r="1228" s="332" customFormat="1" ht="15" spans="1:8">
      <c r="A1228" s="355">
        <v>2240104</v>
      </c>
      <c r="B1228" s="356" t="s">
        <v>978</v>
      </c>
      <c r="C1228" s="358"/>
      <c r="D1228" s="358"/>
      <c r="E1228" s="358"/>
      <c r="F1228" s="343"/>
      <c r="G1228" s="522"/>
      <c r="H1228" s="517"/>
    </row>
    <row r="1229" s="332" customFormat="1" ht="15" spans="1:8">
      <c r="A1229" s="355">
        <v>2240105</v>
      </c>
      <c r="B1229" s="356" t="s">
        <v>979</v>
      </c>
      <c r="C1229" s="358"/>
      <c r="D1229" s="358"/>
      <c r="E1229" s="358"/>
      <c r="F1229" s="343"/>
      <c r="G1229" s="522"/>
      <c r="H1229" s="517"/>
    </row>
    <row r="1230" s="332" customFormat="1" ht="15" spans="1:8">
      <c r="A1230" s="355">
        <v>2240106</v>
      </c>
      <c r="B1230" s="356" t="s">
        <v>980</v>
      </c>
      <c r="C1230" s="358"/>
      <c r="D1230" s="358">
        <v>44</v>
      </c>
      <c r="E1230" s="358">
        <v>44</v>
      </c>
      <c r="F1230" s="343">
        <f t="shared" ref="F1230:F1235" si="281">E1230/D1230*100</f>
        <v>100</v>
      </c>
      <c r="G1230" s="522"/>
      <c r="H1230" s="517"/>
    </row>
    <row r="1231" s="332" customFormat="1" ht="15" spans="1:8">
      <c r="A1231" s="355">
        <v>2240108</v>
      </c>
      <c r="B1231" s="356" t="s">
        <v>981</v>
      </c>
      <c r="C1231" s="358"/>
      <c r="D1231" s="358"/>
      <c r="E1231" s="358"/>
      <c r="F1231" s="343"/>
      <c r="G1231" s="522"/>
      <c r="H1231" s="517"/>
    </row>
    <row r="1232" s="332" customFormat="1" ht="15" spans="1:8">
      <c r="A1232" s="355">
        <v>2240109</v>
      </c>
      <c r="B1232" s="356" t="s">
        <v>982</v>
      </c>
      <c r="C1232" s="358"/>
      <c r="D1232" s="358"/>
      <c r="E1232" s="358"/>
      <c r="F1232" s="343"/>
      <c r="G1232" s="522"/>
      <c r="H1232" s="517"/>
    </row>
    <row r="1233" s="332" customFormat="1" ht="15" spans="1:8">
      <c r="A1233" s="355">
        <v>2240150</v>
      </c>
      <c r="B1233" s="356" t="s">
        <v>86</v>
      </c>
      <c r="C1233" s="358"/>
      <c r="D1233" s="358"/>
      <c r="E1233" s="358"/>
      <c r="F1233" s="343"/>
      <c r="G1233" s="522"/>
      <c r="H1233" s="517"/>
    </row>
    <row r="1234" s="332" customFormat="1" ht="15" spans="1:8">
      <c r="A1234" s="355">
        <v>2240199</v>
      </c>
      <c r="B1234" s="356" t="s">
        <v>983</v>
      </c>
      <c r="C1234" s="358"/>
      <c r="D1234" s="358">
        <v>28</v>
      </c>
      <c r="E1234" s="358">
        <v>28</v>
      </c>
      <c r="F1234" s="343">
        <f t="shared" si="281"/>
        <v>100</v>
      </c>
      <c r="G1234" s="522"/>
      <c r="H1234" s="517"/>
    </row>
    <row r="1235" s="332" customFormat="1" ht="15" spans="1:8">
      <c r="A1235" s="350">
        <v>22402</v>
      </c>
      <c r="B1235" s="351" t="s">
        <v>984</v>
      </c>
      <c r="C1235" s="523">
        <f t="shared" ref="C1235:G1235" si="282">SUBTOTAL(9,C1236:C1241)</f>
        <v>1282</v>
      </c>
      <c r="D1235" s="523">
        <f t="shared" si="282"/>
        <v>1314</v>
      </c>
      <c r="E1235" s="523">
        <f t="shared" si="282"/>
        <v>1314</v>
      </c>
      <c r="F1235" s="353">
        <f t="shared" si="281"/>
        <v>100</v>
      </c>
      <c r="G1235" s="523">
        <f t="shared" si="282"/>
        <v>1466</v>
      </c>
      <c r="H1235" s="521">
        <f t="shared" ref="H1235:H1240" si="283">G1235/C1235*100-100</f>
        <v>14.3525741029641</v>
      </c>
    </row>
    <row r="1236" s="332" customFormat="1" ht="15" spans="1:8">
      <c r="A1236" s="355">
        <v>2240201</v>
      </c>
      <c r="B1236" s="356" t="s">
        <v>77</v>
      </c>
      <c r="C1236" s="358"/>
      <c r="D1236" s="358"/>
      <c r="E1236" s="358"/>
      <c r="F1236" s="343"/>
      <c r="G1236" s="522"/>
      <c r="H1236" s="517"/>
    </row>
    <row r="1237" s="332" customFormat="1" ht="15" spans="1:8">
      <c r="A1237" s="355">
        <v>2240202</v>
      </c>
      <c r="B1237" s="356" t="s">
        <v>78</v>
      </c>
      <c r="C1237" s="358"/>
      <c r="D1237" s="358"/>
      <c r="E1237" s="358"/>
      <c r="F1237" s="343"/>
      <c r="G1237" s="522"/>
      <c r="H1237" s="517"/>
    </row>
    <row r="1238" s="332" customFormat="1" ht="15" spans="1:8">
      <c r="A1238" s="355">
        <v>2240203</v>
      </c>
      <c r="B1238" s="356" t="s">
        <v>79</v>
      </c>
      <c r="C1238" s="358"/>
      <c r="D1238" s="358"/>
      <c r="E1238" s="358"/>
      <c r="F1238" s="343"/>
      <c r="G1238" s="522"/>
      <c r="H1238" s="517"/>
    </row>
    <row r="1239" s="332" customFormat="1" ht="15" spans="1:8">
      <c r="A1239" s="355">
        <v>2240204</v>
      </c>
      <c r="B1239" s="356" t="s">
        <v>985</v>
      </c>
      <c r="C1239" s="358">
        <v>45</v>
      </c>
      <c r="D1239" s="358">
        <v>155</v>
      </c>
      <c r="E1239" s="358">
        <v>155</v>
      </c>
      <c r="F1239" s="343">
        <f>E1239/D1239*100</f>
        <v>100</v>
      </c>
      <c r="G1239" s="522"/>
      <c r="H1239" s="517">
        <f t="shared" si="283"/>
        <v>-100</v>
      </c>
    </row>
    <row r="1240" s="332" customFormat="1" ht="15" spans="1:8">
      <c r="A1240" s="355">
        <v>2240250</v>
      </c>
      <c r="B1240" s="356" t="s">
        <v>86</v>
      </c>
      <c r="C1240" s="358">
        <v>1237</v>
      </c>
      <c r="D1240" s="358">
        <v>1159</v>
      </c>
      <c r="E1240" s="358">
        <v>1159</v>
      </c>
      <c r="F1240" s="343">
        <f>E1240/D1240*100</f>
        <v>100</v>
      </c>
      <c r="G1240" s="522">
        <v>1421</v>
      </c>
      <c r="H1240" s="517">
        <f t="shared" si="283"/>
        <v>14.874696847211</v>
      </c>
    </row>
    <row r="1241" s="332" customFormat="1" ht="15" spans="1:8">
      <c r="A1241" s="355">
        <v>2240299</v>
      </c>
      <c r="B1241" s="356" t="s">
        <v>986</v>
      </c>
      <c r="C1241" s="358"/>
      <c r="D1241" s="358"/>
      <c r="E1241" s="358"/>
      <c r="F1241" s="343"/>
      <c r="G1241" s="522">
        <v>45</v>
      </c>
      <c r="H1241" s="517"/>
    </row>
    <row r="1242" s="332" customFormat="1" ht="15" spans="1:8">
      <c r="A1242" s="350">
        <v>22404</v>
      </c>
      <c r="B1242" s="351" t="s">
        <v>987</v>
      </c>
      <c r="C1242" s="523"/>
      <c r="D1242" s="523"/>
      <c r="E1242" s="523"/>
      <c r="F1242" s="353"/>
      <c r="G1242" s="523"/>
      <c r="H1242" s="521"/>
    </row>
    <row r="1243" s="332" customFormat="1" ht="15" spans="1:8">
      <c r="A1243" s="355">
        <v>2240401</v>
      </c>
      <c r="B1243" s="356" t="s">
        <v>77</v>
      </c>
      <c r="C1243" s="358"/>
      <c r="D1243" s="358"/>
      <c r="E1243" s="358"/>
      <c r="F1243" s="343"/>
      <c r="G1243" s="522"/>
      <c r="H1243" s="517"/>
    </row>
    <row r="1244" s="332" customFormat="1" ht="15" spans="1:8">
      <c r="A1244" s="355">
        <v>2240402</v>
      </c>
      <c r="B1244" s="356" t="s">
        <v>78</v>
      </c>
      <c r="C1244" s="358"/>
      <c r="D1244" s="358"/>
      <c r="E1244" s="358"/>
      <c r="F1244" s="343"/>
      <c r="G1244" s="522"/>
      <c r="H1244" s="517"/>
    </row>
    <row r="1245" s="332" customFormat="1" ht="15" spans="1:8">
      <c r="A1245" s="355">
        <v>2240403</v>
      </c>
      <c r="B1245" s="356" t="s">
        <v>79</v>
      </c>
      <c r="C1245" s="358"/>
      <c r="D1245" s="358"/>
      <c r="E1245" s="358"/>
      <c r="F1245" s="343"/>
      <c r="G1245" s="522"/>
      <c r="H1245" s="517"/>
    </row>
    <row r="1246" s="332" customFormat="1" ht="15" spans="1:8">
      <c r="A1246" s="355">
        <v>2240404</v>
      </c>
      <c r="B1246" s="356" t="s">
        <v>988</v>
      </c>
      <c r="C1246" s="358"/>
      <c r="D1246" s="358"/>
      <c r="E1246" s="358"/>
      <c r="F1246" s="343"/>
      <c r="G1246" s="522"/>
      <c r="H1246" s="517"/>
    </row>
    <row r="1247" s="332" customFormat="1" ht="15" spans="1:8">
      <c r="A1247" s="355">
        <v>2240405</v>
      </c>
      <c r="B1247" s="356" t="s">
        <v>989</v>
      </c>
      <c r="C1247" s="358"/>
      <c r="D1247" s="358"/>
      <c r="E1247" s="358"/>
      <c r="F1247" s="343"/>
      <c r="G1247" s="522"/>
      <c r="H1247" s="517"/>
    </row>
    <row r="1248" s="332" customFormat="1" ht="15" spans="1:8">
      <c r="A1248" s="355">
        <v>2240450</v>
      </c>
      <c r="B1248" s="356" t="s">
        <v>86</v>
      </c>
      <c r="C1248" s="358"/>
      <c r="D1248" s="358"/>
      <c r="E1248" s="358"/>
      <c r="F1248" s="343"/>
      <c r="G1248" s="522"/>
      <c r="H1248" s="517"/>
    </row>
    <row r="1249" s="332" customFormat="1" ht="15" spans="1:8">
      <c r="A1249" s="355">
        <v>2240499</v>
      </c>
      <c r="B1249" s="356" t="s">
        <v>990</v>
      </c>
      <c r="C1249" s="358"/>
      <c r="D1249" s="358"/>
      <c r="E1249" s="358"/>
      <c r="F1249" s="343"/>
      <c r="G1249" s="522"/>
      <c r="H1249" s="517"/>
    </row>
    <row r="1250" s="332" customFormat="1" ht="15" spans="1:8">
      <c r="A1250" s="350">
        <v>22405</v>
      </c>
      <c r="B1250" s="351" t="s">
        <v>991</v>
      </c>
      <c r="C1250" s="523"/>
      <c r="D1250" s="523"/>
      <c r="E1250" s="523"/>
      <c r="F1250" s="353"/>
      <c r="G1250" s="523"/>
      <c r="H1250" s="521"/>
    </row>
    <row r="1251" s="332" customFormat="1" ht="15" spans="1:8">
      <c r="A1251" s="355">
        <v>2240501</v>
      </c>
      <c r="B1251" s="356" t="s">
        <v>77</v>
      </c>
      <c r="C1251" s="358"/>
      <c r="D1251" s="358"/>
      <c r="E1251" s="358"/>
      <c r="F1251" s="343"/>
      <c r="G1251" s="522"/>
      <c r="H1251" s="517"/>
    </row>
    <row r="1252" s="332" customFormat="1" ht="15" spans="1:8">
      <c r="A1252" s="355">
        <v>2240502</v>
      </c>
      <c r="B1252" s="356" t="s">
        <v>78</v>
      </c>
      <c r="C1252" s="358"/>
      <c r="D1252" s="358"/>
      <c r="E1252" s="358"/>
      <c r="F1252" s="343"/>
      <c r="G1252" s="522"/>
      <c r="H1252" s="517"/>
    </row>
    <row r="1253" s="332" customFormat="1" ht="15" spans="1:8">
      <c r="A1253" s="355">
        <v>2240503</v>
      </c>
      <c r="B1253" s="356" t="s">
        <v>79</v>
      </c>
      <c r="C1253" s="358"/>
      <c r="D1253" s="358"/>
      <c r="E1253" s="358"/>
      <c r="F1253" s="343"/>
      <c r="G1253" s="522"/>
      <c r="H1253" s="517"/>
    </row>
    <row r="1254" s="332" customFormat="1" ht="15" spans="1:8">
      <c r="A1254" s="355">
        <v>2240504</v>
      </c>
      <c r="B1254" s="356" t="s">
        <v>992</v>
      </c>
      <c r="C1254" s="358"/>
      <c r="D1254" s="358"/>
      <c r="E1254" s="358"/>
      <c r="F1254" s="343"/>
      <c r="G1254" s="522"/>
      <c r="H1254" s="517"/>
    </row>
    <row r="1255" s="332" customFormat="1" ht="15" spans="1:8">
      <c r="A1255" s="355">
        <v>2240505</v>
      </c>
      <c r="B1255" s="356" t="s">
        <v>993</v>
      </c>
      <c r="C1255" s="358"/>
      <c r="D1255" s="358"/>
      <c r="E1255" s="358"/>
      <c r="F1255" s="343"/>
      <c r="G1255" s="522"/>
      <c r="H1255" s="517"/>
    </row>
    <row r="1256" s="332" customFormat="1" ht="15" spans="1:8">
      <c r="A1256" s="355">
        <v>2240506</v>
      </c>
      <c r="B1256" s="356" t="s">
        <v>994</v>
      </c>
      <c r="C1256" s="358"/>
      <c r="D1256" s="358"/>
      <c r="E1256" s="358"/>
      <c r="F1256" s="343"/>
      <c r="G1256" s="522"/>
      <c r="H1256" s="517"/>
    </row>
    <row r="1257" s="332" customFormat="1" ht="15" spans="1:8">
      <c r="A1257" s="355">
        <v>2240507</v>
      </c>
      <c r="B1257" s="356" t="s">
        <v>995</v>
      </c>
      <c r="C1257" s="358"/>
      <c r="D1257" s="358"/>
      <c r="E1257" s="358"/>
      <c r="F1257" s="343"/>
      <c r="G1257" s="522"/>
      <c r="H1257" s="517"/>
    </row>
    <row r="1258" s="332" customFormat="1" ht="15" spans="1:8">
      <c r="A1258" s="355">
        <v>2240508</v>
      </c>
      <c r="B1258" s="356" t="s">
        <v>996</v>
      </c>
      <c r="C1258" s="358"/>
      <c r="D1258" s="358"/>
      <c r="E1258" s="358"/>
      <c r="F1258" s="343"/>
      <c r="G1258" s="522"/>
      <c r="H1258" s="517"/>
    </row>
    <row r="1259" s="332" customFormat="1" ht="15" spans="1:8">
      <c r="A1259" s="355">
        <v>2240509</v>
      </c>
      <c r="B1259" s="356" t="s">
        <v>997</v>
      </c>
      <c r="C1259" s="358"/>
      <c r="D1259" s="358"/>
      <c r="E1259" s="358"/>
      <c r="F1259" s="343"/>
      <c r="G1259" s="522"/>
      <c r="H1259" s="517"/>
    </row>
    <row r="1260" s="332" customFormat="1" ht="15" spans="1:8">
      <c r="A1260" s="355">
        <v>2240510</v>
      </c>
      <c r="B1260" s="356" t="s">
        <v>998</v>
      </c>
      <c r="C1260" s="358"/>
      <c r="D1260" s="358"/>
      <c r="E1260" s="358"/>
      <c r="F1260" s="343"/>
      <c r="G1260" s="522"/>
      <c r="H1260" s="517"/>
    </row>
    <row r="1261" s="332" customFormat="1" ht="15" spans="1:8">
      <c r="A1261" s="355">
        <v>2240550</v>
      </c>
      <c r="B1261" s="356" t="s">
        <v>999</v>
      </c>
      <c r="C1261" s="358"/>
      <c r="D1261" s="358"/>
      <c r="E1261" s="358"/>
      <c r="F1261" s="343"/>
      <c r="G1261" s="522"/>
      <c r="H1261" s="517"/>
    </row>
    <row r="1262" s="332" customFormat="1" ht="15" spans="1:8">
      <c r="A1262" s="355">
        <v>2240599</v>
      </c>
      <c r="B1262" s="356" t="s">
        <v>1000</v>
      </c>
      <c r="C1262" s="358"/>
      <c r="D1262" s="358"/>
      <c r="E1262" s="358"/>
      <c r="F1262" s="343"/>
      <c r="G1262" s="522"/>
      <c r="H1262" s="517"/>
    </row>
    <row r="1263" s="332" customFormat="1" ht="15" spans="1:8">
      <c r="A1263" s="350">
        <v>22406</v>
      </c>
      <c r="B1263" s="351" t="s">
        <v>1001</v>
      </c>
      <c r="C1263" s="523">
        <f t="shared" ref="C1263:G1263" si="284">SUBTOTAL(9,C1264:C1266)</f>
        <v>0</v>
      </c>
      <c r="D1263" s="523">
        <f t="shared" si="284"/>
        <v>687</v>
      </c>
      <c r="E1263" s="523">
        <f t="shared" si="284"/>
        <v>647</v>
      </c>
      <c r="F1263" s="353">
        <f t="shared" ref="F1263:F1268" si="285">E1263/D1263*100</f>
        <v>94.1775836972344</v>
      </c>
      <c r="G1263" s="523">
        <f t="shared" si="284"/>
        <v>40</v>
      </c>
      <c r="H1263" s="521"/>
    </row>
    <row r="1264" s="332" customFormat="1" ht="15" spans="1:8">
      <c r="A1264" s="355">
        <v>2240601</v>
      </c>
      <c r="B1264" s="356" t="s">
        <v>1002</v>
      </c>
      <c r="C1264" s="358"/>
      <c r="D1264" s="358">
        <v>434</v>
      </c>
      <c r="E1264" s="358">
        <v>394</v>
      </c>
      <c r="F1264" s="343">
        <f t="shared" si="285"/>
        <v>90.7834101382488</v>
      </c>
      <c r="G1264" s="522">
        <v>40</v>
      </c>
      <c r="H1264" s="517"/>
    </row>
    <row r="1265" s="332" customFormat="1" ht="15" spans="1:8">
      <c r="A1265" s="355">
        <v>2240602</v>
      </c>
      <c r="B1265" s="356" t="s">
        <v>1003</v>
      </c>
      <c r="C1265" s="358"/>
      <c r="D1265" s="358">
        <v>85</v>
      </c>
      <c r="E1265" s="358">
        <v>85</v>
      </c>
      <c r="F1265" s="343">
        <f t="shared" si="285"/>
        <v>100</v>
      </c>
      <c r="G1265" s="522"/>
      <c r="H1265" s="517"/>
    </row>
    <row r="1266" s="332" customFormat="1" ht="15" spans="1:8">
      <c r="A1266" s="355">
        <v>2240699</v>
      </c>
      <c r="B1266" s="356" t="s">
        <v>1004</v>
      </c>
      <c r="C1266" s="358"/>
      <c r="D1266" s="358">
        <v>168</v>
      </c>
      <c r="E1266" s="358">
        <v>168</v>
      </c>
      <c r="F1266" s="343">
        <f t="shared" si="285"/>
        <v>100</v>
      </c>
      <c r="G1266" s="522"/>
      <c r="H1266" s="517"/>
    </row>
    <row r="1267" s="332" customFormat="1" ht="15" spans="1:8">
      <c r="A1267" s="350">
        <v>22407</v>
      </c>
      <c r="B1267" s="351" t="s">
        <v>1005</v>
      </c>
      <c r="C1267" s="523">
        <f t="shared" ref="C1267:G1267" si="286">SUBTOTAL(9,C1268:C1270)</f>
        <v>2553</v>
      </c>
      <c r="D1267" s="523">
        <f t="shared" si="286"/>
        <v>2568</v>
      </c>
      <c r="E1267" s="523">
        <f t="shared" si="286"/>
        <v>2568</v>
      </c>
      <c r="F1267" s="353">
        <f t="shared" si="285"/>
        <v>100</v>
      </c>
      <c r="G1267" s="523">
        <f t="shared" si="286"/>
        <v>0</v>
      </c>
      <c r="H1267" s="521">
        <f t="shared" ref="H1267:H1271" si="287">G1267/C1267*100-100</f>
        <v>-100</v>
      </c>
    </row>
    <row r="1268" s="332" customFormat="1" ht="15" spans="1:8">
      <c r="A1268" s="355">
        <v>2240703</v>
      </c>
      <c r="B1268" s="356" t="s">
        <v>1006</v>
      </c>
      <c r="C1268" s="358">
        <v>2553</v>
      </c>
      <c r="D1268" s="358">
        <v>2568</v>
      </c>
      <c r="E1268" s="358">
        <v>2568</v>
      </c>
      <c r="F1268" s="343">
        <f t="shared" si="285"/>
        <v>100</v>
      </c>
      <c r="G1268" s="522"/>
      <c r="H1268" s="517">
        <f t="shared" si="287"/>
        <v>-100</v>
      </c>
    </row>
    <row r="1269" s="332" customFormat="1" ht="15" spans="1:8">
      <c r="A1269" s="355">
        <v>2240704</v>
      </c>
      <c r="B1269" s="356" t="s">
        <v>1007</v>
      </c>
      <c r="C1269" s="358"/>
      <c r="D1269" s="358"/>
      <c r="E1269" s="358"/>
      <c r="F1269" s="343"/>
      <c r="G1269" s="522"/>
      <c r="H1269" s="517"/>
    </row>
    <row r="1270" s="332" customFormat="1" ht="15" spans="1:8">
      <c r="A1270" s="355">
        <v>2240799</v>
      </c>
      <c r="B1270" s="356" t="s">
        <v>1008</v>
      </c>
      <c r="C1270" s="358"/>
      <c r="D1270" s="358"/>
      <c r="E1270" s="358"/>
      <c r="F1270" s="343"/>
      <c r="G1270" s="522"/>
      <c r="H1270" s="517"/>
    </row>
    <row r="1271" s="332" customFormat="1" ht="15" spans="1:8">
      <c r="A1271" s="350">
        <v>22499</v>
      </c>
      <c r="B1271" s="351" t="s">
        <v>1009</v>
      </c>
      <c r="C1271" s="523">
        <f t="shared" ref="C1271:G1271" si="288">SUBTOTAL(9,C1272)</f>
        <v>200</v>
      </c>
      <c r="D1271" s="523">
        <f t="shared" si="288"/>
        <v>0</v>
      </c>
      <c r="E1271" s="523">
        <f t="shared" si="288"/>
        <v>0</v>
      </c>
      <c r="F1271" s="353"/>
      <c r="G1271" s="523">
        <f t="shared" si="288"/>
        <v>200</v>
      </c>
      <c r="H1271" s="521">
        <f t="shared" si="287"/>
        <v>0</v>
      </c>
    </row>
    <row r="1272" s="332" customFormat="1" ht="15" spans="1:8">
      <c r="A1272" s="355">
        <v>2249999</v>
      </c>
      <c r="B1272" s="356" t="s">
        <v>1009</v>
      </c>
      <c r="C1272" s="358">
        <v>200</v>
      </c>
      <c r="D1272" s="358"/>
      <c r="E1272" s="358"/>
      <c r="F1272" s="343"/>
      <c r="G1272" s="522">
        <v>200</v>
      </c>
      <c r="H1272" s="517"/>
    </row>
    <row r="1273" s="332" customFormat="1" ht="15" spans="1:8">
      <c r="A1273" s="345">
        <v>227</v>
      </c>
      <c r="B1273" s="346" t="s">
        <v>1010</v>
      </c>
      <c r="C1273" s="347">
        <v>5500</v>
      </c>
      <c r="D1273" s="347"/>
      <c r="E1273" s="347"/>
      <c r="F1273" s="348"/>
      <c r="G1273" s="347">
        <v>5440</v>
      </c>
      <c r="H1273" s="519">
        <f t="shared" ref="H1273:H1278" si="289">G1273/C1273*100-100</f>
        <v>-1.09090909090909</v>
      </c>
    </row>
    <row r="1274" s="332" customFormat="1" ht="15" spans="1:8">
      <c r="A1274" s="345">
        <v>229</v>
      </c>
      <c r="B1274" s="346" t="s">
        <v>878</v>
      </c>
      <c r="C1274" s="347">
        <f t="shared" ref="C1274:G1274" si="290">SUBTOTAL(9,C1275:C1278)</f>
        <v>127</v>
      </c>
      <c r="D1274" s="347">
        <f t="shared" si="290"/>
        <v>588</v>
      </c>
      <c r="E1274" s="347">
        <f t="shared" si="290"/>
        <v>390</v>
      </c>
      <c r="F1274" s="348">
        <f t="shared" ref="F1274:F1278" si="291">E1274/D1274*100</f>
        <v>66.3265306122449</v>
      </c>
      <c r="G1274" s="347">
        <f t="shared" si="290"/>
        <v>198</v>
      </c>
      <c r="H1274" s="519">
        <f t="shared" si="289"/>
        <v>55.9055118110236</v>
      </c>
    </row>
    <row r="1275" s="332" customFormat="1" ht="15" spans="1:8">
      <c r="A1275" s="350">
        <v>22902</v>
      </c>
      <c r="B1275" s="351" t="s">
        <v>1011</v>
      </c>
      <c r="C1275" s="523"/>
      <c r="D1275" s="523"/>
      <c r="E1275" s="523"/>
      <c r="F1275" s="353"/>
      <c r="G1275" s="523"/>
      <c r="H1275" s="521"/>
    </row>
    <row r="1276" s="332" customFormat="1" ht="15" spans="1:8">
      <c r="A1276" s="355">
        <v>2290201</v>
      </c>
      <c r="B1276" s="356" t="s">
        <v>1011</v>
      </c>
      <c r="C1276" s="358"/>
      <c r="D1276" s="358"/>
      <c r="E1276" s="358"/>
      <c r="F1276" s="343"/>
      <c r="G1276" s="522"/>
      <c r="H1276" s="517"/>
    </row>
    <row r="1277" s="332" customFormat="1" ht="15" spans="1:8">
      <c r="A1277" s="350">
        <v>22999</v>
      </c>
      <c r="B1277" s="351" t="s">
        <v>878</v>
      </c>
      <c r="C1277" s="523">
        <f t="shared" ref="C1277:G1277" si="292">SUBTOTAL(9,C1278)</f>
        <v>127</v>
      </c>
      <c r="D1277" s="523">
        <f t="shared" si="292"/>
        <v>588</v>
      </c>
      <c r="E1277" s="523">
        <f t="shared" si="292"/>
        <v>390</v>
      </c>
      <c r="F1277" s="353">
        <f t="shared" si="291"/>
        <v>66.3265306122449</v>
      </c>
      <c r="G1277" s="523">
        <f t="shared" si="292"/>
        <v>198</v>
      </c>
      <c r="H1277" s="521">
        <f t="shared" si="289"/>
        <v>55.9055118110236</v>
      </c>
    </row>
    <row r="1278" s="332" customFormat="1" ht="15" spans="1:8">
      <c r="A1278" s="355">
        <v>2299999</v>
      </c>
      <c r="B1278" s="356" t="s">
        <v>878</v>
      </c>
      <c r="C1278" s="358">
        <v>127</v>
      </c>
      <c r="D1278" s="358">
        <v>588</v>
      </c>
      <c r="E1278" s="358">
        <v>390</v>
      </c>
      <c r="F1278" s="343">
        <f t="shared" si="291"/>
        <v>66.3265306122449</v>
      </c>
      <c r="G1278" s="522">
        <v>198</v>
      </c>
      <c r="H1278" s="517">
        <f t="shared" si="289"/>
        <v>55.9055118110236</v>
      </c>
    </row>
    <row r="1279" s="332" customFormat="1" ht="15" spans="1:8">
      <c r="A1279" s="345">
        <v>231</v>
      </c>
      <c r="B1279" s="346" t="s">
        <v>1012</v>
      </c>
      <c r="C1279" s="347"/>
      <c r="D1279" s="347"/>
      <c r="E1279" s="347"/>
      <c r="F1279" s="348"/>
      <c r="G1279" s="347"/>
      <c r="H1279" s="519"/>
    </row>
    <row r="1280" s="332" customFormat="1" ht="15" spans="1:8">
      <c r="A1280" s="350">
        <v>23101</v>
      </c>
      <c r="B1280" s="351" t="s">
        <v>1013</v>
      </c>
      <c r="C1280" s="523"/>
      <c r="D1280" s="523"/>
      <c r="E1280" s="523"/>
      <c r="F1280" s="353"/>
      <c r="G1280" s="523"/>
      <c r="H1280" s="521"/>
    </row>
    <row r="1281" s="332" customFormat="1" ht="15" spans="1:8">
      <c r="A1281" s="355">
        <v>2310101</v>
      </c>
      <c r="B1281" s="356" t="s">
        <v>1013</v>
      </c>
      <c r="C1281" s="358"/>
      <c r="D1281" s="358"/>
      <c r="E1281" s="358"/>
      <c r="F1281" s="343"/>
      <c r="G1281" s="522"/>
      <c r="H1281" s="517"/>
    </row>
    <row r="1282" s="332" customFormat="1" ht="15" spans="1:8">
      <c r="A1282" s="350">
        <v>23102</v>
      </c>
      <c r="B1282" s="351" t="s">
        <v>1014</v>
      </c>
      <c r="C1282" s="523"/>
      <c r="D1282" s="523"/>
      <c r="E1282" s="523"/>
      <c r="F1282" s="353"/>
      <c r="G1282" s="523"/>
      <c r="H1282" s="521"/>
    </row>
    <row r="1283" s="332" customFormat="1" ht="15" spans="1:8">
      <c r="A1283" s="355">
        <v>2310201</v>
      </c>
      <c r="B1283" s="356" t="s">
        <v>1015</v>
      </c>
      <c r="C1283" s="358"/>
      <c r="D1283" s="358"/>
      <c r="E1283" s="358"/>
      <c r="F1283" s="343"/>
      <c r="G1283" s="522"/>
      <c r="H1283" s="517"/>
    </row>
    <row r="1284" s="332" customFormat="1" ht="15" spans="1:8">
      <c r="A1284" s="355">
        <v>2310202</v>
      </c>
      <c r="B1284" s="356" t="s">
        <v>1016</v>
      </c>
      <c r="C1284" s="358"/>
      <c r="D1284" s="358"/>
      <c r="E1284" s="358"/>
      <c r="F1284" s="343"/>
      <c r="G1284" s="522"/>
      <c r="H1284" s="517"/>
    </row>
    <row r="1285" s="332" customFormat="1" ht="15" spans="1:8">
      <c r="A1285" s="355">
        <v>2310203</v>
      </c>
      <c r="B1285" s="356" t="s">
        <v>1017</v>
      </c>
      <c r="C1285" s="358"/>
      <c r="D1285" s="358"/>
      <c r="E1285" s="358"/>
      <c r="F1285" s="343"/>
      <c r="G1285" s="522"/>
      <c r="H1285" s="517"/>
    </row>
    <row r="1286" s="332" customFormat="1" ht="15" spans="1:8">
      <c r="A1286" s="355">
        <v>2310299</v>
      </c>
      <c r="B1286" s="356" t="s">
        <v>1018</v>
      </c>
      <c r="C1286" s="358"/>
      <c r="D1286" s="358"/>
      <c r="E1286" s="358"/>
      <c r="F1286" s="343"/>
      <c r="G1286" s="522"/>
      <c r="H1286" s="517"/>
    </row>
    <row r="1287" s="332" customFormat="1" ht="15" spans="1:8">
      <c r="A1287" s="350">
        <v>23103</v>
      </c>
      <c r="B1287" s="351" t="s">
        <v>1019</v>
      </c>
      <c r="C1287" s="523"/>
      <c r="D1287" s="523"/>
      <c r="E1287" s="523"/>
      <c r="F1287" s="353"/>
      <c r="G1287" s="523"/>
      <c r="H1287" s="521"/>
    </row>
    <row r="1288" s="332" customFormat="1" ht="15" spans="1:8">
      <c r="A1288" s="355">
        <v>2310301</v>
      </c>
      <c r="B1288" s="356" t="s">
        <v>1020</v>
      </c>
      <c r="C1288" s="358"/>
      <c r="D1288" s="358"/>
      <c r="E1288" s="358"/>
      <c r="F1288" s="343"/>
      <c r="G1288" s="522"/>
      <c r="H1288" s="517"/>
    </row>
    <row r="1289" s="332" customFormat="1" ht="15" spans="1:8">
      <c r="A1289" s="355">
        <v>2310302</v>
      </c>
      <c r="B1289" s="356" t="s">
        <v>1021</v>
      </c>
      <c r="C1289" s="358"/>
      <c r="D1289" s="358"/>
      <c r="E1289" s="358"/>
      <c r="F1289" s="343"/>
      <c r="G1289" s="522"/>
      <c r="H1289" s="517"/>
    </row>
    <row r="1290" s="332" customFormat="1" ht="15" spans="1:8">
      <c r="A1290" s="355">
        <v>2310303</v>
      </c>
      <c r="B1290" s="356" t="s">
        <v>1022</v>
      </c>
      <c r="C1290" s="358"/>
      <c r="D1290" s="358"/>
      <c r="E1290" s="358"/>
      <c r="F1290" s="343"/>
      <c r="G1290" s="522"/>
      <c r="H1290" s="517"/>
    </row>
    <row r="1291" s="332" customFormat="1" ht="15" spans="1:8">
      <c r="A1291" s="355">
        <v>2310399</v>
      </c>
      <c r="B1291" s="356" t="s">
        <v>1023</v>
      </c>
      <c r="C1291" s="358"/>
      <c r="D1291" s="358"/>
      <c r="E1291" s="358"/>
      <c r="F1291" s="343"/>
      <c r="G1291" s="522"/>
      <c r="H1291" s="517"/>
    </row>
    <row r="1292" s="332" customFormat="1" ht="15" spans="1:8">
      <c r="A1292" s="345">
        <v>232</v>
      </c>
      <c r="B1292" s="346" t="s">
        <v>1024</v>
      </c>
      <c r="C1292" s="347">
        <f t="shared" ref="C1292:G1292" si="293">SUBTOTAL(9,C1293:C1304)</f>
        <v>10300</v>
      </c>
      <c r="D1292" s="347">
        <f t="shared" si="293"/>
        <v>10454</v>
      </c>
      <c r="E1292" s="347">
        <f t="shared" si="293"/>
        <v>10454</v>
      </c>
      <c r="F1292" s="348">
        <f>E1292/D1292*100</f>
        <v>100</v>
      </c>
      <c r="G1292" s="347">
        <f t="shared" si="293"/>
        <v>10539</v>
      </c>
      <c r="H1292" s="519">
        <f>G1292/C1292*100-100</f>
        <v>2.32038834951456</v>
      </c>
    </row>
    <row r="1293" s="332" customFormat="1" ht="15" spans="1:8">
      <c r="A1293" s="350">
        <v>23201</v>
      </c>
      <c r="B1293" s="351" t="s">
        <v>1025</v>
      </c>
      <c r="C1293" s="523"/>
      <c r="D1293" s="523"/>
      <c r="E1293" s="523"/>
      <c r="F1293" s="353"/>
      <c r="G1293" s="523"/>
      <c r="H1293" s="521"/>
    </row>
    <row r="1294" s="332" customFormat="1" ht="15" spans="1:8">
      <c r="A1294" s="355">
        <v>2320101</v>
      </c>
      <c r="B1294" s="356" t="s">
        <v>1025</v>
      </c>
      <c r="C1294" s="358"/>
      <c r="D1294" s="358"/>
      <c r="E1294" s="358"/>
      <c r="F1294" s="343"/>
      <c r="G1294" s="522"/>
      <c r="H1294" s="517"/>
    </row>
    <row r="1295" s="332" customFormat="1" ht="15" spans="1:8">
      <c r="A1295" s="350">
        <v>23202</v>
      </c>
      <c r="B1295" s="351" t="s">
        <v>1026</v>
      </c>
      <c r="C1295" s="523"/>
      <c r="D1295" s="523"/>
      <c r="E1295" s="523"/>
      <c r="F1295" s="353"/>
      <c r="G1295" s="523"/>
      <c r="H1295" s="521"/>
    </row>
    <row r="1296" s="332" customFormat="1" ht="15" spans="1:8">
      <c r="A1296" s="355">
        <v>2320201</v>
      </c>
      <c r="B1296" s="356" t="s">
        <v>1027</v>
      </c>
      <c r="C1296" s="358"/>
      <c r="D1296" s="358"/>
      <c r="E1296" s="358"/>
      <c r="F1296" s="343"/>
      <c r="G1296" s="522"/>
      <c r="H1296" s="517"/>
    </row>
    <row r="1297" s="332" customFormat="1" ht="15" spans="1:8">
      <c r="A1297" s="355">
        <v>2320202</v>
      </c>
      <c r="B1297" s="356" t="s">
        <v>1028</v>
      </c>
      <c r="C1297" s="358"/>
      <c r="D1297" s="358"/>
      <c r="E1297" s="358"/>
      <c r="F1297" s="343"/>
      <c r="G1297" s="522"/>
      <c r="H1297" s="517"/>
    </row>
    <row r="1298" s="332" customFormat="1" ht="15" spans="1:8">
      <c r="A1298" s="355">
        <v>2320203</v>
      </c>
      <c r="B1298" s="356" t="s">
        <v>1029</v>
      </c>
      <c r="C1298" s="358"/>
      <c r="D1298" s="358"/>
      <c r="E1298" s="358"/>
      <c r="F1298" s="343"/>
      <c r="G1298" s="522"/>
      <c r="H1298" s="517"/>
    </row>
    <row r="1299" s="332" customFormat="1" ht="15" spans="1:8">
      <c r="A1299" s="355">
        <v>2320299</v>
      </c>
      <c r="B1299" s="356" t="s">
        <v>1030</v>
      </c>
      <c r="C1299" s="358"/>
      <c r="D1299" s="358"/>
      <c r="E1299" s="358"/>
      <c r="F1299" s="343"/>
      <c r="G1299" s="522"/>
      <c r="H1299" s="517"/>
    </row>
    <row r="1300" s="332" customFormat="1" ht="15" spans="1:8">
      <c r="A1300" s="350">
        <v>23203</v>
      </c>
      <c r="B1300" s="351" t="s">
        <v>1031</v>
      </c>
      <c r="C1300" s="523">
        <f t="shared" ref="C1300:G1300" si="294">SUBTOTAL(9,C1301:C1304)</f>
        <v>10300</v>
      </c>
      <c r="D1300" s="523">
        <f t="shared" si="294"/>
        <v>10454</v>
      </c>
      <c r="E1300" s="523">
        <f t="shared" si="294"/>
        <v>10454</v>
      </c>
      <c r="F1300" s="353">
        <f t="shared" ref="F1300:F1305" si="295">E1300/D1300*100</f>
        <v>100</v>
      </c>
      <c r="G1300" s="523">
        <f t="shared" si="294"/>
        <v>10539</v>
      </c>
      <c r="H1300" s="521">
        <f>G1300/C1300*100-100</f>
        <v>2.32038834951456</v>
      </c>
    </row>
    <row r="1301" s="332" customFormat="1" ht="15" spans="1:8">
      <c r="A1301" s="355">
        <v>2320301</v>
      </c>
      <c r="B1301" s="356" t="s">
        <v>1032</v>
      </c>
      <c r="C1301" s="358">
        <v>10300</v>
      </c>
      <c r="D1301" s="358">
        <v>10454</v>
      </c>
      <c r="E1301" s="358">
        <v>10454</v>
      </c>
      <c r="F1301" s="343">
        <f t="shared" si="295"/>
        <v>100</v>
      </c>
      <c r="G1301" s="522">
        <v>10539</v>
      </c>
      <c r="H1301" s="517">
        <f>G1301/C1301*100-100</f>
        <v>2.32038834951456</v>
      </c>
    </row>
    <row r="1302" s="332" customFormat="1" ht="15" spans="1:8">
      <c r="A1302" s="355">
        <v>2320302</v>
      </c>
      <c r="B1302" s="356" t="s">
        <v>1033</v>
      </c>
      <c r="C1302" s="358"/>
      <c r="D1302" s="358"/>
      <c r="E1302" s="358"/>
      <c r="F1302" s="343"/>
      <c r="G1302" s="522"/>
      <c r="H1302" s="517"/>
    </row>
    <row r="1303" s="332" customFormat="1" ht="15" spans="1:8">
      <c r="A1303" s="355">
        <v>2320303</v>
      </c>
      <c r="B1303" s="356" t="s">
        <v>1034</v>
      </c>
      <c r="C1303" s="358"/>
      <c r="D1303" s="358"/>
      <c r="E1303" s="358"/>
      <c r="F1303" s="343"/>
      <c r="G1303" s="522"/>
      <c r="H1303" s="517"/>
    </row>
    <row r="1304" s="332" customFormat="1" ht="15" spans="1:8">
      <c r="A1304" s="355">
        <v>2320399</v>
      </c>
      <c r="B1304" s="356" t="s">
        <v>1035</v>
      </c>
      <c r="C1304" s="358"/>
      <c r="D1304" s="358"/>
      <c r="E1304" s="358"/>
      <c r="F1304" s="343"/>
      <c r="G1304" s="522"/>
      <c r="H1304" s="517"/>
    </row>
    <row r="1305" s="332" customFormat="1" ht="15" spans="1:8">
      <c r="A1305" s="345">
        <v>233</v>
      </c>
      <c r="B1305" s="346" t="s">
        <v>1036</v>
      </c>
      <c r="C1305" s="347"/>
      <c r="D1305" s="347">
        <f>SUBTOTAL(9,D1306:D1311)</f>
        <v>55</v>
      </c>
      <c r="E1305" s="347">
        <f>SUBTOTAL(9,E1306:E1311)</f>
        <v>55</v>
      </c>
      <c r="F1305" s="348">
        <f t="shared" si="295"/>
        <v>100</v>
      </c>
      <c r="G1305" s="347"/>
      <c r="H1305" s="519"/>
    </row>
    <row r="1306" s="332" customFormat="1" ht="15" spans="1:8">
      <c r="A1306" s="350">
        <v>23301</v>
      </c>
      <c r="B1306" s="351" t="s">
        <v>1037</v>
      </c>
      <c r="C1306" s="523"/>
      <c r="D1306" s="523"/>
      <c r="E1306" s="523"/>
      <c r="F1306" s="353"/>
      <c r="G1306" s="523"/>
      <c r="H1306" s="521"/>
    </row>
    <row r="1307" s="332" customFormat="1" ht="15" spans="1:8">
      <c r="A1307" s="355">
        <v>2330101</v>
      </c>
      <c r="B1307" s="356" t="s">
        <v>1037</v>
      </c>
      <c r="C1307" s="358"/>
      <c r="D1307" s="358"/>
      <c r="E1307" s="358"/>
      <c r="F1307" s="343"/>
      <c r="G1307" s="522"/>
      <c r="H1307" s="517"/>
    </row>
    <row r="1308" s="332" customFormat="1" ht="15" spans="1:8">
      <c r="A1308" s="350">
        <v>23302</v>
      </c>
      <c r="B1308" s="351" t="s">
        <v>1038</v>
      </c>
      <c r="C1308" s="523"/>
      <c r="D1308" s="523"/>
      <c r="E1308" s="523"/>
      <c r="F1308" s="353"/>
      <c r="G1308" s="523"/>
      <c r="H1308" s="521"/>
    </row>
    <row r="1309" s="332" customFormat="1" ht="15" spans="1:8">
      <c r="A1309" s="355">
        <v>2330201</v>
      </c>
      <c r="B1309" s="356" t="s">
        <v>1038</v>
      </c>
      <c r="C1309" s="358"/>
      <c r="D1309" s="358"/>
      <c r="E1309" s="358"/>
      <c r="F1309" s="343"/>
      <c r="G1309" s="522"/>
      <c r="H1309" s="517"/>
    </row>
    <row r="1310" s="332" customFormat="1" ht="15" spans="1:8">
      <c r="A1310" s="350">
        <v>23303</v>
      </c>
      <c r="B1310" s="351" t="s">
        <v>1039</v>
      </c>
      <c r="C1310" s="523"/>
      <c r="D1310" s="523">
        <f>SUBTOTAL(9,D1311)</f>
        <v>55</v>
      </c>
      <c r="E1310" s="523">
        <f>SUBTOTAL(9,E1311)</f>
        <v>55</v>
      </c>
      <c r="F1310" s="353">
        <f>E1310/D1310*100</f>
        <v>100</v>
      </c>
      <c r="G1310" s="523"/>
      <c r="H1310" s="521"/>
    </row>
    <row r="1311" s="332" customFormat="1" ht="15" spans="1:8">
      <c r="A1311" s="355">
        <v>2330301</v>
      </c>
      <c r="B1311" s="356" t="s">
        <v>1039</v>
      </c>
      <c r="C1311" s="358"/>
      <c r="D1311" s="358">
        <v>55</v>
      </c>
      <c r="E1311" s="358">
        <v>55</v>
      </c>
      <c r="F1311" s="343">
        <f>E1311/D1311*100</f>
        <v>100</v>
      </c>
      <c r="G1311" s="522"/>
      <c r="H1311" s="517"/>
    </row>
  </sheetData>
  <mergeCells count="1">
    <mergeCell ref="A2:H2"/>
  </mergeCells>
  <pageMargins left="0.75" right="0.75" top="1" bottom="1" header="0.5" footer="0.5"/>
  <pageSetup paperSize="9" scale="77"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0"/>
  <sheetViews>
    <sheetView workbookViewId="0">
      <selection activeCell="D20" sqref="D20"/>
    </sheetView>
  </sheetViews>
  <sheetFormatPr defaultColWidth="9" defaultRowHeight="14.25" outlineLevelCol="6"/>
  <cols>
    <col min="1" max="1" width="36.625" style="273" customWidth="1"/>
    <col min="2" max="2" width="12.625" style="273" customWidth="1"/>
    <col min="3" max="3" width="36.625" style="273" customWidth="1"/>
    <col min="4" max="4" width="12.625" style="273" customWidth="1"/>
    <col min="5" max="16384" width="9" style="273"/>
  </cols>
  <sheetData>
    <row r="1" s="489" customFormat="1" ht="24" customHeight="1" spans="1:1">
      <c r="A1" s="490" t="s">
        <v>1091</v>
      </c>
    </row>
    <row r="2" s="303" customFormat="1" ht="42" customHeight="1" spans="1:4">
      <c r="A2" s="491" t="s">
        <v>1092</v>
      </c>
      <c r="B2" s="492"/>
      <c r="C2" s="492"/>
      <c r="D2" s="492"/>
    </row>
    <row r="3" s="304" customFormat="1" ht="27" customHeight="1" spans="2:4">
      <c r="B3" s="493"/>
      <c r="C3" s="493" t="s">
        <v>2</v>
      </c>
      <c r="D3" s="493"/>
    </row>
    <row r="4" s="305" customFormat="1" ht="26" customHeight="1" spans="1:4">
      <c r="A4" s="164" t="s">
        <v>1042</v>
      </c>
      <c r="B4" s="165" t="s">
        <v>4</v>
      </c>
      <c r="C4" s="166" t="s">
        <v>1043</v>
      </c>
      <c r="D4" s="166" t="s">
        <v>4</v>
      </c>
    </row>
    <row r="5" s="306" customFormat="1" ht="24" customHeight="1" spans="1:4">
      <c r="A5" s="494" t="s">
        <v>1044</v>
      </c>
      <c r="B5" s="495">
        <v>184350</v>
      </c>
      <c r="C5" s="496" t="s">
        <v>1045</v>
      </c>
      <c r="D5" s="495">
        <v>485556</v>
      </c>
    </row>
    <row r="6" s="306" customFormat="1" ht="24" customHeight="1" spans="1:4">
      <c r="A6" s="494" t="s">
        <v>1046</v>
      </c>
      <c r="B6" s="495">
        <f>B7+B11+B12</f>
        <v>329972</v>
      </c>
      <c r="C6" s="496" t="s">
        <v>1047</v>
      </c>
      <c r="D6" s="495">
        <f>D7+D22</f>
        <v>28766</v>
      </c>
    </row>
    <row r="7" s="306" customFormat="1" ht="24" customHeight="1" spans="1:4">
      <c r="A7" s="497" t="s">
        <v>1048</v>
      </c>
      <c r="B7" s="498">
        <f>B8+B9</f>
        <v>264478</v>
      </c>
      <c r="C7" s="497" t="s">
        <v>1049</v>
      </c>
      <c r="D7" s="498">
        <f>D8+D9</f>
        <v>26000</v>
      </c>
    </row>
    <row r="8" s="306" customFormat="1" ht="24" customHeight="1" spans="1:4">
      <c r="A8" s="324" t="s">
        <v>1050</v>
      </c>
      <c r="B8" s="498">
        <v>9243</v>
      </c>
      <c r="C8" s="324" t="s">
        <v>1051</v>
      </c>
      <c r="D8" s="498">
        <v>7</v>
      </c>
    </row>
    <row r="9" s="306" customFormat="1" ht="24" customHeight="1" spans="1:4">
      <c r="A9" s="324" t="s">
        <v>1052</v>
      </c>
      <c r="B9" s="498">
        <v>255235</v>
      </c>
      <c r="C9" s="324" t="s">
        <v>1053</v>
      </c>
      <c r="D9" s="498">
        <v>25993</v>
      </c>
    </row>
    <row r="10" s="306" customFormat="1" ht="24" customHeight="1" spans="1:4">
      <c r="A10" s="324" t="s">
        <v>1054</v>
      </c>
      <c r="B10" s="498"/>
      <c r="C10" s="497" t="s">
        <v>1055</v>
      </c>
      <c r="D10" s="495"/>
    </row>
    <row r="11" s="306" customFormat="1" ht="24" customHeight="1" spans="1:4">
      <c r="A11" s="497" t="s">
        <v>1056</v>
      </c>
      <c r="B11" s="498">
        <v>6485</v>
      </c>
      <c r="C11" s="497" t="s">
        <v>1057</v>
      </c>
      <c r="D11" s="495"/>
    </row>
    <row r="12" s="306" customFormat="1" ht="24" customHeight="1" spans="1:4">
      <c r="A12" s="497" t="s">
        <v>1058</v>
      </c>
      <c r="B12" s="498">
        <f>B13+B14</f>
        <v>59009</v>
      </c>
      <c r="C12" s="324" t="s">
        <v>870</v>
      </c>
      <c r="D12" s="495"/>
    </row>
    <row r="13" s="306" customFormat="1" ht="24" customHeight="1" spans="1:4">
      <c r="A13" s="324" t="s">
        <v>1059</v>
      </c>
      <c r="B13" s="498">
        <v>58629</v>
      </c>
      <c r="C13" s="324" t="s">
        <v>1060</v>
      </c>
      <c r="D13" s="495"/>
    </row>
    <row r="14" s="306" customFormat="1" ht="24" customHeight="1" spans="1:4">
      <c r="A14" s="324" t="s">
        <v>1061</v>
      </c>
      <c r="B14" s="498">
        <v>380</v>
      </c>
      <c r="C14" s="324" t="s">
        <v>1062</v>
      </c>
      <c r="D14" s="498"/>
    </row>
    <row r="15" s="306" customFormat="1" ht="24" customHeight="1" spans="1:4">
      <c r="A15" s="324" t="s">
        <v>1063</v>
      </c>
      <c r="B15" s="498"/>
      <c r="C15" s="324" t="s">
        <v>1064</v>
      </c>
      <c r="D15" s="498"/>
    </row>
    <row r="16" s="306" customFormat="1" ht="24" customHeight="1" spans="1:7">
      <c r="A16" s="497" t="s">
        <v>1065</v>
      </c>
      <c r="B16" s="498"/>
      <c r="C16" s="497" t="s">
        <v>1066</v>
      </c>
      <c r="D16" s="499"/>
      <c r="G16" s="500"/>
    </row>
    <row r="17" s="306" customFormat="1" ht="24" customHeight="1" spans="1:7">
      <c r="A17" s="324" t="s">
        <v>1067</v>
      </c>
      <c r="B17" s="498"/>
      <c r="C17" s="497" t="s">
        <v>1068</v>
      </c>
      <c r="D17" s="329"/>
      <c r="F17" s="501"/>
      <c r="G17" s="502"/>
    </row>
    <row r="18" s="306" customFormat="1" ht="24" customHeight="1" spans="1:7">
      <c r="A18" s="324" t="s">
        <v>1069</v>
      </c>
      <c r="B18" s="498"/>
      <c r="C18" s="497" t="s">
        <v>1070</v>
      </c>
      <c r="D18" s="329"/>
      <c r="F18" s="501"/>
      <c r="G18" s="502"/>
    </row>
    <row r="19" s="306" customFormat="1" ht="24" customHeight="1" spans="1:7">
      <c r="A19" s="324" t="s">
        <v>1071</v>
      </c>
      <c r="B19" s="498"/>
      <c r="C19" s="497" t="s">
        <v>1072</v>
      </c>
      <c r="D19" s="329"/>
      <c r="F19" s="501"/>
      <c r="G19" s="502"/>
    </row>
    <row r="20" s="306" customFormat="1" ht="24" customHeight="1" spans="1:7">
      <c r="A20" s="324" t="s">
        <v>1073</v>
      </c>
      <c r="B20" s="498"/>
      <c r="C20" s="503" t="s">
        <v>1012</v>
      </c>
      <c r="D20" s="495">
        <v>2766</v>
      </c>
      <c r="F20" s="501"/>
      <c r="G20" s="502"/>
    </row>
    <row r="21" s="306" customFormat="1" ht="24" customHeight="1" spans="1:7">
      <c r="A21" s="497" t="s">
        <v>1074</v>
      </c>
      <c r="B21" s="498"/>
      <c r="C21" s="497" t="s">
        <v>1019</v>
      </c>
      <c r="D21" s="495"/>
      <c r="F21" s="501"/>
      <c r="G21" s="502"/>
    </row>
    <row r="22" s="306" customFormat="1" ht="24" customHeight="1" spans="1:7">
      <c r="A22" s="324" t="s">
        <v>1075</v>
      </c>
      <c r="B22" s="498"/>
      <c r="C22" s="324" t="s">
        <v>1020</v>
      </c>
      <c r="D22" s="498">
        <v>2766</v>
      </c>
      <c r="F22" s="501"/>
      <c r="G22" s="502"/>
    </row>
    <row r="23" s="306" customFormat="1" ht="24" customHeight="1" spans="1:7">
      <c r="A23" s="324" t="s">
        <v>1076</v>
      </c>
      <c r="B23" s="498"/>
      <c r="C23" s="324" t="s">
        <v>1021</v>
      </c>
      <c r="D23" s="495"/>
      <c r="F23" s="502"/>
      <c r="G23" s="502"/>
    </row>
    <row r="24" s="273" customFormat="1" ht="24" customHeight="1" spans="1:4">
      <c r="A24" s="324" t="s">
        <v>1077</v>
      </c>
      <c r="B24" s="498"/>
      <c r="C24" s="324" t="s">
        <v>1022</v>
      </c>
      <c r="D24" s="495"/>
    </row>
    <row r="25" s="273" customFormat="1" ht="24" customHeight="1" spans="1:4">
      <c r="A25" s="324" t="s">
        <v>1078</v>
      </c>
      <c r="B25" s="498"/>
      <c r="C25" s="504" t="s">
        <v>1079</v>
      </c>
      <c r="D25" s="505"/>
    </row>
    <row r="26" s="273" customFormat="1" ht="24" customHeight="1" spans="1:4">
      <c r="A26" s="497" t="s">
        <v>1080</v>
      </c>
      <c r="B26" s="506"/>
      <c r="C26" s="507"/>
      <c r="D26" s="507"/>
    </row>
    <row r="27" s="273" customFormat="1" ht="24" customHeight="1" spans="1:4">
      <c r="A27" s="497" t="s">
        <v>1081</v>
      </c>
      <c r="B27" s="226"/>
      <c r="C27" s="508"/>
      <c r="D27" s="509"/>
    </row>
    <row r="28" s="273" customFormat="1" ht="24" customHeight="1" spans="1:4">
      <c r="A28" s="497" t="s">
        <v>1082</v>
      </c>
      <c r="B28" s="226"/>
      <c r="C28" s="510"/>
      <c r="D28" s="495"/>
    </row>
    <row r="29" s="273" customFormat="1" ht="24" customHeight="1" spans="1:4">
      <c r="A29" s="497" t="s">
        <v>1083</v>
      </c>
      <c r="B29" s="226"/>
      <c r="C29" s="510"/>
      <c r="D29" s="495"/>
    </row>
    <row r="30" s="273" customFormat="1" ht="24" customHeight="1" spans="1:4">
      <c r="A30" s="325" t="s">
        <v>1079</v>
      </c>
      <c r="B30" s="226"/>
      <c r="C30" s="510"/>
      <c r="D30" s="507"/>
    </row>
    <row r="31" s="273" customFormat="1" ht="24" customHeight="1" spans="1:4">
      <c r="A31" s="511"/>
      <c r="B31" s="495"/>
      <c r="C31" s="510"/>
      <c r="D31" s="507"/>
    </row>
    <row r="32" s="273" customFormat="1" ht="24" customHeight="1" spans="1:4">
      <c r="A32" s="136" t="s">
        <v>1084</v>
      </c>
      <c r="B32" s="495">
        <f>B5+B6</f>
        <v>514322</v>
      </c>
      <c r="C32" s="172" t="s">
        <v>1085</v>
      </c>
      <c r="D32" s="495">
        <f>D5+D6</f>
        <v>514322</v>
      </c>
    </row>
    <row r="33" s="273" customFormat="1" ht="24" customHeight="1" spans="1:2">
      <c r="A33" s="306"/>
      <c r="B33" s="512"/>
    </row>
    <row r="34" s="273" customFormat="1" ht="24" customHeight="1"/>
    <row r="35" s="273" customFormat="1" ht="24" customHeight="1"/>
    <row r="36" s="273" customFormat="1" ht="24" customHeight="1"/>
    <row r="37" s="273" customFormat="1" ht="24" customHeight="1"/>
    <row r="38" s="273" customFormat="1" ht="24" customHeight="1"/>
    <row r="39" s="273" customFormat="1" ht="24" customHeight="1"/>
    <row r="40" s="273" customFormat="1" ht="24" customHeight="1"/>
    <row r="41" s="273" customFormat="1" ht="24" customHeight="1"/>
    <row r="42" s="273" customFormat="1" ht="24" customHeight="1"/>
    <row r="43" s="273" customFormat="1" ht="24" customHeight="1"/>
    <row r="44" s="273" customFormat="1" ht="24" customHeight="1"/>
    <row r="45" s="273" customFormat="1" ht="24" customHeight="1"/>
    <row r="46" s="273" customFormat="1" ht="24" customHeight="1"/>
    <row r="47" s="273" customFormat="1" ht="24" customHeight="1"/>
    <row r="48" s="273" customFormat="1" ht="24" customHeight="1"/>
    <row r="49" s="273" customFormat="1" ht="24" customHeight="1"/>
    <row r="50" s="273" customFormat="1" ht="24" customHeight="1"/>
    <row r="51" s="273" customFormat="1" ht="24" customHeight="1"/>
    <row r="52" s="273" customFormat="1" ht="24" customHeight="1"/>
    <row r="53" s="273" customFormat="1" ht="24" customHeight="1"/>
    <row r="54" s="273" customFormat="1" ht="24" customHeight="1"/>
    <row r="55" s="273" customFormat="1" ht="24" customHeight="1"/>
    <row r="56" s="273" customFormat="1" ht="24" customHeight="1"/>
    <row r="57" s="273" customFormat="1" ht="24" customHeight="1"/>
    <row r="58" s="273" customFormat="1" ht="24" customHeight="1"/>
    <row r="59" s="273" customFormat="1" ht="24" customHeight="1"/>
    <row r="60" s="273" customFormat="1" ht="24" customHeight="1"/>
    <row r="61" s="273" customFormat="1" ht="24" customHeight="1"/>
    <row r="62" s="273" customFormat="1" ht="24" customHeight="1"/>
    <row r="63" s="273" customFormat="1" ht="24" customHeight="1"/>
    <row r="64" s="273" customFormat="1" ht="24" customHeight="1"/>
    <row r="65" s="273" customFormat="1" ht="24" customHeight="1"/>
    <row r="66" s="273" customFormat="1" ht="24" customHeight="1"/>
    <row r="67" s="273" customFormat="1" ht="24" customHeight="1"/>
    <row r="68" s="273" customFormat="1" ht="24" customHeight="1"/>
    <row r="69" s="273" customFormat="1" ht="24" customHeight="1"/>
    <row r="70" s="273" customFormat="1" ht="24" customHeight="1"/>
    <row r="71" s="273" customFormat="1" ht="24" customHeight="1"/>
    <row r="72" s="273" customFormat="1" ht="24" customHeight="1"/>
    <row r="73" s="273" customFormat="1" ht="24" customHeight="1"/>
    <row r="74" s="273" customFormat="1" ht="24" customHeight="1"/>
    <row r="75" s="273" customFormat="1" ht="24" customHeight="1"/>
    <row r="76" s="273" customFormat="1" ht="24" customHeight="1"/>
    <row r="77" s="273" customFormat="1" ht="24" customHeight="1"/>
    <row r="78" s="273" customFormat="1" ht="24" customHeight="1"/>
    <row r="79" s="273" customFormat="1" ht="24" customHeight="1"/>
    <row r="80" s="273" customFormat="1" ht="24" customHeight="1"/>
    <row r="81" s="273" customFormat="1" ht="24" customHeight="1"/>
    <row r="82" s="273" customFormat="1" ht="24" customHeight="1"/>
    <row r="83" s="273" customFormat="1" ht="24" customHeight="1"/>
    <row r="84" s="273" customFormat="1" ht="24" customHeight="1"/>
    <row r="85" s="273" customFormat="1" ht="24" customHeight="1"/>
    <row r="86" s="273" customFormat="1" ht="24" customHeight="1"/>
    <row r="87" s="273" customFormat="1" ht="24" customHeight="1"/>
    <row r="88" s="273" customFormat="1" ht="24" customHeight="1"/>
    <row r="89" s="273" customFormat="1" ht="24" customHeight="1"/>
    <row r="90" s="273" customFormat="1" ht="24" customHeight="1"/>
  </sheetData>
  <mergeCells count="2">
    <mergeCell ref="A2:D2"/>
    <mergeCell ref="C3:D3"/>
  </mergeCells>
  <pageMargins left="0.75" right="0.75" top="1" bottom="1" header="0.5" footer="0.5"/>
  <pageSetup paperSize="9" scale="82"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6"/>
  <sheetViews>
    <sheetView showGridLines="0" showZeros="0" view="pageBreakPreview" zoomScaleNormal="100" zoomScaleSheetLayoutView="100" workbookViewId="0">
      <selection activeCell="B24" sqref="B24"/>
    </sheetView>
  </sheetViews>
  <sheetFormatPr defaultColWidth="9" defaultRowHeight="20.25"/>
  <cols>
    <col min="1" max="1" width="49.375" style="384" customWidth="1"/>
    <col min="2" max="2" width="31.375" style="384" customWidth="1"/>
    <col min="3" max="3" width="6.75" style="383" customWidth="1"/>
    <col min="4" max="4" width="9.875" style="383" customWidth="1"/>
    <col min="5" max="6" width="9" style="383"/>
    <col min="7" max="7" width="16" style="383" customWidth="1"/>
    <col min="8" max="11" width="9" style="383"/>
    <col min="12" max="12" width="23.125" style="385" customWidth="1"/>
    <col min="13" max="14" width="19" style="385" customWidth="1"/>
    <col min="15" max="16" width="9" style="383"/>
    <col min="17" max="17" width="11.5" style="383"/>
    <col min="18" max="19" width="9" style="383"/>
    <col min="20" max="20" width="20.125" style="383" customWidth="1"/>
    <col min="21" max="16384" width="9" style="383"/>
  </cols>
  <sheetData>
    <row r="1" s="380" customFormat="1" ht="24" customHeight="1" spans="1:14">
      <c r="A1" s="380" t="s">
        <v>1093</v>
      </c>
      <c r="L1" s="400"/>
      <c r="M1" s="400"/>
      <c r="N1" s="400"/>
    </row>
    <row r="2" s="381" customFormat="1" ht="60" customHeight="1" spans="1:14">
      <c r="A2" s="386" t="s">
        <v>1094</v>
      </c>
      <c r="B2" s="386"/>
      <c r="L2" s="401"/>
      <c r="M2" s="401"/>
      <c r="N2" s="401"/>
    </row>
    <row r="3" s="382" customFormat="1" ht="27" customHeight="1" spans="1:14">
      <c r="A3" s="387"/>
      <c r="B3" s="388" t="s">
        <v>2</v>
      </c>
      <c r="L3" s="402"/>
      <c r="M3" s="402"/>
      <c r="N3" s="402"/>
    </row>
    <row r="4" s="383" customFormat="1" ht="30" customHeight="1" spans="1:17">
      <c r="A4" s="389" t="s">
        <v>3</v>
      </c>
      <c r="B4" s="390" t="s">
        <v>4</v>
      </c>
      <c r="C4" s="473"/>
      <c r="D4" s="473"/>
      <c r="E4" s="473"/>
      <c r="F4" s="473"/>
      <c r="G4" s="473"/>
      <c r="H4" s="473"/>
      <c r="I4" s="473"/>
      <c r="J4" s="473"/>
      <c r="K4" s="473"/>
      <c r="L4" s="474"/>
      <c r="M4" s="474"/>
      <c r="N4" s="475"/>
      <c r="O4" s="476"/>
      <c r="P4" s="477"/>
      <c r="Q4" s="477"/>
    </row>
    <row r="5" s="383" customFormat="1" ht="24" customHeight="1" spans="1:17">
      <c r="A5" s="391" t="s">
        <v>1095</v>
      </c>
      <c r="B5" s="392">
        <f>B6+B11+B22+B30+B37+B41+B44+B51+B57+B61+B67+B69</f>
        <v>485556</v>
      </c>
      <c r="C5" s="473"/>
      <c r="D5" s="473"/>
      <c r="E5" s="473"/>
      <c r="F5" s="473"/>
      <c r="G5" s="473"/>
      <c r="H5" s="473"/>
      <c r="I5" s="473"/>
      <c r="J5" s="473"/>
      <c r="K5" s="473"/>
      <c r="L5" s="474"/>
      <c r="M5" s="474"/>
      <c r="N5" s="474"/>
      <c r="O5" s="478"/>
      <c r="P5" s="478"/>
      <c r="Q5" s="480"/>
    </row>
    <row r="6" s="383" customFormat="1" ht="24" customHeight="1" spans="1:17">
      <c r="A6" s="393" t="s">
        <v>1096</v>
      </c>
      <c r="B6" s="481">
        <f>SUM(B7:B10)</f>
        <v>66393</v>
      </c>
      <c r="C6" s="473"/>
      <c r="D6" s="473"/>
      <c r="E6" s="473"/>
      <c r="F6" s="473"/>
      <c r="G6" s="473"/>
      <c r="H6" s="473"/>
      <c r="I6" s="473"/>
      <c r="J6" s="473"/>
      <c r="K6" s="473"/>
      <c r="L6" s="474"/>
      <c r="M6" s="474"/>
      <c r="N6" s="474"/>
      <c r="O6" s="478"/>
      <c r="P6" s="478"/>
      <c r="Q6" s="480"/>
    </row>
    <row r="7" s="383" customFormat="1" ht="24" customHeight="1" spans="1:17">
      <c r="A7" s="395" t="s">
        <v>1097</v>
      </c>
      <c r="B7" s="482">
        <v>35653</v>
      </c>
      <c r="C7" s="473"/>
      <c r="D7" s="473"/>
      <c r="E7" s="473"/>
      <c r="F7" s="473"/>
      <c r="G7" s="473"/>
      <c r="H7" s="473"/>
      <c r="I7" s="473"/>
      <c r="J7" s="473"/>
      <c r="K7" s="473"/>
      <c r="L7" s="474"/>
      <c r="M7" s="474"/>
      <c r="N7" s="479"/>
      <c r="O7" s="478"/>
      <c r="P7" s="478"/>
      <c r="Q7" s="480"/>
    </row>
    <row r="8" s="383" customFormat="1" ht="24" customHeight="1" spans="1:17">
      <c r="A8" s="395" t="s">
        <v>1098</v>
      </c>
      <c r="B8" s="482">
        <v>7052</v>
      </c>
      <c r="C8" s="473"/>
      <c r="D8" s="473"/>
      <c r="E8" s="473"/>
      <c r="F8" s="473"/>
      <c r="G8" s="473"/>
      <c r="H8" s="473"/>
      <c r="I8" s="473"/>
      <c r="J8" s="473"/>
      <c r="K8" s="473"/>
      <c r="L8" s="474"/>
      <c r="M8" s="474"/>
      <c r="N8" s="479"/>
      <c r="O8" s="478"/>
      <c r="P8" s="478"/>
      <c r="Q8" s="480"/>
    </row>
    <row r="9" s="383" customFormat="1" ht="24" customHeight="1" spans="1:17">
      <c r="A9" s="395" t="s">
        <v>1099</v>
      </c>
      <c r="B9" s="482">
        <v>4197</v>
      </c>
      <c r="C9" s="473"/>
      <c r="D9" s="473"/>
      <c r="E9" s="473"/>
      <c r="F9" s="473"/>
      <c r="G9" s="473"/>
      <c r="H9" s="473"/>
      <c r="I9" s="473"/>
      <c r="J9" s="473"/>
      <c r="K9" s="473"/>
      <c r="L9" s="474"/>
      <c r="M9" s="474"/>
      <c r="N9" s="479"/>
      <c r="O9" s="478"/>
      <c r="P9" s="478"/>
      <c r="Q9" s="480"/>
    </row>
    <row r="10" s="383" customFormat="1" ht="24" customHeight="1" spans="1:17">
      <c r="A10" s="395" t="s">
        <v>1100</v>
      </c>
      <c r="B10" s="482">
        <v>19491</v>
      </c>
      <c r="C10" s="473"/>
      <c r="D10" s="473"/>
      <c r="E10" s="473"/>
      <c r="F10" s="473"/>
      <c r="G10" s="473"/>
      <c r="H10" s="473"/>
      <c r="I10" s="473"/>
      <c r="J10" s="473"/>
      <c r="K10" s="473"/>
      <c r="L10" s="474"/>
      <c r="M10" s="474"/>
      <c r="N10" s="479"/>
      <c r="O10" s="478"/>
      <c r="P10" s="478"/>
      <c r="Q10" s="480"/>
    </row>
    <row r="11" s="383" customFormat="1" ht="24" customHeight="1" spans="1:17">
      <c r="A11" s="393" t="s">
        <v>1101</v>
      </c>
      <c r="B11" s="481">
        <f>SUM(B12:B21)</f>
        <v>43182</v>
      </c>
      <c r="C11" s="473"/>
      <c r="D11" s="473"/>
      <c r="E11" s="473"/>
      <c r="F11" s="473"/>
      <c r="G11" s="473"/>
      <c r="H11" s="473"/>
      <c r="I11" s="473"/>
      <c r="J11" s="473"/>
      <c r="K11" s="473"/>
      <c r="L11" s="474"/>
      <c r="M11" s="474"/>
      <c r="N11" s="474"/>
      <c r="O11" s="478"/>
      <c r="P11" s="478"/>
      <c r="Q11" s="480"/>
    </row>
    <row r="12" s="383" customFormat="1" ht="24" customHeight="1" spans="1:17">
      <c r="A12" s="395" t="s">
        <v>1102</v>
      </c>
      <c r="B12" s="482">
        <f>19115+60</f>
        <v>19175</v>
      </c>
      <c r="C12" s="473"/>
      <c r="D12" s="473"/>
      <c r="E12" s="473"/>
      <c r="F12" s="473"/>
      <c r="G12" s="473"/>
      <c r="H12" s="473"/>
      <c r="I12" s="473"/>
      <c r="J12" s="473"/>
      <c r="K12" s="473"/>
      <c r="L12" s="474"/>
      <c r="M12" s="474"/>
      <c r="N12" s="474"/>
      <c r="O12" s="478"/>
      <c r="P12" s="478"/>
      <c r="Q12" s="480"/>
    </row>
    <row r="13" s="383" customFormat="1" ht="24" customHeight="1" spans="1:14">
      <c r="A13" s="395" t="s">
        <v>1103</v>
      </c>
      <c r="B13" s="482">
        <v>150</v>
      </c>
      <c r="C13" s="473"/>
      <c r="D13" s="473"/>
      <c r="L13" s="385"/>
      <c r="M13" s="385"/>
      <c r="N13" s="385"/>
    </row>
    <row r="14" s="472" customFormat="1" ht="24" customHeight="1" spans="1:14">
      <c r="A14" s="395" t="s">
        <v>1104</v>
      </c>
      <c r="B14" s="482">
        <v>127</v>
      </c>
      <c r="C14" s="473"/>
      <c r="D14" s="473"/>
      <c r="L14" s="385"/>
      <c r="M14" s="385"/>
      <c r="N14" s="385"/>
    </row>
    <row r="15" s="472" customFormat="1" ht="24" customHeight="1" spans="1:14">
      <c r="A15" s="395" t="s">
        <v>1105</v>
      </c>
      <c r="B15" s="482">
        <v>8457</v>
      </c>
      <c r="C15" s="473"/>
      <c r="D15" s="473"/>
      <c r="L15" s="385"/>
      <c r="M15" s="385"/>
      <c r="N15" s="385"/>
    </row>
    <row r="16" s="472" customFormat="1" ht="24" customHeight="1" spans="1:14">
      <c r="A16" s="395" t="s">
        <v>1106</v>
      </c>
      <c r="B16" s="482">
        <v>6678</v>
      </c>
      <c r="C16" s="473"/>
      <c r="D16" s="473"/>
      <c r="L16" s="385"/>
      <c r="M16" s="385"/>
      <c r="N16" s="385"/>
    </row>
    <row r="17" s="472" customFormat="1" ht="24" customHeight="1" spans="1:14">
      <c r="A17" s="395" t="s">
        <v>1107</v>
      </c>
      <c r="B17" s="482">
        <v>322</v>
      </c>
      <c r="C17" s="473"/>
      <c r="D17" s="473"/>
      <c r="L17" s="385"/>
      <c r="M17" s="385"/>
      <c r="N17" s="385"/>
    </row>
    <row r="18" s="472" customFormat="1" ht="24" customHeight="1" spans="1:14">
      <c r="A18" s="395" t="s">
        <v>1108</v>
      </c>
      <c r="B18" s="483"/>
      <c r="C18" s="473"/>
      <c r="D18" s="473"/>
      <c r="L18" s="385"/>
      <c r="M18" s="385"/>
      <c r="N18" s="385"/>
    </row>
    <row r="19" s="472" customFormat="1" ht="24" customHeight="1" spans="1:14">
      <c r="A19" s="395" t="s">
        <v>1109</v>
      </c>
      <c r="B19" s="482">
        <v>768</v>
      </c>
      <c r="C19" s="473"/>
      <c r="D19" s="473"/>
      <c r="L19" s="385"/>
      <c r="M19" s="385"/>
      <c r="N19" s="385"/>
    </row>
    <row r="20" s="472" customFormat="1" ht="24" customHeight="1" spans="1:14">
      <c r="A20" s="395" t="s">
        <v>1110</v>
      </c>
      <c r="B20" s="482">
        <v>226</v>
      </c>
      <c r="C20" s="473"/>
      <c r="D20" s="473"/>
      <c r="L20" s="385"/>
      <c r="M20" s="385"/>
      <c r="N20" s="385"/>
    </row>
    <row r="21" s="472" customFormat="1" ht="24" customHeight="1" spans="1:14">
      <c r="A21" s="395" t="s">
        <v>1111</v>
      </c>
      <c r="B21" s="482">
        <v>7279</v>
      </c>
      <c r="C21" s="473"/>
      <c r="D21" s="473"/>
      <c r="L21" s="385"/>
      <c r="M21" s="385"/>
      <c r="N21" s="385"/>
    </row>
    <row r="22" ht="24" customHeight="1" spans="1:2">
      <c r="A22" s="393" t="s">
        <v>1112</v>
      </c>
      <c r="B22" s="481">
        <f>SUM(B23:B29)</f>
        <v>1730</v>
      </c>
    </row>
    <row r="23" ht="24" customHeight="1" spans="1:2">
      <c r="A23" s="397" t="s">
        <v>1113</v>
      </c>
      <c r="B23" s="482"/>
    </row>
    <row r="24" ht="24" customHeight="1" spans="1:2">
      <c r="A24" s="399" t="s">
        <v>1114</v>
      </c>
      <c r="B24" s="482">
        <v>1707</v>
      </c>
    </row>
    <row r="25" ht="24" customHeight="1" spans="1:2">
      <c r="A25" s="399" t="s">
        <v>1115</v>
      </c>
      <c r="B25" s="482"/>
    </row>
    <row r="26" ht="24" customHeight="1" spans="1:2">
      <c r="A26" s="399" t="s">
        <v>1116</v>
      </c>
      <c r="B26" s="482"/>
    </row>
    <row r="27" ht="24" customHeight="1" spans="1:2">
      <c r="A27" s="399" t="s">
        <v>1117</v>
      </c>
      <c r="B27" s="482"/>
    </row>
    <row r="28" ht="24" customHeight="1" spans="1:2">
      <c r="A28" s="399" t="s">
        <v>1118</v>
      </c>
      <c r="B28" s="482"/>
    </row>
    <row r="29" ht="24" customHeight="1" spans="1:2">
      <c r="A29" s="399" t="s">
        <v>1119</v>
      </c>
      <c r="B29" s="482">
        <v>23</v>
      </c>
    </row>
    <row r="30" ht="24" customHeight="1" spans="1:2">
      <c r="A30" s="393" t="s">
        <v>1120</v>
      </c>
      <c r="B30" s="484">
        <f>SUM(B31:B36)</f>
        <v>148</v>
      </c>
    </row>
    <row r="31" ht="24" customHeight="1" spans="1:2">
      <c r="A31" s="397" t="s">
        <v>1113</v>
      </c>
      <c r="B31" s="482"/>
    </row>
    <row r="32" ht="24" customHeight="1" spans="1:2">
      <c r="A32" s="399" t="s">
        <v>1114</v>
      </c>
      <c r="B32" s="482"/>
    </row>
    <row r="33" ht="24" customHeight="1" spans="1:2">
      <c r="A33" s="399" t="s">
        <v>1115</v>
      </c>
      <c r="B33" s="482"/>
    </row>
    <row r="34" ht="24" customHeight="1" spans="1:2">
      <c r="A34" s="399" t="s">
        <v>1117</v>
      </c>
      <c r="B34" s="482">
        <v>148</v>
      </c>
    </row>
    <row r="35" ht="24" customHeight="1" spans="1:2">
      <c r="A35" s="399" t="s">
        <v>1118</v>
      </c>
      <c r="B35" s="482"/>
    </row>
    <row r="36" ht="24" customHeight="1" spans="1:2">
      <c r="A36" s="485" t="s">
        <v>1119</v>
      </c>
      <c r="B36" s="482"/>
    </row>
    <row r="37" ht="24" customHeight="1" spans="1:2">
      <c r="A37" s="393" t="s">
        <v>1121</v>
      </c>
      <c r="B37" s="481">
        <f>SUM(B38:B40)</f>
        <v>193549</v>
      </c>
    </row>
    <row r="38" ht="24" customHeight="1" spans="1:2">
      <c r="A38" s="397" t="s">
        <v>1122</v>
      </c>
      <c r="B38" s="486">
        <v>183862</v>
      </c>
    </row>
    <row r="39" ht="24" customHeight="1" spans="1:2">
      <c r="A39" s="399" t="s">
        <v>1123</v>
      </c>
      <c r="B39" s="482">
        <v>9687</v>
      </c>
    </row>
    <row r="40" ht="24" customHeight="1" spans="1:2">
      <c r="A40" s="399" t="s">
        <v>1124</v>
      </c>
      <c r="B40" s="482"/>
    </row>
    <row r="41" ht="24" customHeight="1" spans="1:2">
      <c r="A41" s="393" t="s">
        <v>1125</v>
      </c>
      <c r="B41" s="481">
        <f>SUM(B42:B43)</f>
        <v>2</v>
      </c>
    </row>
    <row r="42" ht="24" customHeight="1" spans="1:2">
      <c r="A42" s="399" t="s">
        <v>1126</v>
      </c>
      <c r="B42" s="482">
        <v>2</v>
      </c>
    </row>
    <row r="43" ht="24" customHeight="1" spans="1:2">
      <c r="A43" s="399" t="s">
        <v>1127</v>
      </c>
      <c r="B43" s="482"/>
    </row>
    <row r="44" ht="24" customHeight="1" spans="1:2">
      <c r="A44" s="393" t="s">
        <v>1128</v>
      </c>
      <c r="B44" s="481">
        <f>SUM(B45:B47)</f>
        <v>720</v>
      </c>
    </row>
    <row r="45" ht="24" customHeight="1" spans="1:2">
      <c r="A45" s="397" t="s">
        <v>1129</v>
      </c>
      <c r="B45" s="482">
        <v>463</v>
      </c>
    </row>
    <row r="46" ht="24" customHeight="1" spans="1:2">
      <c r="A46" s="399" t="s">
        <v>1130</v>
      </c>
      <c r="B46" s="482"/>
    </row>
    <row r="47" ht="24" customHeight="1" spans="1:2">
      <c r="A47" s="399" t="s">
        <v>1131</v>
      </c>
      <c r="B47" s="482">
        <v>257</v>
      </c>
    </row>
    <row r="48" ht="24" customHeight="1" spans="1:2">
      <c r="A48" s="393" t="s">
        <v>1132</v>
      </c>
      <c r="B48" s="482">
        <f>SUM(B49:B50)</f>
        <v>0</v>
      </c>
    </row>
    <row r="49" ht="24" customHeight="1" spans="1:2">
      <c r="A49" s="399" t="s">
        <v>1133</v>
      </c>
      <c r="B49" s="482"/>
    </row>
    <row r="50" ht="24" customHeight="1" spans="1:2">
      <c r="A50" s="399" t="s">
        <v>1134</v>
      </c>
      <c r="B50" s="482"/>
    </row>
    <row r="51" ht="24" customHeight="1" spans="1:2">
      <c r="A51" s="393" t="s">
        <v>1135</v>
      </c>
      <c r="B51" s="484">
        <f>SUM(B52:B56)</f>
        <v>108748</v>
      </c>
    </row>
    <row r="52" ht="24" customHeight="1" spans="1:2">
      <c r="A52" s="397" t="s">
        <v>1136</v>
      </c>
      <c r="B52" s="482">
        <v>96692</v>
      </c>
    </row>
    <row r="53" ht="24" customHeight="1" spans="1:2">
      <c r="A53" s="399" t="s">
        <v>1137</v>
      </c>
      <c r="B53" s="482">
        <v>6775</v>
      </c>
    </row>
    <row r="54" ht="24" customHeight="1" spans="1:2">
      <c r="A54" s="399" t="s">
        <v>1138</v>
      </c>
      <c r="B54" s="482">
        <v>108</v>
      </c>
    </row>
    <row r="55" ht="24" customHeight="1" spans="1:2">
      <c r="A55" s="399" t="s">
        <v>1139</v>
      </c>
      <c r="B55" s="487">
        <v>49</v>
      </c>
    </row>
    <row r="56" ht="24" customHeight="1" spans="1:2">
      <c r="A56" s="399" t="s">
        <v>1140</v>
      </c>
      <c r="B56" s="482">
        <v>5124</v>
      </c>
    </row>
    <row r="57" ht="24" customHeight="1" spans="1:2">
      <c r="A57" s="393" t="s">
        <v>1141</v>
      </c>
      <c r="B57" s="484">
        <f>SUM(B58:B60)</f>
        <v>11683</v>
      </c>
    </row>
    <row r="58" ht="24" customHeight="1" spans="1:2">
      <c r="A58" s="397" t="s">
        <v>1142</v>
      </c>
      <c r="B58" s="482">
        <v>11683</v>
      </c>
    </row>
    <row r="59" ht="24" customHeight="1" spans="1:2">
      <c r="A59" s="399" t="s">
        <v>430</v>
      </c>
      <c r="B59" s="481"/>
    </row>
    <row r="60" ht="24" customHeight="1" spans="1:2">
      <c r="A60" s="399" t="s">
        <v>439</v>
      </c>
      <c r="B60" s="482"/>
    </row>
    <row r="61" ht="24" customHeight="1" spans="1:2">
      <c r="A61" s="393" t="s">
        <v>1143</v>
      </c>
      <c r="B61" s="484">
        <f>SUM(B62:B64)</f>
        <v>10539</v>
      </c>
    </row>
    <row r="62" ht="24" customHeight="1" spans="1:2">
      <c r="A62" s="397" t="s">
        <v>1144</v>
      </c>
      <c r="B62" s="482">
        <v>10539</v>
      </c>
    </row>
    <row r="63" ht="24" customHeight="1" spans="1:2">
      <c r="A63" s="399" t="s">
        <v>1145</v>
      </c>
      <c r="B63" s="396"/>
    </row>
    <row r="64" ht="24" customHeight="1" spans="1:2">
      <c r="A64" s="399" t="s">
        <v>1146</v>
      </c>
      <c r="B64" s="396"/>
    </row>
    <row r="65" ht="24" customHeight="1" spans="1:2">
      <c r="A65" s="393" t="s">
        <v>1147</v>
      </c>
      <c r="B65" s="394"/>
    </row>
    <row r="66" ht="24" customHeight="1" spans="1:2">
      <c r="A66" s="393" t="s">
        <v>1148</v>
      </c>
      <c r="B66" s="396"/>
    </row>
    <row r="67" ht="24" customHeight="1" spans="1:2">
      <c r="A67" s="393" t="s">
        <v>1149</v>
      </c>
      <c r="B67" s="394">
        <f>SUM(B68)</f>
        <v>5440</v>
      </c>
    </row>
    <row r="68" ht="24" customHeight="1" spans="1:2">
      <c r="A68" s="399" t="s">
        <v>1010</v>
      </c>
      <c r="B68" s="396">
        <v>5440</v>
      </c>
    </row>
    <row r="69" ht="24" customHeight="1" spans="1:2">
      <c r="A69" s="393" t="s">
        <v>1150</v>
      </c>
      <c r="B69" s="488">
        <f>SUM(B70:B73)</f>
        <v>43422</v>
      </c>
    </row>
    <row r="70" ht="24" customHeight="1" spans="1:2">
      <c r="A70" s="397" t="s">
        <v>1151</v>
      </c>
      <c r="B70" s="396"/>
    </row>
    <row r="71" ht="24" customHeight="1" spans="1:2">
      <c r="A71" s="399" t="s">
        <v>207</v>
      </c>
      <c r="B71" s="396"/>
    </row>
    <row r="72" ht="24" customHeight="1" spans="1:2">
      <c r="A72" s="399" t="s">
        <v>1152</v>
      </c>
      <c r="B72" s="396"/>
    </row>
    <row r="73" ht="24" customHeight="1" spans="1:2">
      <c r="A73" s="399" t="s">
        <v>878</v>
      </c>
      <c r="B73" s="396">
        <v>43422</v>
      </c>
    </row>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55</vt:i4>
      </vt:variant>
    </vt:vector>
  </HeadingPairs>
  <TitlesOfParts>
    <vt:vector size="55" baseType="lpstr">
      <vt:lpstr>2026年岳池县一般公共预算收入预算表</vt:lpstr>
      <vt:lpstr>2026年岳池县一般公共预算支出预算表</vt:lpstr>
      <vt:lpstr>2026年岳池县一般公共预算支出预算表（项级）</vt:lpstr>
      <vt:lpstr>2026年岳池县一般公共预算收支预算平衡表</vt:lpstr>
      <vt:lpstr>2026年岳池县县级一般公共预算收入预算表</vt:lpstr>
      <vt:lpstr>2026年岳池县县级一般公共预算支出预算表</vt:lpstr>
      <vt:lpstr>2026年岳池县县级一般公共预算支出预算表（项级）</vt:lpstr>
      <vt:lpstr>2026年岳池县县级一般公共预算收支预算平衡表</vt:lpstr>
      <vt:lpstr>2026年岳池县本级一般公共预算 经济分类科目支出预算表</vt:lpstr>
      <vt:lpstr>2026年岳池县本级一般公共预算 经济分类科目基本支出预算表</vt:lpstr>
      <vt:lpstr>2026年岳池县一般公共预算 转移支付和税收返还预算表</vt:lpstr>
      <vt:lpstr>2026年岳池县对下一般公共预算转移支付和税收返还预算表</vt:lpstr>
      <vt:lpstr>2026年岳池县转移支付和税收返还预算表（分地区）</vt:lpstr>
      <vt:lpstr>2026年岳池县预算内基本建设支出预算表 </vt:lpstr>
      <vt:lpstr>2026年岳池县本级重大投资计划和项目情况表</vt:lpstr>
      <vt:lpstr>2026年岳池县一般公共预算 本级基本支出预算表</vt:lpstr>
      <vt:lpstr>2026年岳池县政府性基金预算收入预算表</vt:lpstr>
      <vt:lpstr>2026年岳池县政府性基金预算支出预算表</vt:lpstr>
      <vt:lpstr>2026年岳池县政府性基金预算支出预算表（项级）</vt:lpstr>
      <vt:lpstr>2026年岳池县政府性基金预算收支预算平衡表</vt:lpstr>
      <vt:lpstr>2026年岳池县县级政府性基金预算收入预算表</vt:lpstr>
      <vt:lpstr>2026年岳池县县级政府性基金预算支出预算表</vt:lpstr>
      <vt:lpstr>2026年岳池县县级政府性基金预算支出预算表（项级）</vt:lpstr>
      <vt:lpstr>2026年岳池县县级政府性基金预算收支预算平衡表</vt:lpstr>
      <vt:lpstr>2026年上级对岳池县政府性基金转移支付表</vt:lpstr>
      <vt:lpstr>2026年岳池县对下政府性基金预算 转移支付预算表（分项目）</vt:lpstr>
      <vt:lpstr>2026年岳池县对下政府性基金预算 转移支付预算表（分地区）</vt:lpstr>
      <vt:lpstr>2026年岳池县国有资本经营预算收入预算表</vt:lpstr>
      <vt:lpstr>2026年岳池县国有资本经营预算支出预算表</vt:lpstr>
      <vt:lpstr>2026年岳池县国有资本经营预算收支预算平衡表</vt:lpstr>
      <vt:lpstr>2026年岳池县县级国有资本经营预算收入预算表</vt:lpstr>
      <vt:lpstr>2025年岳池县县级国有资本经营预算支出预算表</vt:lpstr>
      <vt:lpstr>2026年岳池县县级国有资本经营预算收支预算平衡表</vt:lpstr>
      <vt:lpstr>2026年岳池县对下国有资本经营预算 转移支付预算表</vt:lpstr>
      <vt:lpstr>2026年岳池县社会保险基金预算收入预算表</vt:lpstr>
      <vt:lpstr>2026年岳池县社会保险基金预算支出预算表</vt:lpstr>
      <vt:lpstr>2026年岳池县社会保险基金预算收支预算平衡表</vt:lpstr>
      <vt:lpstr>2026年岳池县县级社会保险基金预算收入预算表</vt:lpstr>
      <vt:lpstr>2026年岳池县县级社会保险基金预算支出预算表</vt:lpstr>
      <vt:lpstr>2026年岳池县县级社会保险基金预算收支预算平衡表</vt:lpstr>
      <vt:lpstr> 岳池县2025年地方政府债务限额及余额预算情况表</vt:lpstr>
      <vt:lpstr> 岳池县地方政府一般债务余额情况表</vt:lpstr>
      <vt:lpstr> 岳池县地方政府专项债务余额情况表</vt:lpstr>
      <vt:lpstr>岳池县地方政府债券发行及还本付息情况表</vt:lpstr>
      <vt:lpstr>岳池县2025年本级地方政府专项债务表</vt:lpstr>
      <vt:lpstr> 岳池县2025年本级新增政府债券项目实施</vt:lpstr>
      <vt:lpstr>岳池县2025年地方政府债务限额提前下达情况表</vt:lpstr>
      <vt:lpstr>岳池县2025年年初新增地方政府债券资金安排表</vt:lpstr>
      <vt:lpstr>专项预算项目绩效目标申报表</vt:lpstr>
      <vt:lpstr>岳池县2025年地方政府债务限额调整情况表</vt:lpstr>
      <vt:lpstr>岳池县2026年限额调整地方政府债券资金安排表</vt:lpstr>
      <vt:lpstr>岳池县2026年政府债券资金使用安排情况表</vt:lpstr>
      <vt:lpstr>岳池县2026年本级政府专项债券收入、支出及专项收入</vt:lpstr>
      <vt:lpstr>岳池县县级2026年新增一般债务和专项债务情况表</vt:lpstr>
      <vt:lpstr>岳池县2026年一般债务和专项债务的债务年限情况表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czj</dc:creator>
  <cp:lastModifiedBy>czj</cp:lastModifiedBy>
  <dcterms:created xsi:type="dcterms:W3CDTF">2022-03-23T03:14:00Z</dcterms:created>
  <dcterms:modified xsi:type="dcterms:W3CDTF">2026-02-06T07:42:44Z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2052-11.1.0.8840</vt:lpwstr>
  </property>
  <property fmtid="{D5CDD505-2E9C-101B-9397-08002B2CF9AE}" pid="3" name="ICV">
    <vt:lpwstr>390B13CFF410431BA8F9F245C2D96406</vt:lpwstr>
  </property>
</Properties>
</file>